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<sst xmlns="http://schemas.openxmlformats.org/spreadsheetml/2006/main" count="4675" uniqueCount="2744">
  <si>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</si>
  <si>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</si>
  <si>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</si>
  <si>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</si>
  <si>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</si>
  <si>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</si>
  <si>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</si>
  <si>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</si>
  <si>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</si>
  <si>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</si>
  <si>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</si>
  <si>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</si>
  <si>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</si>
  <si>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</si>
  <si>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</si>
  <si>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</si>
  <si>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</si>
  <si>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</si>
  <si>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</si>
  <si>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</si>
  <si>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</si>
  <si>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</si>
  <si>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</si>
  <si>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</si>
  <si>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</si>
  <si>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</si>
  <si>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</si>
  <si>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</si>
  <si>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</si>
  <si>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</si>
  <si>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</si>
  <si>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</si>
  <si>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</si>
  <si>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</si>
  <si>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</si>
  <si>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</si>
  <si>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</si>
  <si>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</si>
  <si>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</si>
  <si>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</si>
  <si>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</si>
  <si>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</si>
  <si>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</si>
  <si>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</si>
  <si>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</si>
  <si>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</si>
  <si>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</si>
  <si>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</si>
  <si>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</si>
  <si>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</si>
  <si>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</si>
  <si>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</si>
  <si>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</si>
  <si>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</si>
  <si>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</si>
  <si>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</si>
  <si>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</si>
  <si>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</si>
  <si>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</si>
  <si>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</si>
  <si>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</si>
  <si>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</si>
  <si>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</si>
  <si>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</si>
  <si>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</si>
  <si>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</si>
  <si>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</si>
  <si>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</si>
  <si>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</si>
  <si>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</si>
  <si>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</si>
  <si>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</si>
  <si>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</si>
  <si>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</si>
  <si>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</si>
  <si>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</si>
  <si>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</si>
  <si>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</si>
  <si>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</si>
  <si>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</si>
  <si>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</si>
  <si>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</si>
  <si>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</si>
  <si>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</si>
  <si>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</si>
  <si>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</si>
  <si>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</si>
  <si>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</si>
  <si>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</si>
  <si>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</si>
  <si>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</si>
  <si>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</si>
  <si>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</si>
  <si>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</si>
  <si>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</si>
  <si>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</si>
  <si>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</si>
  <si>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</si>
  <si>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</si>
  <si>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</si>
  <si>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</si>
  <si>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</si>
  <si>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</si>
  <si>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</si>
  <si>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</si>
  <si>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</si>
  <si>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</si>
  <si>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</si>
  <si>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</si>
  <si>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</si>
  <si>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</si>
  <si>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</si>
  <si>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</si>
  <si>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</si>
  <si>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</si>
  <si>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</si>
  <si>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</si>
  <si>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</si>
  <si>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</si>
  <si>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</si>
  <si>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</si>
  <si>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</si>
  <si>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</si>
  <si>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</si>
  <si>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</si>
  <si>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</si>
  <si>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</si>
  <si>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</si>
  <si>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</si>
  <si>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</si>
  <si>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</si>
  <si>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</si>
  <si>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</si>
  <si>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</si>
  <si>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</si>
  <si>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</si>
  <si>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</si>
  <si>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</si>
  <si>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</si>
  <si>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</si>
  <si>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</si>
  <si>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</si>
  <si>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</si>
  <si>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</si>
  <si>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</si>
  <si>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</si>
  <si>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</si>
  <si>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</si>
  <si>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</si>
  <si>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</si>
  <si>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</si>
  <si>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</si>
  <si>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</si>
  <si>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</si>
  <si>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</si>
  <si>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</si>
  <si>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</si>
  <si>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</si>
  <si>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</si>
  <si>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</si>
  <si>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</si>
  <si>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</si>
  <si>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</si>
  <si>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</si>
  <si>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</si>
  <si>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</si>
  <si>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</si>
  <si>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</si>
  <si>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</si>
  <si>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</si>
  <si>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</si>
  <si>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</si>
  <si>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</si>
  <si>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</si>
  <si>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</si>
  <si>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</si>
  <si>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</si>
  <si>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</si>
  <si>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</si>
  <si>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</si>
  <si>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</si>
  <si>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</si>
  <si>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</si>
  <si>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</si>
  <si>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</si>
  <si>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</si>
  <si>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</si>
  <si>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</si>
  <si>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</si>
  <si>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</si>
  <si>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</si>
  <si>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</si>
  <si>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</si>
  <si>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</si>
  <si>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</si>
  <si>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</si>
  <si>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</si>
  <si>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</si>
  <si>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</si>
  <si>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</si>
  <si>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</si>
  <si>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</si>
  <si>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</si>
  <si>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</si>
  <si>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</si>
  <si>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</si>
  <si>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</si>
  <si>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</si>
  <si>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</si>
  <si>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</si>
  <si>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</si>
  <si>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</si>
  <si>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</si>
  <si>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</si>
  <si>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</si>
  <si>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</si>
  <si>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</si>
  <si>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</si>
  <si>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</si>
  <si>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</si>
  <si>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</si>
  <si>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</si>
  <si>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</si>
  <si>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</si>
  <si>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</si>
  <si>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</si>
  <si>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</si>
  <si>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</si>
  <si>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</si>
  <si>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</si>
  <si>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</si>
  <si>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</si>
  <si>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</si>
  <si>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</si>
  <si>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</si>
  <si>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</si>
  <si>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</si>
  <si>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</si>
  <si>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</si>
  <si>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</si>
  <si>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</si>
  <si>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</si>
  <si>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</si>
  <si>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</si>
  <si>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</si>
  <si>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</si>
  <si>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</si>
  <si>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</si>
  <si>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</si>
  <si>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</si>
  <si>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</si>
  <si>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</si>
  <si>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</si>
  <si>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</si>
  <si>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</si>
  <si>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</si>
  <si>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</si>
  <si>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</si>
  <si>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</si>
  <si>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</si>
  <si>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</si>
  <si>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</si>
  <si>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</si>
  <si>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</si>
  <si>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</si>
  <si>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</si>
  <si>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</si>
  <si>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</si>
  <si>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</si>
  <si>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</si>
  <si>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</si>
  <si>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</si>
  <si>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</si>
  <si>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</si>
  <si>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</si>
  <si>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</si>
  <si>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</si>
  <si>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</si>
  <si>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</si>
  <si>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</si>
  <si>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</si>
  <si>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</si>
  <si>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</si>
  <si>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</si>
  <si>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</si>
  <si>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</si>
  <si>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</si>
  <si>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</si>
  <si>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</si>
  <si>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</si>
  <si>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</si>
  <si>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</si>
  <si>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</si>
  <si>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</si>
  <si>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</si>
  <si>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</si>
  <si>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</si>
  <si>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</si>
  <si>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</si>
  <si>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</si>
  <si>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</si>
  <si>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</si>
  <si>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</si>
  <si>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</si>
  <si>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</si>
  <si>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</si>
  <si>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</si>
  <si>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</si>
  <si>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</si>
  <si>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</si>
  <si>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</si>
  <si>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</si>
  <si>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</si>
  <si>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</si>
  <si>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</si>
  <si>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</si>
  <si>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</si>
  <si>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</si>
  <si>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</si>
  <si>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</si>
  <si>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</si>
  <si>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</si>
  <si>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</si>
  <si>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</si>
  <si>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</si>
  <si>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</si>
  <si>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</si>
  <si>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</si>
  <si>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</si>
  <si>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</si>
  <si>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</si>
  <si>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</si>
  <si>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</si>
  <si>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</si>
  <si>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</si>
  <si>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</si>
  <si>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</si>
  <si>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</si>
  <si>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</si>
  <si>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</si>
  <si>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</si>
  <si>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</si>
  <si>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</si>
  <si>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</si>
  <si>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</si>
  <si>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</si>
  <si>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</si>
  <si>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</si>
  <si>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</si>
  <si>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</si>
  <si>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</si>
  <si>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</si>
  <si>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</si>
  <si>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</si>
  <si>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</si>
  <si>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</si>
  <si>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</si>
  <si>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</si>
  <si>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</si>
  <si>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</si>
  <si>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</si>
  <si>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</si>
  <si>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</si>
  <si>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</si>
  <si>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</si>
  <si>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</si>
  <si>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</si>
  <si>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</si>
  <si>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</si>
  <si>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</si>
  <si>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</si>
  <si>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</si>
  <si>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</si>
  <si>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</si>
  <si>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</si>
  <si>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</si>
  <si>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</si>
  <si>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</si>
  <si>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</si>
  <si>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</si>
  <si>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</si>
  <si>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</si>
  <si>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</si>
  <si>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</si>
  <si>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</si>
  <si>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</si>
  <si>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</si>
  <si>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</si>
  <si>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</si>
  <si>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</si>
  <si>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</si>
  <si>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</si>
  <si>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</si>
  <si>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</si>
  <si>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</si>
  <si>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</si>
  <si>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</si>
  <si>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</si>
  <si>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</si>
  <si>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</si>
  <si>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</si>
  <si>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</si>
  <si>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</si>
  <si>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</si>
  <si>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</si>
  <si>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</si>
  <si>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</si>
  <si>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</si>
  <si>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</si>
  <si>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</si>
  <si>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</si>
  <si>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</si>
  <si>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</si>
  <si>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</si>
  <si>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</si>
  <si>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</si>
  <si>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</si>
  <si>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</si>
  <si>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</si>
  <si>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</si>
  <si>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</si>
  <si>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</si>
  <si>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</si>
  <si>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</si>
  <si>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</si>
  <si>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</si>
  <si>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</si>
  <si>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</si>
  <si>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</si>
  <si>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</si>
  <si>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</si>
  <si>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</si>
  <si>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</si>
  <si>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</si>
  <si>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</si>
  <si>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</si>
  <si>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</si>
  <si>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</si>
  <si>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</si>
  <si>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</si>
  <si>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</si>
  <si>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</si>
  <si>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</si>
  <si>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</si>
  <si>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</si>
  <si>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</si>
  <si>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</si>
  <si>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</si>
  <si>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</si>
  <si>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</si>
  <si>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</si>
  <si>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</si>
  <si>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</si>
  <si>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</si>
  <si>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</si>
  <si>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</si>
  <si>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</si>
  <si>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</si>
  <si>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</si>
  <si>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</si>
  <si>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</si>
  <si>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</si>
  <si>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</si>
  <si>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</si>
  <si>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</si>
  <si>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</si>
  <si>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</si>
  <si>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</si>
  <si>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</si>
  <si>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</si>
  <si>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</si>
  <si>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</si>
  <si>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</si>
  <si>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</si>
  <si>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</si>
  <si>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</si>
  <si>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</si>
  <si>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</si>
  <si>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</si>
  <si>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</si>
  <si>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</si>
  <si>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</si>
  <si>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</si>
  <si>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</si>
  <si>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</si>
  <si>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</si>
  <si>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</si>
  <si>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</si>
  <si>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</si>
  <si>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</si>
  <si>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</si>
  <si>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</si>
  <si>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</si>
  <si>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</si>
  <si>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</si>
  <si>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</si>
  <si>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</si>
  <si>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</si>
  <si>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</si>
  <si>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</si>
  <si>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</si>
  <si>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</si>
  <si>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</si>
  <si>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</si>
  <si>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</si>
  <si>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</si>
  <si>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</si>
  <si>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</si>
  <si>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</si>
  <si>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</si>
  <si>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</si>
  <si>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</si>
  <si>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</si>
  <si>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</si>
  <si>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</si>
  <si>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</si>
  <si>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</si>
  <si>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</si>
  <si>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</si>
  <si>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</si>
  <si>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</si>
  <si>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</si>
  <si>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</si>
  <si>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</si>
  <si>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</si>
  <si>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</si>
  <si>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</si>
  <si>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</si>
  <si>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</si>
  <si>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</si>
  <si>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</si>
  <si>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</si>
  <si>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</si>
  <si>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</si>
  <si>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</si>
  <si>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</si>
  <si>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</si>
  <si>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</si>
  <si>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</si>
  <si>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</si>
  <si>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</si>
  <si>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</si>
  <si>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</si>
  <si>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</si>
  <si>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</si>
  <si>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</si>
  <si>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</si>
  <si>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</si>
  <si>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</si>
  <si>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</si>
  <si>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</si>
  <si>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</si>
  <si>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</si>
  <si>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</si>
  <si>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</si>
  <si>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</si>
  <si>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</si>
  <si>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</si>
  <si>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</si>
  <si>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</si>
  <si>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</si>
  <si>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</si>
  <si>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</si>
  <si>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</si>
  <si>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</si>
  <si>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</si>
  <si>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</si>
  <si>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</si>
  <si>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</si>
  <si>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</si>
  <si>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</si>
  <si>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</si>
  <si>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</si>
  <si>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</si>
  <si>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</si>
  <si>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</si>
  <si>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</si>
  <si>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</si>
  <si>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</si>
  <si>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</si>
  <si>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</si>
  <si>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</si>
  <si>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</si>
  <si>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</si>
  <si>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</si>
  <si>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</si>
  <si>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</si>
  <si>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</si>
  <si>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</si>
  <si>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</si>
  <si>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</si>
  <si>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</si>
  <si>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</si>
  <si>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</si>
  <si>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</si>
  <si>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</si>
  <si>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</si>
  <si>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</si>
  <si>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</si>
  <si>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</si>
  <si>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</si>
  <si>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</si>
  <si>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</si>
  <si>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</si>
  <si>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</si>
  <si>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</si>
  <si>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</si>
  <si>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</si>
  <si>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</si>
  <si>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</si>
  <si>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</si>
  <si>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</si>
  <si>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</si>
  <si>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</si>
  <si>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</si>
  <si>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</si>
  <si>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</si>
  <si>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</si>
  <si>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</si>
  <si>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</si>
  <si>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</si>
  <si>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</si>
  <si>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</si>
  <si>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</si>
  <si>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</si>
  <si>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</si>
  <si>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</si>
  <si>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</si>
  <si>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</si>
  <si>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</si>
  <si>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</si>
  <si>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</si>
  <si>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</si>
  <si>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</si>
  <si>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</si>
  <si>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</si>
  <si>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</si>
  <si>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</si>
  <si>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</si>
  <si>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</si>
  <si>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</si>
  <si>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</si>
  <si>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</si>
  <si>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</si>
  <si>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</si>
  <si>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</si>
  <si>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</si>
  <si>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</si>
  <si>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</si>
  <si>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</si>
  <si>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</si>
  <si>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</si>
  <si>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</si>
  <si>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</si>
  <si>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</si>
  <si>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</si>
  <si>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</si>
  <si>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</si>
  <si>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</si>
  <si>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</si>
  <si>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</si>
  <si>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</si>
  <si>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</si>
  <si>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</si>
  <si>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</si>
  <si>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</si>
  <si>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</si>
  <si>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</si>
  <si>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</si>
  <si>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</si>
  <si>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</si>
  <si>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</si>
  <si>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</si>
  <si>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</si>
  <si>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</si>
  <si>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</si>
  <si>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</si>
  <si>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</si>
  <si>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</si>
  <si>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</si>
  <si>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</si>
  <si>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</si>
  <si>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</si>
  <si>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</si>
  <si>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</si>
  <si>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</si>
  <si>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</si>
  <si>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</si>
  <si>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</si>
  <si>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</si>
  <si>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</si>
  <si>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</si>
  <si>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</si>
  <si>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</si>
  <si>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</si>
  <si>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</si>
  <si>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</si>
  <si>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</si>
  <si>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</si>
  <si>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</si>
  <si>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</si>
  <si>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</si>
  <si>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</si>
  <si>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</si>
  <si>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</si>
  <si>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</si>
  <si>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</si>
  <si>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</si>
  <si>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</si>
  <si>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</si>
  <si>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</si>
  <si>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</si>
  <si>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</si>
  <si>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</si>
  <si>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</si>
  <si>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</si>
  <si>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</si>
  <si>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</si>
  <si>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</si>
  <si>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</si>
  <si>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</si>
  <si>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</si>
  <si>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</si>
  <si>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</si>
  <si>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</si>
  <si>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</si>
  <si>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</si>
  <si>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</si>
  <si>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</si>
  <si>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</si>
  <si>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</si>
  <si>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</si>
  <si>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</si>
  <si>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</si>
  <si>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</si>
  <si>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</si>
  <si>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</si>
  <si>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</si>
  <si>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</si>
  <si>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</si>
  <si>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</si>
  <si>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</si>
  <si>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</si>
  <si>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</si>
  <si>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</si>
  <si>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</si>
  <si>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</si>
  <si>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</si>
  <si>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</si>
  <si>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</si>
  <si>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</si>
  <si>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</si>
  <si>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</si>
  <si>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</si>
  <si>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</si>
  <si>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</si>
  <si>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</si>
  <si>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</si>
  <si>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</si>
  <si>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</si>
  <si>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</si>
  <si>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</si>
  <si>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</si>
  <si>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</si>
  <si>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</si>
  <si>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</si>
  <si>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</si>
  <si>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</si>
  <si>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</si>
  <si>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</si>
  <si>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</si>
  <si>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</si>
  <si>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</si>
  <si>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</si>
  <si>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</si>
  <si>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</si>
  <si>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</si>
  <si>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</si>
  <si>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</si>
  <si>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</si>
  <si>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</si>
  <si>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</si>
  <si>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</si>
  <si>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</si>
  <si>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</si>
  <si>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</si>
  <si>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</si>
  <si>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</si>
  <si>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</si>
  <si>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</si>
  <si>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</si>
  <si>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</si>
  <si>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</si>
  <si>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</si>
  <si>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</si>
  <si>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</si>
  <si>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</si>
  <si>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</si>
  <si>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</si>
  <si>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</si>
  <si>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</si>
  <si>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</si>
  <si>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</si>
  <si>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</si>
  <si>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</si>
  <si>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</si>
  <si>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</si>
  <si>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</si>
  <si>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</si>
  <si>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</si>
  <si>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</si>
  <si>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</si>
  <si>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</si>
  <si>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</si>
  <si>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</si>
  <si>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</si>
  <si>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</si>
  <si>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</si>
  <si>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</si>
  <si>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</si>
  <si>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</si>
  <si>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</si>
  <si>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</si>
  <si>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</si>
  <si>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</si>
  <si>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</si>
  <si>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</si>
  <si>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</si>
  <si>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</si>
  <si>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</si>
  <si>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</si>
  <si>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</si>
  <si>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</si>
  <si>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</si>
  <si>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</si>
  <si>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</si>
  <si>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</si>
  <si>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</si>
  <si>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</si>
  <si>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</si>
  <si>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</si>
  <si>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</si>
  <si>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</si>
  <si>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</si>
  <si>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</si>
  <si>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</si>
  <si>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</si>
  <si>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</si>
  <si>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</si>
  <si>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</si>
  <si>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</si>
  <si>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</si>
  <si>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</si>
  <si>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</si>
  <si>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</si>
  <si>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</si>
  <si>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</si>
  <si>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</si>
  <si>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</si>
  <si>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</si>
  <si>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</si>
  <si>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</si>
  <si>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</si>
  <si>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</si>
  <si>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</si>
  <si>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</si>
  <si>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</si>
  <si>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</si>
  <si>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</si>
  <si>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</si>
  <si>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</si>
  <si>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</si>
  <si>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</si>
  <si>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</si>
  <si>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</si>
  <si>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</si>
  <si>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</si>
  <si>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</si>
  <si>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</si>
  <si>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</si>
  <si>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</si>
  <si>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</si>
  <si>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</si>
  <si>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</si>
  <si>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</si>
  <si>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</si>
  <si>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</si>
  <si>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</si>
  <si>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</si>
  <si>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</si>
  <si>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</si>
  <si>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</si>
  <si>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</si>
  <si>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</si>
  <si>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</si>
  <si>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</si>
  <si>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</si>
  <si>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</si>
  <si>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</si>
  <si>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</si>
  <si>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</si>
  <si>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</si>
  <si>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</si>
  <si>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</si>
  <si>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</si>
  <si>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</si>
  <si>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</si>
  <si>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</si>
  <si>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</si>
  <si>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</si>
  <si>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</si>
  <si>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</si>
  <si>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</si>
  <si>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</si>
  <si>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</si>
  <si>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</si>
  <si>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</si>
  <si>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</si>
  <si>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</si>
  <si>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</si>
  <si>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</si>
  <si>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</si>
  <si>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</si>
  <si>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</si>
  <si>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</si>
  <si>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</si>
  <si>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</si>
  <si>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</si>
  <si>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</si>
  <si>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</si>
  <si>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</si>
  <si>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</si>
  <si>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</si>
  <si>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</si>
  <si>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</si>
  <si>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</si>
  <si>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</si>
  <si>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</si>
  <si>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</si>
  <si>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</si>
  <si>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</si>
  <si>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</si>
  <si>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</si>
  <si>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</si>
  <si>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</si>
  <si>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</si>
  <si>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</si>
  <si>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</si>
  <si>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</si>
  <si>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</si>
  <si>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</si>
  <si>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</si>
  <si>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</si>
  <si>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</si>
  <si>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</si>
  <si>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</si>
  <si>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</si>
  <si>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</si>
  <si>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</si>
  <si>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</si>
  <si>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</si>
  <si>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</si>
  <si>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</si>
  <si>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</si>
  <si>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</si>
  <si>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</si>
  <si>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</si>
  <si>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</si>
  <si>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</si>
  <si>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</si>
  <si>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</si>
  <si>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</si>
  <si>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</si>
  <si>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</si>
  <si>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</si>
  <si>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</si>
  <si>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</si>
  <si>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</si>
  <si>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</si>
  <si>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</si>
  <si>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</si>
  <si>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</si>
  <si>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</si>
  <si>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</si>
  <si>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</si>
  <si>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</si>
  <si>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</si>
  <si>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</si>
  <si>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</si>
  <si>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</si>
  <si>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</si>
  <si>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</si>
  <si>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</si>
  <si>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</si>
  <si>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</si>
  <si>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</si>
  <si>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</si>
  <si>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</si>
  <si>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</si>
  <si>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</si>
  <si>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</si>
  <si>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</si>
  <si>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</si>
  <si>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</si>
  <si>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</si>
  <si>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</si>
  <si>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</si>
  <si>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</si>
  <si>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</si>
  <si>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</si>
  <si>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</si>
  <si>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</si>
  <si>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</si>
  <si>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</si>
  <si>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</si>
  <si>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</si>
  <si>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</si>
  <si>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</si>
  <si>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</si>
  <si>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</si>
  <si>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</si>
  <si>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</si>
  <si>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</si>
  <si>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</si>
  <si>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</si>
  <si>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</si>
  <si>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</si>
  <si>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</si>
  <si>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</si>
  <si>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</si>
  <si>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</si>
  <si>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</si>
  <si>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</si>
  <si>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</si>
  <si>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</si>
  <si>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</si>
  <si>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</si>
  <si>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</si>
  <si>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</si>
  <si>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</si>
  <si>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</si>
  <si>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</si>
  <si>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</si>
  <si>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</si>
  <si>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</si>
  <si>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</si>
  <si>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</si>
  <si>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</si>
  <si>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</si>
  <si>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</si>
  <si>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</si>
  <si>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</si>
  <si>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</si>
  <si>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</si>
  <si>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</si>
  <si>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</si>
  <si>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</si>
  <si>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</si>
  <si>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</si>
  <si>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</si>
  <si>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</si>
  <si>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</si>
  <si>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</si>
  <si>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</si>
  <si>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</si>
  <si>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</si>
  <si>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</si>
  <si>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</si>
  <si>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</si>
  <si>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</si>
  <si>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</si>
  <si>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</si>
  <si>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</si>
  <si>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</si>
  <si>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</si>
  <si>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</si>
  <si>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</si>
  <si>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</si>
  <si>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</si>
  <si>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</si>
  <si>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</si>
  <si>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</si>
  <si>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</si>
  <si>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</si>
  <si>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</si>
  <si>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</si>
  <si>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</si>
  <si>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</si>
  <si>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</si>
  <si>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</si>
  <si>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</si>
  <si>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</si>
  <si>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</si>
  <si>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</si>
  <si>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</si>
  <si>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</si>
  <si>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</si>
  <si>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</si>
  <si>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</si>
  <si>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</si>
  <si>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</si>
  <si>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</si>
  <si>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</si>
  <si>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</si>
  <si>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</si>
  <si>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</si>
  <si>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</si>
  <si>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</si>
  <si>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</si>
  <si>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</si>
  <si>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</si>
  <si>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</si>
  <si>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</si>
  <si>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</si>
  <si>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</si>
  <si>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</si>
  <si>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</si>
  <si>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</si>
  <si>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</si>
  <si>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</si>
  <si>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</si>
  <si>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</si>
  <si>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</si>
  <si>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</si>
  <si>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</si>
  <si>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</si>
  <si>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</si>
  <si>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</si>
  <si>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</si>
  <si>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</si>
  <si>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</si>
  <si>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</si>
  <si>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</si>
  <si>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</si>
  <si>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</si>
  <si>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</si>
  <si>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</si>
  <si>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</si>
  <si>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</si>
  <si>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</si>
  <si>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</si>
  <si>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</si>
  <si>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</si>
  <si>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</si>
  <si>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</si>
  <si>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</si>
  <si>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</si>
  <si>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</si>
  <si>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</si>
  <si>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</si>
  <si>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</si>
  <si>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</si>
  <si>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</si>
  <si>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</si>
  <si>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</si>
  <si>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</si>
  <si>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</si>
  <si>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</si>
  <si>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</si>
  <si>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</si>
  <si>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</si>
  <si>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</si>
  <si>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</si>
  <si>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</si>
  <si>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</si>
  <si>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</si>
  <si>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</si>
  <si>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</si>
  <si>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</si>
  <si>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</si>
  <si>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</si>
  <si>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</si>
  <si>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</si>
  <si>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</si>
  <si>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</si>
  <si>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</si>
  <si>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</si>
  <si>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</si>
  <si>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</si>
  <si>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</si>
  <si>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</si>
  <si>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</si>
  <si>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</si>
  <si>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</si>
  <si>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</si>
  <si>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</si>
  <si>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</si>
  <si>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</si>
  <si>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</si>
  <si>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</si>
  <si>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</si>
  <si>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</si>
  <si>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</si>
  <si>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</si>
  <si>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</si>
  <si>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</si>
  <si>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</si>
  <si>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</si>
  <si>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</si>
  <si>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</si>
  <si>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</si>
  <si>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</si>
  <si>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</si>
  <si>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</si>
  <si>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</si>
  <si>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</si>
  <si>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</si>
  <si>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</si>
  <si>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</si>
  <si>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</si>
  <si>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</si>
  <si>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</si>
  <si>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</si>
  <si>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</si>
  <si>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</si>
  <si>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</si>
  <si>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</si>
  <si>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</si>
  <si>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</si>
  <si>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</si>
  <si>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</si>
  <si>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</si>
  <si>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</si>
  <si>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</si>
  <si>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</si>
  <si>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</si>
  <si>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</si>
  <si>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</si>
  <si>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</si>
  <si>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</si>
  <si>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</si>
  <si>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</si>
  <si>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</si>
  <si>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</si>
  <si>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</si>
  <si>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</si>
  <si>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</si>
  <si>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</si>
  <si>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</si>
  <si>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</si>
  <si>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</si>
  <si>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</si>
  <si>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</si>
  <si>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</si>
  <si>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</si>
  <si>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</si>
  <si>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</si>
  <si>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</si>
  <si>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</si>
  <si>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</si>
  <si>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</si>
  <si>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</si>
  <si>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</si>
  <si>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</si>
  <si>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</si>
  <si>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</si>
  <si>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</si>
  <si>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</si>
  <si>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</si>
  <si>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</si>
  <si>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</si>
  <si>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</si>
  <si>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</si>
  <si>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</si>
  <si>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</si>
  <si>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</si>
  <si>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</si>
  <si>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</si>
  <si>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</si>
  <si>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</si>
  <si>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</si>
  <si>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</si>
  <si>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</si>
  <si>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</si>
  <si>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</si>
  <si>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</si>
  <si>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</si>
  <si>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</si>
  <si>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</si>
  <si>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</si>
  <si>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</si>
  <si>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</si>
  <si>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</si>
  <si>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</si>
  <si>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</si>
  <si>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</si>
  <si>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</si>
  <si>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</si>
  <si>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</si>
  <si>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</si>
  <si>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</si>
  <si>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</si>
  <si>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</si>
  <si>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</si>
  <si>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</si>
  <si>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</si>
  <si>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</si>
  <si>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</si>
  <si>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</si>
  <si>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</si>
  <si>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</si>
  <si>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</si>
  <si>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</si>
  <si>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</si>
  <si>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</si>
  <si>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</si>
  <si>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</si>
  <si>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</si>
  <si>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</si>
  <si>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</si>
  <si>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</si>
  <si>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</si>
  <si>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</si>
  <si>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</si>
  <si>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</si>
  <si>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</si>
  <si>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</si>
  <si>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</si>
  <si>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</si>
  <si>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</si>
  <si>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</si>
  <si>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</si>
  <si>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</si>
  <si>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</si>
  <si>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</si>
  <si>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</si>
  <si>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</si>
  <si>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</si>
  <si>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</si>
  <si>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</si>
  <si>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</si>
  <si>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</si>
  <si>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</si>
  <si>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</si>
  <si>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</si>
  <si>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</si>
  <si>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</si>
  <si>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</si>
  <si>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</si>
  <si>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</si>
  <si>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</si>
  <si>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</si>
  <si>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</si>
  <si>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</si>
  <si>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</si>
  <si>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</si>
  <si>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</si>
  <si>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</si>
  <si>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</si>
  <si>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</si>
  <si>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</si>
  <si>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</si>
  <si>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</si>
  <si>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</si>
  <si>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</si>
  <si>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</si>
  <si>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</si>
  <si>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</si>
  <si>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</si>
  <si>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</si>
  <si>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</si>
  <si>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</si>
  <si>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</si>
  <si>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</si>
  <si>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</si>
  <si>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</si>
  <si>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</si>
  <si>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</si>
  <si>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</si>
  <si>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</si>
  <si>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</si>
  <si>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</si>
  <si>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</si>
  <si>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</si>
  <si>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</si>
  <si>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</si>
  <si>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</si>
  <si>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</si>
  <si>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</si>
  <si>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</si>
  <si>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</si>
  <si>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</si>
  <si>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</si>
  <si>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</si>
  <si>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</si>
  <si>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</si>
  <si>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</si>
  <si>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</si>
  <si>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</si>
  <si>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</si>
  <si>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</si>
  <si>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</si>
  <si>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</si>
  <si>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</si>
  <si>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</si>
  <si>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</si>
  <si>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</si>
  <si>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</si>
  <si>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</si>
  <si>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</si>
  <si>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</si>
  <si>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</si>
  <si>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</si>
  <si>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</si>
  <si>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</si>
  <si>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</si>
  <si>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</si>
  <si>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</si>
  <si>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</si>
  <si>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</si>
  <si>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</si>
  <si>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</si>
  <si>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</si>
  <si>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</si>
  <si>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</si>
  <si>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</si>
  <si>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</si>
  <si>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</si>
  <si>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</si>
  <si>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</si>
  <si>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</si>
  <si>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</si>
  <si>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</si>
  <si>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</si>
  <si>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</si>
  <si>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</si>
  <si>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</si>
  <si>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</si>
  <si>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</si>
  <si>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</si>
  <si>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</si>
  <si>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</si>
  <si>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</si>
  <si>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</si>
  <si>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</si>
  <si>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</si>
  <si>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</si>
  <si>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</si>
  <si>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</si>
  <si>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</si>
  <si>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</si>
  <si>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</si>
  <si>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</si>
  <si>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</si>
  <si>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</si>
  <si>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</si>
  <si>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</si>
  <si>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</si>
  <si>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</si>
  <si>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</si>
  <si>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</si>
  <si>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</si>
  <si>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</si>
  <si>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</si>
  <si>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</si>
  <si>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</si>
  <si>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</si>
  <si>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</si>
  <si>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</si>
  <si>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</si>
  <si>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</si>
  <si>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</si>
  <si>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</si>
  <si>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</si>
  <si>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</si>
  <si>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</si>
  <si>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</si>
  <si>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</si>
  <si>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</si>
  <si>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</si>
  <si>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</si>
  <si>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</si>
  <si>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</si>
  <si>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</si>
  <si>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</si>
  <si>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</si>
  <si>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</si>
  <si>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</si>
  <si>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</si>
  <si>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</si>
  <si>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</si>
  <si>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</si>
  <si>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</si>
  <si>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</si>
  <si>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</si>
  <si>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</si>
  <si>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</si>
  <si>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</si>
  <si>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</si>
  <si>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</si>
  <si>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</si>
  <si>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</si>
  <si>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</si>
  <si>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</si>
  <si>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</si>
  <si>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</si>
  <si>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</si>
  <si>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</si>
  <si>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</si>
  <si>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</si>
  <si>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</si>
  <si>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</si>
  <si>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</si>
  <si>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</si>
  <si>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</si>
  <si>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</si>
  <si>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</si>
  <si>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</si>
  <si>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</si>
  <si>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</si>
  <si>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</si>
  <si>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</si>
  <si>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</si>
  <si>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</si>
  <si>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</si>
  <si>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</si>
  <si>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</si>
  <si>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</si>
  <si>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</si>
  <si>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</si>
  <si>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</si>
  <si>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</si>
  <si>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</si>
  <si>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</si>
  <si>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</si>
  <si>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</si>
  <si>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</si>
  <si>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</si>
  <si>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</si>
  <si>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</si>
  <si>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</si>
  <si>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</si>
  <si>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</si>
  <si>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</si>
  <si>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</si>
  <si>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</si>
  <si>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</si>
  <si>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</si>
  <si>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</si>
  <si>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</si>
  <si>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</si>
  <si>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</si>
  <si>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</si>
  <si>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</si>
  <si>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</si>
  <si>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</si>
  <si>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</si>
  <si>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</si>
  <si>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</si>
  <si>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</si>
  <si>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</si>
  <si>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</si>
  <si>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</si>
  <si>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</si>
  <si>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</si>
  <si>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</si>
  <si>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</si>
  <si>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</si>
  <si>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</si>
  <si>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</si>
  <si>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</si>
  <si>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</si>
  <si>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</si>
  <si>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</si>
  <si>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</si>
  <si>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</si>
  <si>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</si>
  <si>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</si>
  <si>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</si>
  <si>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</si>
  <si>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</si>
  <si>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</si>
  <si>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</si>
  <si>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</si>
  <si>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</si>
  <si>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</si>
  <si>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</si>
  <si>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</si>
  <si>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</si>
  <si>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</si>
  <si>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</si>
  <si>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</si>
  <si>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</si>
  <si>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</si>
  <si>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</si>
  <si>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</si>
  <si>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</si>
  <si>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</si>
  <si>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</si>
  <si>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</si>
  <si>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</si>
  <si>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</si>
  <si>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</si>
  <si>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</si>
  <si>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</si>
  <si>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</si>
  <si>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</si>
  <si>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</si>
  <si>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</si>
  <si>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</si>
  <si>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</si>
  <si>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</si>
  <si>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</si>
  <si>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</si>
  <si>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</si>
  <si>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</si>
  <si>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</si>
  <si>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</si>
  <si>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</si>
  <si>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</si>
  <si>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</si>
  <si>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</si>
  <si>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</si>
  <si>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</si>
  <si>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</si>
  <si>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</si>
  <si>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</si>
  <si>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</si>
  <si>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</si>
  <si>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</si>
  <si>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</si>
  <si>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</si>
  <si>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</si>
  <si>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</si>
  <si>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</si>
  <si>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</si>
  <si>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</si>
  <si>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</si>
  <si>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</si>
  <si>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</si>
  <si>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</si>
  <si>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</si>
  <si>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</si>
  <si>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</si>
  <si>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</si>
  <si>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</si>
  <si>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</si>
  <si>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</si>
  <si>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</si>
  <si>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</si>
  <si>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</si>
  <si>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</si>
  <si>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</si>
  <si>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</si>
  <si>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</si>
  <si>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</si>
  <si>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</si>
  <si>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</si>
  <si>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</si>
  <si>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</si>
  <si>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</si>
  <si>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</si>
  <si>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</si>
  <si>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</si>
  <si>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</si>
  <si>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</si>
  <si>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</si>
  <si>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</si>
  <si>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</si>
  <si>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</si>
  <si>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</si>
  <si>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</si>
  <si>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</si>
  <si>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</si>
  <si>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</si>
  <si>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</si>
  <si>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</si>
  <si>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</si>
  <si>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</si>
  <si>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</si>
  <si>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</si>
  <si>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</si>
  <si>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</si>
  <si>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</si>
  <si>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</si>
  <si>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</si>
  <si>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</si>
  <si>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</si>
  <si>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</si>
  <si>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</si>
  <si>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</si>
  <si>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</si>
  <si>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</si>
  <si>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</si>
  <si>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</si>
  <si>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</si>
  <si>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</si>
  <si>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</si>
  <si>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</si>
  <si>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</si>
  <si>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</si>
  <si>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</si>
  <si>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</si>
  <si>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</si>
  <si>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</si>
  <si>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</si>
  <si>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</si>
  <si>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</si>
  <si>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</si>
  <si>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</si>
  <si>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</si>
  <si>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</si>
  <si>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</si>
  <si>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</si>
  <si>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</si>
  <si>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</si>
  <si>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</si>
  <si>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</si>
  <si>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</si>
  <si>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</si>
  <si>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</si>
  <si>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</si>
  <si>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</si>
  <si>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</si>
  <si>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</si>
  <si>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</si>
  <si>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</si>
  <si>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</si>
  <si>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</si>
  <si>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</si>
  <si>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</si>
  <si>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</si>
  <si>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</si>
  <si>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</si>
  <si>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</si>
  <si>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</si>
  <si>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</si>
  <si>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</si>
  <si>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</si>
  <si>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</si>
  <si>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</si>
  <si>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</si>
  <si>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</si>
  <si>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</si>
  <si>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</si>
  <si>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</si>
  <si>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</si>
  <si>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</si>
  <si>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</si>
  <si>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</si>
  <si>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</si>
  <si>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</si>
  <si>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</si>
  <si>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</si>
  <si>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</si>
  <si>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</si>
  <si>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</si>
  <si>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</si>
  <si>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</si>
  <si>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</si>
  <si>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</si>
  <si>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</si>
  <si>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</si>
  <si>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</si>
  <si>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</si>
  <si>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</si>
  <si>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</si>
  <si>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</si>
  <si>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</si>
  <si>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</si>
  <si>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</si>
  <si>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</si>
  <si>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</si>
  <si>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</si>
  <si>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</si>
  <si>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</si>
  <si>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</si>
  <si>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</si>
  <si>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</si>
  <si>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</si>
  <si>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</si>
  <si>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</si>
  <si>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</si>
  <si>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</si>
  <si>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</si>
  <si>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</si>
  <si>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</si>
  <si>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</si>
  <si>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</si>
  <si>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</si>
  <si>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</si>
  <si>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</si>
  <si>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</si>
  <si>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</si>
  <si>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</si>
  <si>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</si>
  <si>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</si>
  <si>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</si>
  <si>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</si>
  <si>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</si>
  <si>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</si>
  <si>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</si>
  <si>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</si>
  <si>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</si>
  <si>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</si>
  <si>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</si>
  <si>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</si>
  <si>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</si>
  <si>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</si>
  <si>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</si>
  <si>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</si>
  <si>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</si>
  <si>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</si>
  <si>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</si>
  <si>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</si>
  <si>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</si>
  <si>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</si>
  <si>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</si>
  <si>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</si>
  <si>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</si>
  <si>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</si>
  <si>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</si>
  <si>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</si>
  <si>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</si>
  <si>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</si>
  <si>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</si>
  <si>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</si>
  <si>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</si>
  <si>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</si>
  <si>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</si>
  <si>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</si>
  <si>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</si>
  <si>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</si>
  <si>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</si>
  <si>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</si>
  <si>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</si>
  <si>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</si>
  <si>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</si>
  <si>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</si>
  <si>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</si>
  <si>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</si>
  <si>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</si>
  <si>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</si>
  <si>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</si>
  <si>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</si>
  <si>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</si>
  <si>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</si>
  <si>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</si>
  <si>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</si>
  <si>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</si>
  <si>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</si>
  <si>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</si>
  <si>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</si>
  <si>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</si>
  <si>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</si>
  <si>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</si>
  <si>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</si>
  <si>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</si>
  <si>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</si>
  <si>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</si>
  <si>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</si>
  <si>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</si>
  <si>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</si>
  <si>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</si>
  <si>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</si>
  <si>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</si>
  <si>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</si>
  <si>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</si>
  <si>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</si>
  <si>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</si>
  <si>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</si>
  <si>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</si>
  <si>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</si>
  <si>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</si>
  <si>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</si>
  <si>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</si>
  <si>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</si>
  <si>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</si>
  <si>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</si>
  <si>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</si>
  <si>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</si>
  <si>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</si>
  <si>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</si>
  <si>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</si>
  <si>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</si>
  <si>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</si>
  <si>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</si>
  <si>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</si>
  <si>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</si>
  <si>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</si>
  <si>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</si>
  <si>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</si>
  <si>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</si>
  <si>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</si>
  <si>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</si>
  <si>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</si>
  <si>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</si>
  <si>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</si>
  <si>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</si>
  <si>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</si>
  <si>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</si>
  <si>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</si>
  <si>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</si>
  <si>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</si>
  <si>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</si>
  <si>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</si>
  <si>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</si>
  <si>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</si>
  <si>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</si>
  <si>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</si>
  <si>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</si>
  <si>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</si>
  <si>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</si>
  <si>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</si>
  <si>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</si>
  <si>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</si>
  <si>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</si>
  <si>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</si>
  <si>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</si>
  <si>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</si>
  <si>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</si>
  <si>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</si>
  <si>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</si>
  <si>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</si>
  <si>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</si>
  <si>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</si>
  <si>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</si>
  <si>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</si>
  <si>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</si>
  <si>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</si>
  <si>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</si>
  <si>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</si>
  <si>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</si>
  <si>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</si>
  <si>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</si>
  <si>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</si>
  <si>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</si>
  <si>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</si>
  <si>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</si>
  <si>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</si>
  <si>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</si>
  <si>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</si>
  <si>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</si>
  <si>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</si>
  <si>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</si>
  <si>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</si>
  <si>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</si>
  <si>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</si>
  <si>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</si>
  <si>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</si>
  <si>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</si>
  <si>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</si>
  <si>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</si>
  <si>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</si>
  <si>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</si>
  <si>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</si>
  <si>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</si>
  <si>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</si>
  <si>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</si>
  <si>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</si>
  <si>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</si>
  <si>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</si>
  <si>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</si>
  <si>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</si>
  <si>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</si>
  <si>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</si>
  <si>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</si>
  <si>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</si>
  <si>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</si>
  <si>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</si>
  <si>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</si>
  <si>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</si>
  <si>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</si>
  <si>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</si>
  <si>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</si>
  <si>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</si>
  <si>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</si>
  <si>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</si>
  <si>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</si>
  <si>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</si>
  <si>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</si>
  <si>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</si>
  <si>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</si>
  <si>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</si>
  <si>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</si>
  <si>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</si>
  <si>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</si>
  <si>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</si>
  <si>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</si>
  <si>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</si>
  <si>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</si>
  <si>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</si>
  <si>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</si>
  <si>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</si>
  <si>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</si>
  <si>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</si>
  <si>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</si>
  <si>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</si>
  <si>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</si>
  <si>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</si>
  <si>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</si>
  <si>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</si>
  <si>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</si>
  <si>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</si>
  <si>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</si>
  <si>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</si>
  <si>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</si>
  <si>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</si>
  <si>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</si>
  <si>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</si>
  <si>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</si>
  <si>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</si>
  <si>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</si>
  <si>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</si>
  <si>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</si>
  <si>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</si>
  <si>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</si>
  <si>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</si>
  <si>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</si>
  <si>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</si>
  <si>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</si>
  <si>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</si>
  <si>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</si>
  <si>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</si>
  <si>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</si>
  <si>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</si>
  <si>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</si>
  <si>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</si>
  <si>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</si>
  <si>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</si>
  <si>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</si>
  <si>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</si>
  <si>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</si>
  <si>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</si>
  <si>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</si>
  <si>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</si>
  <si>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</si>
  <si>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</si>
  <si>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</si>
  <si>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</si>
  <si>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</si>
  <si>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</si>
  <si>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</si>
  <si>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</si>
  <si>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</si>
  <si>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</si>
  <si>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</si>
  <si>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</si>
  <si>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</si>
  <si>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</si>
  <si>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</si>
  <si>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</si>
  <si>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</si>
  <si>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</si>
  <si>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</si>
  <si>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</si>
  <si>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</si>
  <si>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</si>
  <si>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</si>
  <si>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</si>
  <si>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</si>
  <si>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</si>
  <si>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</si>
  <si>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</si>
  <si>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</si>
  <si>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</si>
  <si>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</si>
  <si>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</si>
  <si>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</si>
  <si>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</si>
  <si>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</si>
  <si>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</si>
  <si>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</si>
  <si>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</si>
  <si>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</si>
  <si>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</si>
  <si>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</si>
  <si>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</si>
  <si>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</si>
  <si>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</si>
  <si>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</si>
  <si>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</si>
  <si>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</si>
  <si>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</si>
  <si>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</si>
  <si>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</si>
  <si>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</si>
  <si>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</si>
  <si>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</si>
  <si>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</si>
  <si>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</si>
  <si>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</si>
  <si>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</si>
  <si>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</si>
  <si>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</si>
  <si>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</si>
  <si>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</si>
  <si>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</si>
  <si>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</si>
  <si>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</si>
  <si>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</si>
  <si>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</si>
  <si>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</si>
  <si>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</si>
  <si>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</si>
  <si>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</si>
  <si>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</si>
  <si>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</si>
  <si>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</si>
  <si>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</si>
  <si>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</si>
  <si>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</si>
  <si>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</si>
  <si>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</si>
  <si>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</si>
  <si>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</si>
  <si>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</si>
  <si>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</si>
  <si>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</si>
  <si>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</si>
  <si>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</si>
  <si>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</si>
  <si>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</si>
  <si>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</si>
  <si>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</si>
  <si>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</si>
  <si>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</si>
  <si>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</si>
  <si>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</si>
  <si>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</si>
  <si>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</si>
  <si>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</si>
  <si>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</si>
  <si>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</si>
  <si>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</si>
  <si>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</si>
  <si>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</si>
  <si>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</si>
  <si>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</si>
  <si>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</si>
  <si>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</si>
  <si>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</si>
  <si>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</si>
  <si>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</si>
  <si>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</si>
  <si>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</si>
  <si>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</si>
  <si>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</si>
  <si>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</si>
  <si>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</si>
  <si>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</si>
  <si>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</si>
  <si>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</si>
  <si>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</si>
  <si>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</si>
  <si>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</si>
  <si>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</si>
  <si>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</si>
  <si>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</si>
  <si>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</si>
  <si>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</si>
  <si>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</si>
  <si>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</si>
  <si>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</si>
  <si>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</si>
  <si>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</si>
  <si>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</si>
  <si>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</si>
  <si>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</si>
  <si>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</si>
  <si>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</si>
  <si>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</si>
  <si>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</si>
  <si>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</si>
  <si>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</si>
  <si>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</si>
  <si>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</si>
  <si>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</si>
  <si>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</si>
  <si>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</si>
  <si>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</si>
  <si>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</si>
  <si>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</si>
  <si>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</si>
  <si>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</si>
  <si>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</si>
  <si>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</si>
  <si>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</si>
  <si>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</si>
  <si>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</si>
  <si>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</si>
  <si>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</si>
  <si>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</si>
  <si>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</si>
  <si>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</si>
  <si>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</si>
  <si>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</si>
  <si>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</si>
  <si>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</si>
  <si>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</si>
  <si>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</si>
  <si>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</si>
  <si>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</si>
  <si>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</si>
  <si>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</si>
  <si>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</si>
  <si>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</si>
  <si>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</si>
  <si>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</si>
  <si>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</si>
  <si>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</si>
  <si>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</si>
  <si>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</si>
  <si>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</si>
  <si>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</si>
  <si>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</si>
  <si>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</si>
  <si>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</si>
  <si>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</si>
  <si>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</si>
  <si>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</si>
  <si>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</si>
  <si>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</si>
  <si>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</si>
  <si>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</si>
  <si>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</si>
  <si>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</si>
  <si>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</si>
  <si>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</si>
  <si>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</si>
  <si>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</si>
  <si>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</si>
  <si>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</si>
  <si>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</si>
  <si>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</si>
  <si>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</si>
  <si>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</si>
  <si>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</si>
  <si>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</si>
  <si>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</si>
  <si>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</si>
  <si>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</si>
  <si>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</si>
  <si>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</si>
  <si>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</si>
  <si>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</si>
  <si>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</si>
  <si>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</si>
  <si>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</si>
  <si>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</si>
  <si>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</si>
  <si>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</si>
  <si>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</si>
  <si>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</si>
  <si>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</si>
  <si>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</si>
  <si>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</si>
  <si>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</si>
  <si>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</si>
  <si>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</si>
  <si>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</si>
  <si>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</si>
  <si>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</si>
  <si>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</si>
  <si>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</si>
  <si>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</si>
  <si>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</si>
  <si>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</si>
  <si>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</si>
  <si>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</si>
  <si>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</si>
  <si>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</si>
  <si>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</si>
  <si>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</si>
  <si>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</si>
  <si>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</si>
  <si>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</si>
  <si>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</si>
  <si>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</si>
  <si>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</si>
  <si>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</si>
  <si>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</si>
  <si>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</si>
  <si>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</si>
  <si>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</si>
  <si>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</si>
  <si>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</si>
  <si>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</si>
  <si>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</si>
  <si>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</si>
  <si>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</si>
  <si>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</si>
  <si>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</si>
  <si>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</si>
  <si>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</si>
  <si>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</si>
  <si>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</si>
  <si>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</si>
  <si>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</si>
  <si>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</si>
  <si>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</si>
  <si>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</si>
  <si>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</si>
  <si>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</si>
  <si>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</si>
  <si>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</si>
  <si>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</si>
  <si>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</si>
  <si>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</si>
  <si>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</si>
  <si>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</si>
  <si>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</si>
  <si>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</si>
  <si>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</si>
  <si>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</si>
  <si>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</si>
  <si>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</si>
  <si>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</si>
  <si>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</si>
  <si>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</si>
  <si>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</si>
  <si>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</si>
  <si>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</si>
  <si>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</si>
  <si>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</si>
  <si>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</si>
  <si>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</si>
  <si>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</si>
  <si>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</si>
  <si>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</si>
  <si>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</si>
  <si>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</si>
  <si>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</si>
  <si>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</si>
  <si>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</si>
  <si>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</si>
  <si>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</si>
  <si>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</si>
  <si>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</si>
  <si>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</si>
  <si>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</si>
  <si>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</si>
  <si>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</si>
  <si>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</si>
  <si>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</si>
  <si>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</si>
  <si>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</si>
  <si>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</si>
  <si>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</si>
  <si>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</si>
  <si>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</si>
  <si>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</si>
  <si>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</si>
  <si>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</si>
  <si>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</si>
  <si>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</si>
  <si>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</si>
  <si>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</si>
  <si>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</si>
  <si>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</si>
  <si>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</si>
  <si>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</si>
  <si>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</si>
  <si>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</si>
  <si>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</si>
  <si>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</si>
  <si>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</si>
  <si>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</si>
  <si>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</si>
  <si>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</si>
  <si>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</si>
  <si>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</si>
  <si>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</si>
  <si>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</si>
  <si>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</si>
  <si>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</si>
  <si>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</si>
  <si>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</si>
  <si>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</si>
  <si>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</si>
  <si>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</si>
  <si>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</si>
  <si>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</si>
  <si>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</si>
  <si>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</si>
  <si>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</si>
  <si>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</si>
  <si>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</si>
  <si>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</si>
  <si>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</si>
  <si>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</si>
  <si>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</si>
  <si>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</si>
  <si>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</si>
  <si>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</si>
  <si>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</si>
  <si>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</si>
  <si>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</si>
  <si>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</si>
  <si>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</si>
  <si>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</si>
  <si>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</si>
  <si>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</si>
  <si>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</si>
  <si>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</si>
  <si>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</si>
  <si>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</si>
  <si>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</si>
  <si>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</si>
  <si>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</si>
  <si>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</si>
  <si>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</si>
  <si>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</si>
  <si>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</si>
  <si>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</si>
  <si>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</si>
  <si>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</si>
  <si>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</si>
  <si>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</si>
  <si>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</si>
  <si>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</si>
  <si>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</si>
  <si>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</si>
  <si>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</si>
  <si>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</si>
  <si>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</si>
  <si>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</si>
  <si>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</si>
  <si>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</si>
  <si>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</si>
  <si>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</si>
  <si>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</si>
  <si>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</si>
  <si>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</si>
  <si>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</si>
  <si>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</si>
  <si>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</si>
  <si>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</si>
  <si>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</si>
  <si>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</si>
  <si>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</si>
  <si>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</si>
  <si>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</si>
  <si>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</si>
  <si>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</si>
  <si>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</si>
  <si>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</si>
  <si>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</si>
  <si>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</si>
  <si>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</si>
  <si>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</si>
  <si>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</si>
  <si>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</si>
  <si>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</si>
  <si>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</si>
  <si>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</si>
  <si>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</si>
  <si>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</si>
  <si>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</si>
  <si>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</si>
  <si>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</si>
  <si>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</si>
  <si>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</si>
  <si>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</si>
  <si>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</si>
  <si>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</si>
  <si>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</si>
  <si>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</si>
  <si>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</si>
  <si>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</si>
  <si>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</si>
  <si>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</si>
  <si>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</si>
  <si>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</si>
  <si>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</si>
  <si>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</si>
  <si>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</si>
  <si>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</si>
  <si>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</si>
  <si>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</si>
  <si>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</si>
  <si>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</si>
  <si>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</si>
  <si>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</si>
  <si>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</si>
  <si>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</si>
  <si>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</si>
  <si>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</si>
  <si>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</si>
  <si>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</si>
  <si>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</si>
  <si>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</si>
  <si>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</si>
  <si>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</si>
  <si>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</si>
  <si>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</si>
  <si>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</si>
  <si>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</si>
  <si>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</si>
  <si>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</si>
  <si>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</si>
  <si>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</si>
  <si>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</si>
  <si>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</si>
  <si>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</si>
  <si>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</si>
  <si>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</si>
  <si>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</si>
  <si>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</si>
  <si>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</si>
  <si>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</si>
  <si>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</si>
  <si>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</si>
  <si>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</si>
  <si>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</si>
  <si>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</si>
  <si>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</si>
  <si>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</si>
  <si>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</si>
  <si>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</si>
  <si>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</si>
  <si>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</si>
  <si>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</si>
  <si>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</si>
  <si>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</si>
  <si>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</si>
  <si>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</si>
  <si>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</si>
  <si>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</si>
  <si>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</si>
  <si>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</si>
  <si>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</si>
  <si>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</si>
  <si>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</si>
  <si>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</si>
  <si>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</si>
  <si>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</si>
  <si>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</si>
  <si>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</si>
  <si>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</si>
  <si>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</si>
  <si>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</si>
  <si>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</si>
  <si>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</si>
  <si>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</si>
  <si>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</si>
  <si>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</si>
  <si>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</si>
  <si>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</si>
  <si>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</si>
  <si>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</si>
  <si>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</si>
  <si>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</si>
  <si>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</si>
  <si>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</si>
  <si>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</si>
  <si>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</si>
  <si>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</si>
  <si>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</si>
  <si>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</si>
  <si>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</si>
  <si>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</si>
  <si>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</si>
  <si>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</si>
  <si>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</si>
  <si>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</si>
  <si>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</si>
  <si>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</si>
  <si>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</si>
  <si>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</si>
  <si>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</si>
  <si>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</si>
  <si>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</si>
  <si>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</si>
  <si>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</si>
  <si>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</si>
  <si>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</si>
  <si>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</si>
  <si>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</si>
  <si>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</si>
  <si>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</si>
  <si>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</si>
  <si>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</si>
  <si>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</si>
  <si>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</si>
  <si>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</si>
  <si>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</si>
  <si>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</si>
  <si>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</si>
  <si>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</si>
  <si>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</si>
  <si>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</si>
  <si>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</si>
  <si>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</si>
  <si>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</si>
  <si>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</si>
  <si>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</si>
  <si>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</si>
  <si>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</si>
  <si>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</si>
  <si>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</si>
  <si>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</si>
  <si>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</si>
  <si>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</si>
  <si>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</si>
  <si>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</si>
  <si>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</si>
  <si>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</si>
  <si>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</si>
  <si>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</si>
  <si>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</si>
  <si>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</si>
  <si>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</si>
  <si>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</si>
  <si>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</si>
  <si>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</si>
  <si>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</si>
  <si>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</si>
  <si>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</si>
  <si>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</si>
  <si>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</si>
  <si>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</si>
  <si>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</si>
  <si>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</si>
  <si>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</si>
  <si>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</si>
  <si>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</si>
  <si>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</si>
  <si>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</si>
  <si>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</si>
  <si>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</si>
  <si>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</si>
  <si>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</si>
  <si>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</si>
  <si>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</si>
  <si>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</si>
  <si>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</si>
  <si>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</si>
  <si>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</si>
  <si>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</si>
  <si>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</si>
  <si>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</si>
  <si>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</si>
  <si>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</si>
  <si>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</si>
  <si>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</si>
  <si>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</si>
  <si>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</si>
  <si>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</si>
  <si>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</si>
  <si>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</si>
  <si>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</si>
  <si>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</si>
  <si>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</si>
  <si>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</si>
  <si>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</si>
  <si>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</si>
  <si>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</si>
  <si>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</si>
  <si>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</si>
  <si>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</si>
  <si>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</si>
  <si>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</si>
  <si>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</si>
  <si>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</si>
  <si>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</si>
  <si>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</si>
  <si>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</si>
  <si>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</si>
  <si>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</si>
  <si>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</si>
  <si>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</si>
  <si>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</si>
  <si>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</si>
  <si>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</si>
  <si>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</si>
  <si>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</si>
  <si>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</si>
  <si>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</si>
  <si>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</si>
  <si>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</si>
  <si>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</si>
  <si>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</si>
  <si>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</si>
  <si>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</si>
  <si>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</si>
  <si>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</si>
  <si>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</si>
  <si>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</si>
  <si>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</si>
  <si>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</si>
  <si>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</si>
  <si>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</si>
  <si>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</si>
  <si>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</si>
  <si>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</si>
  <si>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</si>
  <si>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</si>
  <si>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</si>
  <si>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</si>
  <si>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</si>
  <si>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</si>
  <si>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</si>
  <si>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</si>
  <si>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</si>
  <si>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</si>
  <si>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</si>
  <si>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</si>
  <si>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</si>
  <si>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</si>
  <si>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</si>
  <si>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</si>
  <si>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</si>
  <si>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</si>
  <si>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</si>
  <si>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</si>
  <si>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 xml:space="preserve">2021-15-20000038.0 </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</si>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</sst>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0">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9" tableBorderDxfId="128">
  <tableColumns count="15">
    <tableColumn id="1" uniqueName="ET_No" name="No." dataDxfId="127">
      <xmlColumnPr mapId="147" xpath="/ManifestacionInteres/ExperienciaTerritorial/@ET_No" xmlDataType="int"/>
    </tableColumn>
    <tableColumn id="2" uniqueName="ET_Entidad_Contratante" name="Entidad contratante" dataDxfId="126">
      <xmlColumnPr mapId="147" xpath="/ManifestacionInteres/ExperienciaTerritorial/@ET_Entidad_Contratante" xmlDataType="string"/>
    </tableColumn>
    <tableColumn id="3" uniqueName="ET_Sector" name="Sector" dataDxfId="125">
      <xmlColumnPr mapId="147" xpath="/ManifestacionInteres/ExperienciaTerritorial/@ET_Sector" xmlDataType="string"/>
    </tableColumn>
    <tableColumn id="4" uniqueName="ET_Numero_de_contrato" name="Número de contrato" dataDxfId="124">
      <xmlColumnPr mapId="147" xpath="/ManifestacionInteres/ExperienciaTerritorial/@ET_Numero_de_contrato" xmlDataType="string"/>
    </tableColumn>
    <tableColumn id="5" uniqueName="ET_Fecha_Inicial" name="Fecha  Inicio (dd/mm/aaaa)" dataDxfId="123">
      <xmlColumnPr mapId="147" xpath="/ManifestacionInteres/ExperienciaTerritorial/@ET_Fecha_Inicial" xmlDataType="date"/>
    </tableColumn>
    <tableColumn id="6" uniqueName="ET_Fecha_Terminacion" name="Fecha  terminación (dd/mm/aaaa)" dataDxfId="122">
      <xmlColumnPr mapId="147" xpath="/ManifestacionInteres/ExperienciaTerritorial/@ET_Fecha_Terminacion" xmlDataType="date"/>
    </tableColumn>
    <tableColumn id="7" uniqueName="ET_Experiencia" name="Experiencia (meses)" dataDxfId="121">
      <calculatedColumnFormula>IF(AND(E48&lt;&gt;"",F48&lt;&gt;""),((F48-E48)/30),"")</calculatedColumnFormula>
      <xmlColumnPr mapId="147" xpath="/ManifestacionInteres/ExperienciaTerritorial/@ET_Experiencia" xmlDataType="int"/>
    </tableColumn>
    <tableColumn id="8" uniqueName="ET_Objeto_contrato" name="Objeto del contrato" dataDxfId="120">
      <xmlColumnPr mapId="147" xpath="/ManifestacionInteres/ExperienciaTerritorial/@ET_Objeto_contrato" xmlDataType="string"/>
    </tableColumn>
    <tableColumn id="9" uniqueName="ET_Departamento_ejecu" name="Departamento" dataDxfId="119">
      <xmlColumnPr mapId="147" xpath="/ManifestacionInteres/ExperienciaTerritorial/@ET_Departamento_ejecu" xmlDataType="string"/>
    </tableColumn>
    <tableColumn id="10" uniqueName="ET_Municipio_ejecu" name="Municipio" dataDxfId="118">
      <xmlColumnPr mapId="147" xpath="/ManifestacionInteres/ExperienciaTerritorial/@ET_Municipio_ejecu" xmlDataType="string"/>
    </tableColumn>
    <tableColumn id="11" uniqueName="ET_Valor_contrato" name="Valor del contrato" dataDxfId="117">
      <xmlColumnPr mapId="147" xpath="/ManifestacionInteres/ExperienciaTerritorial/@ET_Valor_contrato" xmlDataType="int"/>
    </tableColumn>
    <tableColumn id="12" uniqueName="ET_union_temporal" name="Unión Temporal / Consorcio" dataDxfId="116">
      <xmlColumnPr mapId="147" xpath="/ManifestacionInteres/ExperienciaTerritorial/@ET_union_temporal" xmlDataType="string"/>
    </tableColumn>
    <tableColumn id="13" uniqueName="ET_Porcentaje_Participacion" name="% participación" dataDxfId="115">
      <xmlColumnPr mapId="147" xpath="/ManifestacionInteres/ExperienciaTerritorial/@ET_Porcentaje_Participacion" xmlDataType="decimal"/>
    </tableColumn>
    <tableColumn id="14" uniqueName="ET_Estado" name="Estado" dataDxfId="114">
      <xmlColumnPr mapId="147" xpath="/ManifestacionInteres/ExperienciaTerritorial/@ET_Estado" xmlDataType="string"/>
    </tableColumn>
    <tableColumn id="15" uniqueName="ET_Experiencia_Banco" name="Experiencia Registrada para habilitación en banco" dataDxfId="113">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2" tableBorderDxfId="111">
  <tableColumns count="15">
    <tableColumn id="1" uniqueName="CR_No" name="No." dataDxfId="110">
      <xmlColumnPr mapId="147" xpath="/ManifestacionInteres/CapacidadResidual/@CR_No" xmlDataType="int"/>
    </tableColumn>
    <tableColumn id="2" uniqueName="CR_Entidad_Contratante" name="Entidad contratante" dataDxfId="109">
      <xmlColumnPr mapId="147" xpath="/ManifestacionInteres/CapacidadResidual/@CR_Entidad_Contratante" xmlDataType="string"/>
    </tableColumn>
    <tableColumn id="3" uniqueName="CR_Sector" name="Sector" dataDxfId="108">
      <xmlColumnPr mapId="147" xpath="/ManifestacionInteres/CapacidadResidual/@CR_Sector" xmlDataType="string"/>
    </tableColumn>
    <tableColumn id="4" uniqueName="CR_Numero_de_contrato" name="Número de contrato" dataDxfId="107">
      <xmlColumnPr mapId="147" xpath="/ManifestacionInteres/CapacidadResidual/@CR_Numero_de_contrato" xmlDataType="string"/>
    </tableColumn>
    <tableColumn id="5" uniqueName="CR_Fecha_Inicio" name="Fecha  Inicio (dd/mm/aaaa)" dataDxfId="106">
      <xmlColumnPr mapId="147" xpath="/ManifestacionInteres/CapacidadResidual/@CR_Fecha_Inicio" xmlDataType="date"/>
    </tableColumn>
    <tableColumn id="6" uniqueName="CR_Fecha_Terminacion" name="Fecha  terminación (dd/mm/aaaa)" dataDxfId="105">
      <xmlColumnPr mapId="147" xpath="/ManifestacionInteres/CapacidadResidual/@CR_Fecha_Terminacion" xmlDataType="date"/>
    </tableColumn>
    <tableColumn id="7" uniqueName="CR_Experiencia" name="Experiencia (meses)" dataDxfId="104">
      <calculatedColumnFormula>IF(AND(E114&lt;&gt;"",F114&lt;&gt;""),((F114-E114)/30),"")</calculatedColumnFormula>
      <xmlColumnPr mapId="147" xpath="/ManifestacionInteres/CapacidadResidual/@CR_Experiencia" xmlDataType="int"/>
    </tableColumn>
    <tableColumn id="8" uniqueName="CR_Objeto_contrato" name="Objeto del contrato" dataDxfId="103">
      <xmlColumnPr mapId="147" xpath="/ManifestacionInteres/CapacidadResidual/@CR_Objeto_contrato" xmlDataType="string"/>
    </tableColumn>
    <tableColumn id="9" uniqueName="CR_Departamento_ejecu" name="Departamento" dataDxfId="102">
      <xmlColumnPr mapId="147" xpath="/ManifestacionInteres/CapacidadResidual/@CR_Departamento_ejecu" xmlDataType="string"/>
    </tableColumn>
    <tableColumn id="10" uniqueName="CR_Municipio_ejecu" name="Municipio" dataDxfId="101">
      <xmlColumnPr mapId="147" xpath="/ManifestacionInteres/CapacidadResidual/@CR_Municipio_ejecu" xmlDataType="string"/>
    </tableColumn>
    <tableColumn id="11" uniqueName="CR_Valor_contrato" name="Valor del contrato" dataDxfId="100">
      <xmlColumnPr mapId="147" xpath="/ManifestacionInteres/CapacidadResidual/@CR_Valor_contrato" xmlDataType="int"/>
    </tableColumn>
    <tableColumn id="12" uniqueName="CR_Valor_SMMLV" name="Valor en SMMLV" dataDxfId="99">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8">
      <xmlColumnPr mapId="147" xpath="/ManifestacionInteres/CapacidadResidual/@CR_Union_temp_con" xmlDataType="string"/>
    </tableColumn>
    <tableColumn id="14" uniqueName="CR_por_part" name="% participación" dataDxfId="97">
      <xmlColumnPr mapId="147" xpath="/ManifestacionInteres/CapacidadResidual/@CR_por_part" xmlDataType="decimal"/>
    </tableColumn>
    <tableColumn id="15" uniqueName="CR_estado" name="Estado" dataDxfId="96">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5" dataDxfId="94" tableBorderDxfId="93">
  <autoFilter ref="I19:N35"/>
  <tableColumns count="6">
    <tableColumn id="1" uniqueName="DCI_Departamento" name="Departamento" dataDxfId="92">
      <xmlColumnPr mapId="147" xpath="/ManifestacionInteres/DatosContratoInvitacion/@DCI_Departamento" xmlDataType="string"/>
    </tableColumn>
    <tableColumn id="2" uniqueName="DCI_Ciudad" name="Municipio" dataDxfId="91">
      <xmlColumnPr mapId="147" xpath="/ManifestacionInteres/DatosContratoInvitacion/@DCI_Ciudad" xmlDataType="string"/>
    </tableColumn>
    <tableColumn id="3" uniqueName="DCI_Valor_Invitacion" name="Valor invitación" dataDxfId="90">
      <xmlColumnPr mapId="147" xpath="/ManifestacionInteres/DatosContratoInvitacion/@DCI_Valor_Invitacion" xmlDataType="int"/>
    </tableColumn>
    <tableColumn id="4" uniqueName="DCI_Fecha_Inicio" name="Fecha inicio" dataDxfId="89">
      <xmlColumnPr mapId="147" xpath="/ManifestacionInteres/DatosContratoInvitacion/@DCI_Fecha_Inicio" xmlDataType="date"/>
    </tableColumn>
    <tableColumn id="5" uniqueName="DCI_Fecha_Final" name="Fecha final" dataDxfId="88">
      <xmlColumnPr mapId="147" xpath="/ManifestacionInteres/DatosContratoInvitacion/@DCI_Fecha_Final" xmlDataType="date"/>
    </tableColumn>
    <tableColumn id="6" uniqueName="DCI_Tiempo_Ejecucion" name="Tiempo ejecución (meses)" dataDxfId="87">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6" tableBorderDxfId="85">
  <tableColumns count="15">
    <tableColumn id="1" uniqueName="ET_No" name="No." dataDxfId="84">
      <xmlColumnPr mapId="148" xpath="/ManifestacionInteres/ExperienciaTerritorial/@ET_No" xmlDataType="int"/>
    </tableColumn>
    <tableColumn id="2" uniqueName="ET_Entidad_Contratante" name="Entidad contratante" dataDxfId="83">
      <xmlColumnPr mapId="148" xpath="/ManifestacionInteres/ExperienciaTerritorial/@ET_Entidad_Contratante" xmlDataType="string"/>
    </tableColumn>
    <tableColumn id="3" uniqueName="ET_Sector" name="Sector" dataDxfId="82">
      <xmlColumnPr mapId="148" xpath="/ManifestacionInteres/ExperienciaTerritorial/@ET_Sector" xmlDataType="string"/>
    </tableColumn>
    <tableColumn id="4" uniqueName="ET_Numero_de_contrato" name="Número de contrato" dataDxfId="81">
      <xmlColumnPr mapId="148" xpath="/ManifestacionInteres/ExperienciaTerritorial/@ET_Numero_de_contrato" xmlDataType="string"/>
    </tableColumn>
    <tableColumn id="5" uniqueName="ET_Fecha_Inicial" name="Fecha  Inicio (dd/mm/aaaa)" dataDxfId="80">
      <xmlColumnPr mapId="148" xpath="/ManifestacionInteres/ExperienciaTerritorial/@ET_Fecha_Inicial" xmlDataType="date"/>
    </tableColumn>
    <tableColumn id="6" uniqueName="ET_Fecha_Terminacion" name="Fecha  terminación (dd/mm/aaaa)" dataDxfId="79">
      <xmlColumnPr mapId="148" xpath="/ManifestacionInteres/ExperienciaTerritorial/@ET_Fecha_Terminacion" xmlDataType="date"/>
    </tableColumn>
    <tableColumn id="7" uniqueName="ET_Experiencia" name="Experiencia (meses)" dataDxfId="78">
      <calculatedColumnFormula>IF(AND(E48&lt;&gt;"",F48&lt;&gt;""),((F48-E48)/30),"")</calculatedColumnFormula>
      <xmlColumnPr mapId="148" xpath="/ManifestacionInteres/ExperienciaTerritorial/@ET_Experiencia" xmlDataType="int"/>
    </tableColumn>
    <tableColumn id="8" uniqueName="ET_Objeto_contrato" name="Objeto del contrato" dataDxfId="77">
      <xmlColumnPr mapId="148" xpath="/ManifestacionInteres/ExperienciaTerritorial/@ET_Objeto_contrato" xmlDataType="string"/>
    </tableColumn>
    <tableColumn id="9" uniqueName="ET_Departamento_ejecu" name="Departamento" dataDxfId="76">
      <xmlColumnPr mapId="148" xpath="/ManifestacionInteres/ExperienciaTerritorial/@ET_Departamento_ejecu" xmlDataType="string"/>
    </tableColumn>
    <tableColumn id="10" uniqueName="ET_Municipio_ejecu" name="Municipio" dataDxfId="75">
      <xmlColumnPr mapId="148" xpath="/ManifestacionInteres/ExperienciaTerritorial/@ET_Municipio_ejecu" xmlDataType="string"/>
    </tableColumn>
    <tableColumn id="11" uniqueName="ET_Valor_contrato" name="Valor del contrato" dataDxfId="74">
      <xmlColumnPr mapId="148" xpath="/ManifestacionInteres/ExperienciaTerritorial/@ET_Valor_contrato" xmlDataType="int"/>
    </tableColumn>
    <tableColumn id="12" uniqueName="ET_union_temporal" name="Unión Temporal / Consorcio" dataDxfId="73">
      <xmlColumnPr mapId="148" xpath="/ManifestacionInteres/ExperienciaTerritorial/@ET_union_temporal" xmlDataType="string"/>
    </tableColumn>
    <tableColumn id="13" uniqueName="ET_Porcentaje_Participacion" name="% participación" dataDxfId="72">
      <xmlColumnPr mapId="148" xpath="/ManifestacionInteres/ExperienciaTerritorial/@ET_Porcentaje_Participacion" xmlDataType="decimal"/>
    </tableColumn>
    <tableColumn id="14" uniqueName="ET_Estado" name="Estado" dataDxfId="71">
      <xmlColumnPr mapId="148" xpath="/ManifestacionInteres/ExperienciaTerritorial/@ET_Estado" xmlDataType="string"/>
    </tableColumn>
    <tableColumn id="15" uniqueName="ET_Experiencia_Banco" name="Experiencia Registrada para habilitación en banco" dataDxfId="70">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9" tableBorderDxfId="68">
  <tableColumns count="15">
    <tableColumn id="1" uniqueName="CR_No" name="No." dataDxfId="67">
      <xmlColumnPr mapId="148" xpath="/ManifestacionInteres/CapacidadResidual/@CR_No" xmlDataType="int"/>
    </tableColumn>
    <tableColumn id="2" uniqueName="CR_Entidad_Contratante" name="Entidad contratante" dataDxfId="66">
      <xmlColumnPr mapId="148" xpath="/ManifestacionInteres/CapacidadResidual/@CR_Entidad_Contratante" xmlDataType="string"/>
    </tableColumn>
    <tableColumn id="3" uniqueName="CR_Sector" name="Sector" dataDxfId="65">
      <xmlColumnPr mapId="148" xpath="/ManifestacionInteres/CapacidadResidual/@CR_Sector" xmlDataType="string"/>
    </tableColumn>
    <tableColumn id="4" uniqueName="CR_Numero_de_contrato" name="Número de contrato" dataDxfId="64">
      <xmlColumnPr mapId="148" xpath="/ManifestacionInteres/CapacidadResidual/@CR_Numero_de_contrato" xmlDataType="string"/>
    </tableColumn>
    <tableColumn id="5" uniqueName="CR_Fecha_Inicio" name="Fecha  Inicio (dd/mm/aaaa)" dataDxfId="63">
      <xmlColumnPr mapId="148" xpath="/ManifestacionInteres/CapacidadResidual/@CR_Fecha_Inicio" xmlDataType="date"/>
    </tableColumn>
    <tableColumn id="6" uniqueName="CR_Fecha_Terminacion" name="Fecha  terminación (dd/mm/aaaa)" dataDxfId="62">
      <xmlColumnPr mapId="148" xpath="/ManifestacionInteres/CapacidadResidual/@CR_Fecha_Terminacion" xmlDataType="date"/>
    </tableColumn>
    <tableColumn id="7" uniqueName="CR_Experiencia" name="Experiencia (meses)" dataDxfId="61">
      <calculatedColumnFormula>IF(AND(E114&lt;&gt;"",F114&lt;&gt;""),((F114-E114)/30),"")</calculatedColumnFormula>
      <xmlColumnPr mapId="148" xpath="/ManifestacionInteres/CapacidadResidual/@CR_Experiencia" xmlDataType="int"/>
    </tableColumn>
    <tableColumn id="8" uniqueName="CR_Objeto_contrato" name="Objeto del contrato" dataDxfId="60">
      <xmlColumnPr mapId="148" xpath="/ManifestacionInteres/CapacidadResidual/@CR_Objeto_contrato" xmlDataType="string"/>
    </tableColumn>
    <tableColumn id="9" uniqueName="CR_Departamento_ejecu" name="Departamento" dataDxfId="59">
      <xmlColumnPr mapId="148" xpath="/ManifestacionInteres/CapacidadResidual/@CR_Departamento_ejecu" xmlDataType="string"/>
    </tableColumn>
    <tableColumn id="10" uniqueName="CR_Municipio_ejecu" name="Municipio" dataDxfId="58">
      <xmlColumnPr mapId="148" xpath="/ManifestacionInteres/CapacidadResidual/@CR_Municipio_ejecu" xmlDataType="string"/>
    </tableColumn>
    <tableColumn id="11" uniqueName="CR_Valor_contrato" name="Valor del contrato" dataDxfId="57">
      <xmlColumnPr mapId="148" xpath="/ManifestacionInteres/CapacidadResidual/@CR_Valor_contrato" xmlDataType="int"/>
    </tableColumn>
    <tableColumn id="12" uniqueName="CR_Valor_SMMLV" name="Valor en SMMLV" dataDxfId="56">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5">
      <xmlColumnPr mapId="148" xpath="/ManifestacionInteres/CapacidadResidual/@CR_Union_temp_con" xmlDataType="string"/>
    </tableColumn>
    <tableColumn id="14" uniqueName="CR_por_part" name="% participación" dataDxfId="54">
      <xmlColumnPr mapId="148" xpath="/ManifestacionInteres/CapacidadResidual/@CR_por_part" xmlDataType="decimal"/>
    </tableColumn>
    <tableColumn id="15" uniqueName="CR_estado" name="Estado" dataDxfId="53">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2" dataDxfId="51" tableBorderDxfId="50">
  <autoFilter ref="I19:N35"/>
  <tableColumns count="6">
    <tableColumn id="1" uniqueName="DCI_Departamento" name="Departamento" dataDxfId="49">
      <xmlColumnPr mapId="148" xpath="/ManifestacionInteres/DatosContratoInvitacion/@DCI_Departamento" xmlDataType="string"/>
    </tableColumn>
    <tableColumn id="2" uniqueName="DCI_Ciudad" name="Municipio" dataDxfId="48">
      <xmlColumnPr mapId="148" xpath="/ManifestacionInteres/DatosContratoInvitacion/@DCI_Ciudad" xmlDataType="string"/>
    </tableColumn>
    <tableColumn id="3" uniqueName="DCI_Valor_Invitacion" name="Valor invitación" dataDxfId="47">
      <xmlColumnPr mapId="148" xpath="/ManifestacionInteres/DatosContratoInvitacion/@DCI_Valor_Invitacion" xmlDataType="int"/>
    </tableColumn>
    <tableColumn id="4" uniqueName="DCI_Fecha_Inicio" name="Fecha inicio" dataDxfId="46">
      <xmlColumnPr mapId="148" xpath="/ManifestacionInteres/DatosContratoInvitacion/@DCI_Fecha_Inicio" xmlDataType="date"/>
    </tableColumn>
    <tableColumn id="5" uniqueName="DCI_Fecha_Final" name="Fecha final" dataDxfId="45">
      <xmlColumnPr mapId="148" xpath="/ManifestacionInteres/DatosContratoInvitacion/@DCI_Fecha_Final" xmlDataType="date"/>
    </tableColumn>
    <tableColumn id="6" uniqueName="DCI_Tiempo_Ejecucion" name="Tiempo ejecución (meses)" dataDxfId="44">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3" tableBorderDxfId="42">
  <tableColumns count="15">
    <tableColumn id="1" uniqueName="ET_No" name="No." dataDxfId="41">
      <xmlColumnPr mapId="149" xpath="/ManifestacionInteres/ExperienciaTerritorial/@ET_No" xmlDataType="int"/>
    </tableColumn>
    <tableColumn id="2" uniqueName="ET_Entidad_Contratante" name="Entidad contratante" dataDxfId="40">
      <xmlColumnPr mapId="149" xpath="/ManifestacionInteres/ExperienciaTerritorial/@ET_Entidad_Contratante" xmlDataType="string"/>
    </tableColumn>
    <tableColumn id="3" uniqueName="ET_Sector" name="Sector" dataDxfId="39">
      <xmlColumnPr mapId="149" xpath="/ManifestacionInteres/ExperienciaTerritorial/@ET_Sector" xmlDataType="string"/>
    </tableColumn>
    <tableColumn id="4" uniqueName="ET_Numero_de_contrato" name="Número de contrato" dataDxfId="38">
      <xmlColumnPr mapId="149" xpath="/ManifestacionInteres/ExperienciaTerritorial/@ET_Numero_de_contrato" xmlDataType="string"/>
    </tableColumn>
    <tableColumn id="5" uniqueName="ET_Fecha_Inicial" name="Fecha  Inicio (dd/mm/aaaa)" dataDxfId="37">
      <xmlColumnPr mapId="149" xpath="/ManifestacionInteres/ExperienciaTerritorial/@ET_Fecha_Inicial" xmlDataType="date"/>
    </tableColumn>
    <tableColumn id="6" uniqueName="ET_Fecha_Terminacion" name="Fecha  terminación (dd/mm/aaaa)" dataDxfId="36">
      <xmlColumnPr mapId="149" xpath="/ManifestacionInteres/ExperienciaTerritorial/@ET_Fecha_Terminacion" xmlDataType="date"/>
    </tableColumn>
    <tableColumn id="7" uniqueName="ET_Experiencia" name="Experiencia (meses)" dataDxfId="35">
      <calculatedColumnFormula>IF(AND(E48&lt;&gt;"",F48&lt;&gt;""),((F48-E48)/30),"")</calculatedColumnFormula>
      <xmlColumnPr mapId="149" xpath="/ManifestacionInteres/ExperienciaTerritorial/@ET_Experiencia" xmlDataType="int"/>
    </tableColumn>
    <tableColumn id="8" uniqueName="ET_Objeto_contrato" name="Objeto del contrato" dataDxfId="34">
      <xmlColumnPr mapId="149" xpath="/ManifestacionInteres/ExperienciaTerritorial/@ET_Objeto_contrato" xmlDataType="string"/>
    </tableColumn>
    <tableColumn id="9" uniqueName="ET_Departamento_ejecu" name="Departamento" dataDxfId="33">
      <xmlColumnPr mapId="149" xpath="/ManifestacionInteres/ExperienciaTerritorial/@ET_Departamento_ejecu" xmlDataType="string"/>
    </tableColumn>
    <tableColumn id="10" uniqueName="ET_Municipio_ejecu" name="Municipio" dataDxfId="32">
      <xmlColumnPr mapId="149" xpath="/ManifestacionInteres/ExperienciaTerritorial/@ET_Municipio_ejecu" xmlDataType="string"/>
    </tableColumn>
    <tableColumn id="11" uniqueName="ET_Valor_contrato" name="Valor del contrato" dataDxfId="31">
      <xmlColumnPr mapId="149" xpath="/ManifestacionInteres/ExperienciaTerritorial/@ET_Valor_contrato" xmlDataType="int"/>
    </tableColumn>
    <tableColumn id="12" uniqueName="ET_union_temporal" name="Unión Temporal / Consorcio" dataDxfId="30">
      <xmlColumnPr mapId="149" xpath="/ManifestacionInteres/ExperienciaTerritorial/@ET_union_temporal" xmlDataType="string"/>
    </tableColumn>
    <tableColumn id="13" uniqueName="ET_Porcentaje_Participacion" name="% participación" dataDxfId="29">
      <xmlColumnPr mapId="149" xpath="/ManifestacionInteres/ExperienciaTerritorial/@ET_Porcentaje_Participacion" xmlDataType="decimal"/>
    </tableColumn>
    <tableColumn id="14" uniqueName="ET_Estado" name="Estado" dataDxfId="28">
      <xmlColumnPr mapId="149" xpath="/ManifestacionInteres/ExperienciaTerritorial/@ET_Estado" xmlDataType="string"/>
    </tableColumn>
    <tableColumn id="15" uniqueName="ET_Experiencia_Banco" name="Experiencia Registrada para habilitación en banco" dataDxfId="27">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6" tableBorderDxfId="25">
  <tableColumns count="15">
    <tableColumn id="1" uniqueName="CR_No" name="No." dataDxfId="24">
      <xmlColumnPr mapId="149" xpath="/ManifestacionInteres/CapacidadResidual/@CR_No" xmlDataType="int"/>
    </tableColumn>
    <tableColumn id="2" uniqueName="CR_Entidad_Contratante" name="Entidad contratante" dataDxfId="23">
      <xmlColumnPr mapId="149" xpath="/ManifestacionInteres/CapacidadResidual/@CR_Entidad_Contratante" xmlDataType="string"/>
    </tableColumn>
    <tableColumn id="3" uniqueName="CR_Sector" name="Sector" dataDxfId="22">
      <xmlColumnPr mapId="149" xpath="/ManifestacionInteres/CapacidadResidual/@CR_Sector" xmlDataType="string"/>
    </tableColumn>
    <tableColumn id="4" uniqueName="CR_Numero_de_contrato" name="Número de contrato" dataDxfId="21">
      <xmlColumnPr mapId="149" xpath="/ManifestacionInteres/CapacidadResidual/@CR_Numero_de_contrato" xmlDataType="string"/>
    </tableColumn>
    <tableColumn id="5" uniqueName="CR_Fecha_Inicio" name="Fecha  Inicio (dd/mm/aaaa)" dataDxfId="20">
      <xmlColumnPr mapId="149" xpath="/ManifestacionInteres/CapacidadResidual/@CR_Fecha_Inicio" xmlDataType="date"/>
    </tableColumn>
    <tableColumn id="6" uniqueName="CR_Fecha_Terminacion" name="Fecha  terminación (dd/mm/aaaa)" dataDxfId="19">
      <xmlColumnPr mapId="149" xpath="/ManifestacionInteres/CapacidadResidual/@CR_Fecha_Terminacion" xmlDataType="date"/>
    </tableColumn>
    <tableColumn id="7" uniqueName="CR_Experiencia" name="Experiencia (meses)" dataDxfId="18">
      <calculatedColumnFormula>IF(AND(E114&lt;&gt;"",F114&lt;&gt;""),((F114-E114)/30),"")</calculatedColumnFormula>
      <xmlColumnPr mapId="149" xpath="/ManifestacionInteres/CapacidadResidual/@CR_Experiencia" xmlDataType="int"/>
    </tableColumn>
    <tableColumn id="8" uniqueName="CR_Objeto_contrato" name="Objeto del contrato" dataDxfId="17">
      <xmlColumnPr mapId="149" xpath="/ManifestacionInteres/CapacidadResidual/@CR_Objeto_contrato" xmlDataType="string"/>
    </tableColumn>
    <tableColumn id="9" uniqueName="CR_Departamento_ejecu" name="Departamento" dataDxfId="16">
      <xmlColumnPr mapId="149" xpath="/ManifestacionInteres/CapacidadResidual/@CR_Departamento_ejecu" xmlDataType="string"/>
    </tableColumn>
    <tableColumn id="10" uniqueName="CR_Municipio_ejecu" name="Municipio" dataDxfId="15">
      <xmlColumnPr mapId="149" xpath="/ManifestacionInteres/CapacidadResidual/@CR_Municipio_ejecu" xmlDataType="string"/>
    </tableColumn>
    <tableColumn id="11" uniqueName="CR_Valor_contrato" name="Valor del contrato" dataDxfId="14">
      <xmlColumnPr mapId="149" xpath="/ManifestacionInteres/CapacidadResidual/@CR_Valor_contrato" xmlDataType="int"/>
    </tableColumn>
    <tableColumn id="12" uniqueName="CR_Valor_SMMLV" name="Valor en SMMLV" dataDxfId="13">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2">
      <xmlColumnPr mapId="149" xpath="/ManifestacionInteres/CapacidadResidual/@CR_Union_temp_con" xmlDataType="string"/>
    </tableColumn>
    <tableColumn id="14" uniqueName="CR_por_part" name="% participación" dataDxfId="11">
      <xmlColumnPr mapId="149" xpath="/ManifestacionInteres/CapacidadResidual/@CR_por_part" xmlDataType="decimal"/>
    </tableColumn>
    <tableColumn id="15" uniqueName="CR_estado" name="Estado" dataDxfId="10">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9" dataDxfId="8" tableBorderDxfId="7">
  <autoFilter ref="I19:N35"/>
  <tableColumns count="6">
    <tableColumn id="1" uniqueName="DCI_Departamento" name="Departamento" dataDxfId="6">
      <xmlColumnPr mapId="149" xpath="/ManifestacionInteres/DatosContratoInvitacion/@DCI_Departamento" xmlDataType="string"/>
    </tableColumn>
    <tableColumn id="2" uniqueName="DCI_Ciudad" name="Municipio" dataDxfId="5">
      <xmlColumnPr mapId="149" xpath="/ManifestacionInteres/DatosContratoInvitacion/@DCI_Ciudad" xmlDataType="string"/>
    </tableColumn>
    <tableColumn id="3" uniqueName="DCI_Valor_Invitacion" name="Valor invitación" dataDxfId="4">
      <xmlColumnPr mapId="149" xpath="/ManifestacionInteres/DatosContratoInvitacion/@DCI_Valor_Invitacion" xmlDataType="int"/>
    </tableColumn>
    <tableColumn id="4" uniqueName="DCI_Fecha_Inicio" name="Fecha inicio" dataDxfId="3">
      <xmlColumnPr mapId="149" xpath="/ManifestacionInteres/DatosContratoInvitacion/@DCI_Fecha_Inicio" xmlDataType="date"/>
    </tableColumn>
    <tableColumn id="5" uniqueName="DCI_Fecha_Final" name="Fecha final" dataDxfId="2">
      <xmlColumnPr mapId="149" xpath="/ManifestacionInteres/DatosContratoInvitacion/@DCI_Fecha_Final" xmlDataType="date"/>
    </tableColumn>
    <tableColumn id="6" uniqueName="DCI_Tiempo_Ejecucion" name="Tiempo ejecución (meses)" dataDxfId="1">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178">
      <xmlColumnPr mapId="145" xpath="/ManifestacionInteres/DatosContratoInvitacion/@DCI_Departamento" xmlDataType="string"/>
    </tableColumn>
    <tableColumn id="2" uniqueName="DCI_Ciudad" name="Municipio" dataDxfId="177">
      <xmlColumnPr mapId="145" xpath="/ManifestacionInteres/DatosContratoInvitacion/@DCI_Ciudad" xmlDataType="string"/>
    </tableColumn>
    <tableColumn id="3" uniqueName="DCI_Valor_Invitacion" name="Valor invitación" dataDxfId="176">
      <xmlColumnPr mapId="145" xpath="/ManifestacionInteres/DatosContratoInvitacion/@DCI_Valor_Invitacion" xmlDataType="int"/>
    </tableColumn>
    <tableColumn id="4" uniqueName="DCI_Fecha_Inicio" name="Fecha inicio" dataDxfId="175">
      <xmlColumnPr mapId="145" xpath="/ManifestacionInteres/DatosContratoInvitacion/@DCI_Fecha_Inicio" xmlDataType="date"/>
    </tableColumn>
    <tableColumn id="5" uniqueName="DCI_Fecha_Final" name="Fecha final" dataDxfId="174">
      <xmlColumnPr mapId="145" xpath="/ManifestacionInteres/DatosContratoInvitacion/@DCI_Fecha_Final" xmlDataType="date"/>
    </tableColumn>
    <tableColumn id="6" uniqueName="DCI_Tiempo_Ejecucion" name="Tiempo ejecución (meses)" dataDxfId="173">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2" tableBorderDxfId="171">
  <tableColumns count="15">
    <tableColumn id="1" uniqueName="ET_No" name="No." dataDxfId="170">
      <xmlColumnPr mapId="146" xpath="/ManifestacionInteres/ExperienciaTerritorial/@ET_No" xmlDataType="int"/>
    </tableColumn>
    <tableColumn id="2" uniqueName="ET_Entidad_Contratante" name="Entidad contratante" dataDxfId="169">
      <xmlColumnPr mapId="146" xpath="/ManifestacionInteres/ExperienciaTerritorial/@ET_Entidad_Contratante" xmlDataType="string"/>
    </tableColumn>
    <tableColumn id="3" uniqueName="ET_Sector" name="Sector" dataDxfId="168">
      <xmlColumnPr mapId="146" xpath="/ManifestacionInteres/ExperienciaTerritorial/@ET_Sector" xmlDataType="string"/>
    </tableColumn>
    <tableColumn id="4" uniqueName="ET_Numero_de_contrato" name="Número de contrato" dataDxfId="167">
      <xmlColumnPr mapId="146" xpath="/ManifestacionInteres/ExperienciaTerritorial/@ET_Numero_de_contrato" xmlDataType="string"/>
    </tableColumn>
    <tableColumn id="5" uniqueName="ET_Fecha_Inicial" name="Fecha  Inicio (dd/mm/aaaa)" dataDxfId="166">
      <xmlColumnPr mapId="146" xpath="/ManifestacionInteres/ExperienciaTerritorial/@ET_Fecha_Inicial" xmlDataType="date"/>
    </tableColumn>
    <tableColumn id="6" uniqueName="ET_Fecha_Terminacion" name="Fecha  terminación (dd/mm/aaaa)" dataDxfId="165">
      <xmlColumnPr mapId="146" xpath="/ManifestacionInteres/ExperienciaTerritorial/@ET_Fecha_Terminacion" xmlDataType="date"/>
    </tableColumn>
    <tableColumn id="7" uniqueName="ET_Experiencia" name="Experiencia (meses)" dataDxfId="164">
      <calculatedColumnFormula>IF(AND(E48&lt;&gt;"",F48&lt;&gt;""),((F48-E48)/30),"")</calculatedColumnFormula>
      <xmlColumnPr mapId="146" xpath="/ManifestacionInteres/ExperienciaTerritorial/@ET_Experiencia" xmlDataType="int"/>
    </tableColumn>
    <tableColumn id="8" uniqueName="ET_Objeto_contrato" name="Objeto del contrato" dataDxfId="163">
      <xmlColumnPr mapId="146" xpath="/ManifestacionInteres/ExperienciaTerritorial/@ET_Objeto_contrato" xmlDataType="string"/>
    </tableColumn>
    <tableColumn id="9" uniqueName="ET_Departamento_ejecu" name="Departamento" dataDxfId="162">
      <xmlColumnPr mapId="146" xpath="/ManifestacionInteres/ExperienciaTerritorial/@ET_Departamento_ejecu" xmlDataType="string"/>
    </tableColumn>
    <tableColumn id="10" uniqueName="ET_Municipio_ejecu" name="Municipio" dataDxfId="161">
      <xmlColumnPr mapId="146" xpath="/ManifestacionInteres/ExperienciaTerritorial/@ET_Municipio_ejecu" xmlDataType="string"/>
    </tableColumn>
    <tableColumn id="11" uniqueName="ET_Valor_contrato" name="Valor del contrato" dataDxfId="160">
      <xmlColumnPr mapId="146" xpath="/ManifestacionInteres/ExperienciaTerritorial/@ET_Valor_contrato" xmlDataType="int"/>
    </tableColumn>
    <tableColumn id="12" uniqueName="ET_union_temporal" name="Unión Temporal / Consorcio" dataDxfId="159">
      <xmlColumnPr mapId="146" xpath="/ManifestacionInteres/ExperienciaTerritorial/@ET_union_temporal" xmlDataType="string"/>
    </tableColumn>
    <tableColumn id="13" uniqueName="ET_Porcentaje_Participacion" name="% participación" dataDxfId="158">
      <xmlColumnPr mapId="146" xpath="/ManifestacionInteres/ExperienciaTerritorial/@ET_Porcentaje_Participacion" xmlDataType="decimal"/>
    </tableColumn>
    <tableColumn id="14" uniqueName="ET_Estado" name="Estado" dataDxfId="157">
      <xmlColumnPr mapId="146" xpath="/ManifestacionInteres/ExperienciaTerritorial/@ET_Estado" xmlDataType="string"/>
    </tableColumn>
    <tableColumn id="15" uniqueName="ET_Experiencia_Banco" name="Experiencia Registrada para habilitación en banco" dataDxfId="156">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5" tableBorderDxfId="154">
  <tableColumns count="15">
    <tableColumn id="1" uniqueName="CR_No" name="No." dataDxfId="153">
      <xmlColumnPr mapId="146" xpath="/ManifestacionInteres/CapacidadResidual/@CR_No" xmlDataType="int"/>
    </tableColumn>
    <tableColumn id="2" uniqueName="CR_Entidad_Contratante" name="Entidad contratante" dataDxfId="152">
      <xmlColumnPr mapId="146" xpath="/ManifestacionInteres/CapacidadResidual/@CR_Entidad_Contratante" xmlDataType="string"/>
    </tableColumn>
    <tableColumn id="3" uniqueName="CR_Sector" name="Sector" dataDxfId="151">
      <xmlColumnPr mapId="146" xpath="/ManifestacionInteres/CapacidadResidual/@CR_Sector" xmlDataType="string"/>
    </tableColumn>
    <tableColumn id="4" uniqueName="CR_Numero_de_contrato" name="Número de contrato" dataDxfId="150">
      <xmlColumnPr mapId="146" xpath="/ManifestacionInteres/CapacidadResidual/@CR_Numero_de_contrato" xmlDataType="string"/>
    </tableColumn>
    <tableColumn id="5" uniqueName="CR_Fecha_Inicio" name="Fecha  Inicio (dd/mm/aaaa)" dataDxfId="149">
      <xmlColumnPr mapId="146" xpath="/ManifestacionInteres/CapacidadResidual/@CR_Fecha_Inicio" xmlDataType="date"/>
    </tableColumn>
    <tableColumn id="6" uniqueName="CR_Fecha_Terminacion" name="Fecha  terminación (dd/mm/aaaa)" dataDxfId="148">
      <xmlColumnPr mapId="146" xpath="/ManifestacionInteres/CapacidadResidual/@CR_Fecha_Terminacion" xmlDataType="date"/>
    </tableColumn>
    <tableColumn id="7" uniqueName="CR_Experiencia" name="Experiencia (meses)" dataDxfId="147">
      <calculatedColumnFormula>IF(AND(E114&lt;&gt;"",F114&lt;&gt;""),((F114-E114)/30),"")</calculatedColumnFormula>
      <xmlColumnPr mapId="146" xpath="/ManifestacionInteres/CapacidadResidual/@CR_Experiencia" xmlDataType="int"/>
    </tableColumn>
    <tableColumn id="8" uniqueName="CR_Objeto_contrato" name="Objeto del contrato" dataDxfId="146">
      <xmlColumnPr mapId="146" xpath="/ManifestacionInteres/CapacidadResidual/@CR_Objeto_contrato" xmlDataType="string"/>
    </tableColumn>
    <tableColumn id="9" uniqueName="CR_Departamento_ejecu" name="Departamento" dataDxfId="145">
      <xmlColumnPr mapId="146" xpath="/ManifestacionInteres/CapacidadResidual/@CR_Departamento_ejecu" xmlDataType="string"/>
    </tableColumn>
    <tableColumn id="10" uniqueName="CR_Municipio_ejecu" name="Municipio" dataDxfId="144">
      <xmlColumnPr mapId="146" xpath="/ManifestacionInteres/CapacidadResidual/@CR_Municipio_ejecu" xmlDataType="string"/>
    </tableColumn>
    <tableColumn id="11" uniqueName="CR_Valor_contrato" name="Valor del contrato" dataDxfId="143">
      <xmlColumnPr mapId="146" xpath="/ManifestacionInteres/CapacidadResidual/@CR_Valor_contrato" xmlDataType="int"/>
    </tableColumn>
    <tableColumn id="12" uniqueName="CR_Valor_SMMLV" name="Valor en SMMLV" dataDxfId="142">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1">
      <xmlColumnPr mapId="146" xpath="/ManifestacionInteres/CapacidadResidual/@CR_Union_temp_con" xmlDataType="string"/>
    </tableColumn>
    <tableColumn id="14" uniqueName="CR_por_part" name="% participación" dataDxfId="140">
      <xmlColumnPr mapId="146" xpath="/ManifestacionInteres/CapacidadResidual/@CR_por_part" xmlDataType="decimal"/>
    </tableColumn>
    <tableColumn id="15" uniqueName="CR_estado" name="Estado" dataDxfId="139">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8" dataDxfId="137" tableBorderDxfId="136">
  <autoFilter ref="I19:N35"/>
  <tableColumns count="6">
    <tableColumn id="1" uniqueName="DCI_Departamento" name="Departamento" dataDxfId="135">
      <xmlColumnPr mapId="146" xpath="/ManifestacionInteres/DatosContratoInvitacion/@DCI_Departamento" xmlDataType="string"/>
    </tableColumn>
    <tableColumn id="2" uniqueName="DCI_Ciudad" name="Municipio" dataDxfId="134">
      <xmlColumnPr mapId="146" xpath="/ManifestacionInteres/DatosContratoInvitacion/@DCI_Ciudad" xmlDataType="string"/>
    </tableColumn>
    <tableColumn id="3" uniqueName="DCI_Valor_Invitacion" name="Valor invitación" dataDxfId="133">
      <xmlColumnPr mapId="146" xpath="/ManifestacionInteres/DatosContratoInvitacion/@DCI_Valor_Invitacion" xmlDataType="int"/>
    </tableColumn>
    <tableColumn id="4" uniqueName="DCI_Fecha_Inicio" name="Fecha inicio" dataDxfId="132">
      <xmlColumnPr mapId="146" xpath="/ManifestacionInteres/DatosContratoInvitacion/@DCI_Fecha_Inicio" xmlDataType="date"/>
    </tableColumn>
    <tableColumn id="5" uniqueName="DCI_Fecha_Final" name="Fecha final" dataDxfId="131">
      <xmlColumnPr mapId="146" xpath="/ManifestacionInteres/DatosContratoInvitacion/@DCI_Fecha_Final" xmlDataType="date"/>
    </tableColumn>
    <tableColumn id="6" uniqueName="DCI_Tiempo_Ejecucion" name="Tiempo ejecución (meses)" dataDxfId="130">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 zoomScale="70" zoomScaleNormal="70"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44194.489521296295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2706</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2742</v>
      </c>
      <c r="G20" s="5"/>
      <c r="H20" s="267"/>
      <c r="I20" s="142" t="s">
        <v>255</v>
      </c>
      <c r="J20" s="143" t="s">
        <v>60</v>
      </c>
      <c r="K20" s="144">
        <v>639012500</v>
      </c>
      <c r="L20" s="145">
        <v>44207</v>
      </c>
      <c r="M20" s="145">
        <v>44561</v>
      </c>
      <c r="N20" s="128">
        <f>+(M20-L20)/30</f>
        <v>11.8</v>
      </c>
      <c r="O20" s="131"/>
      <c r="U20" s="127"/>
      <c r="V20" s="107">
        <f ca="1">NOW()</f>
        <v>44194.489521296295</v>
      </c>
      <c r="W20" s="107">
        <f ca="1">NOW()</f>
        <v>44194.489521296295</v>
      </c>
    </row>
    <row r="21" spans="1:23" ht="30" customHeight="1" outlineLevel="1" x14ac:dyDescent="0.25">
      <c r="A21" s="9"/>
      <c r="B21" s="72"/>
      <c r="C21" s="5"/>
      <c r="D21" s="5"/>
      <c r="E21" s="5"/>
      <c r="F21" s="5"/>
      <c r="G21" s="5"/>
      <c r="H21" s="71"/>
      <c r="I21" s="142" t="s">
        <v>255</v>
      </c>
      <c r="J21" s="143" t="s">
        <v>339</v>
      </c>
      <c r="K21" s="144"/>
      <c r="L21" s="145">
        <v>44207</v>
      </c>
      <c r="M21" s="145">
        <v>44561</v>
      </c>
      <c r="N21" s="128">
        <f t="shared" ref="N21:N35" si="0">+(M21-L21)/30</f>
        <v>11.8</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2732</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2707</v>
      </c>
      <c r="E48" s="188">
        <v>40935</v>
      </c>
      <c r="F48" s="188">
        <v>41273</v>
      </c>
      <c r="G48" s="165">
        <f>IF(AND(E48&lt;&gt;"",F48&lt;&gt;""),((F48-E48)/30),"")</f>
        <v>11.266666666666667</v>
      </c>
      <c r="H48" s="117" t="s">
        <v>2730</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2708</v>
      </c>
      <c r="E49" s="188">
        <v>41302</v>
      </c>
      <c r="F49" s="188">
        <v>41639</v>
      </c>
      <c r="G49" s="165">
        <f t="shared" ref="G49:G107" si="3">IF(AND(E49&lt;&gt;"",F49&lt;&gt;""),((F49-E49)/30),"")</f>
        <v>11.233333333333333</v>
      </c>
      <c r="H49" s="117" t="s">
        <v>2730</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2709</v>
      </c>
      <c r="E50" s="188">
        <v>41572</v>
      </c>
      <c r="F50" s="188">
        <v>42004</v>
      </c>
      <c r="G50" s="165">
        <f t="shared" si="3"/>
        <v>14.4</v>
      </c>
      <c r="H50" s="117" t="s">
        <v>2730</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2710</v>
      </c>
      <c r="E51" s="188">
        <v>41996</v>
      </c>
      <c r="F51" s="188">
        <v>42369</v>
      </c>
      <c r="G51" s="165">
        <f t="shared" si="3"/>
        <v>12.433333333333334</v>
      </c>
      <c r="H51" s="117" t="s">
        <v>2730</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2711</v>
      </c>
      <c r="E52" s="188">
        <v>42396</v>
      </c>
      <c r="F52" s="188">
        <v>42719</v>
      </c>
      <c r="G52" s="165">
        <f t="shared" si="3"/>
        <v>10.766666666666667</v>
      </c>
      <c r="H52" s="117" t="s">
        <v>2730</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2712</v>
      </c>
      <c r="E53" s="188">
        <v>42720</v>
      </c>
      <c r="F53" s="188">
        <v>43084</v>
      </c>
      <c r="G53" s="165">
        <f t="shared" si="3"/>
        <v>12.133333333333333</v>
      </c>
      <c r="H53" s="117" t="s">
        <v>2731</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2713</v>
      </c>
      <c r="E54" s="188">
        <v>43087</v>
      </c>
      <c r="F54" s="188">
        <v>43404</v>
      </c>
      <c r="G54" s="165">
        <f t="shared" si="3"/>
        <v>10.566666666666666</v>
      </c>
      <c r="H54" s="117" t="s">
        <v>2731</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2714</v>
      </c>
      <c r="E55" s="188">
        <v>43087</v>
      </c>
      <c r="F55" s="188">
        <v>43404</v>
      </c>
      <c r="G55" s="165">
        <f t="shared" si="3"/>
        <v>10.566666666666666</v>
      </c>
      <c r="H55" s="117" t="s">
        <v>2731</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2715</v>
      </c>
      <c r="E56" s="188">
        <v>43084</v>
      </c>
      <c r="F56" s="188">
        <v>43404</v>
      </c>
      <c r="G56" s="165">
        <f t="shared" si="3"/>
        <v>10.666666666666666</v>
      </c>
      <c r="H56" s="117" t="s">
        <v>2731</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2716</v>
      </c>
      <c r="E57" s="188">
        <v>43405</v>
      </c>
      <c r="F57" s="188">
        <v>43441</v>
      </c>
      <c r="G57" s="165">
        <f t="shared" si="3"/>
        <v>1.2</v>
      </c>
      <c r="H57" s="117" t="s">
        <v>2731</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2717</v>
      </c>
      <c r="E58" s="188">
        <v>43405</v>
      </c>
      <c r="F58" s="188">
        <v>43441</v>
      </c>
      <c r="G58" s="165">
        <f t="shared" si="3"/>
        <v>1.2</v>
      </c>
      <c r="H58" s="117" t="s">
        <v>2731</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2718</v>
      </c>
      <c r="E59" s="188">
        <v>43405</v>
      </c>
      <c r="F59" s="188">
        <v>43441</v>
      </c>
      <c r="G59" s="165">
        <f t="shared" si="3"/>
        <v>1.2</v>
      </c>
      <c r="H59" s="117" t="s">
        <v>2731</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2719</v>
      </c>
      <c r="E60" s="188">
        <v>43405</v>
      </c>
      <c r="F60" s="188">
        <v>43441</v>
      </c>
      <c r="G60" s="165">
        <f t="shared" si="3"/>
        <v>1.2</v>
      </c>
      <c r="H60" s="117" t="s">
        <v>2731</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2720</v>
      </c>
      <c r="E61" s="188">
        <v>43405</v>
      </c>
      <c r="F61" s="188">
        <v>43441</v>
      </c>
      <c r="G61" s="165">
        <f t="shared" si="3"/>
        <v>1.2</v>
      </c>
      <c r="H61" s="117" t="s">
        <v>2731</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2721</v>
      </c>
      <c r="E62" s="188">
        <v>43405</v>
      </c>
      <c r="F62" s="188">
        <v>43441</v>
      </c>
      <c r="G62" s="165">
        <f t="shared" si="3"/>
        <v>1.2</v>
      </c>
      <c r="H62" s="117" t="s">
        <v>2731</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2722</v>
      </c>
      <c r="E63" s="188">
        <v>43405</v>
      </c>
      <c r="F63" s="188">
        <v>43441</v>
      </c>
      <c r="G63" s="165">
        <f t="shared" si="3"/>
        <v>1.2</v>
      </c>
      <c r="H63" s="117" t="s">
        <v>2731</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2723</v>
      </c>
      <c r="E64" s="188">
        <v>43450</v>
      </c>
      <c r="F64" s="188">
        <v>43799</v>
      </c>
      <c r="G64" s="165">
        <f t="shared" si="3"/>
        <v>11.633333333333333</v>
      </c>
      <c r="H64" s="117" t="s">
        <v>2731</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2724</v>
      </c>
      <c r="E65" s="188">
        <v>43486</v>
      </c>
      <c r="F65" s="188">
        <v>43830</v>
      </c>
      <c r="G65" s="165">
        <f t="shared" si="3"/>
        <v>11.466666666666667</v>
      </c>
      <c r="H65" s="117" t="s">
        <v>2731</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2725</v>
      </c>
      <c r="E66" s="188">
        <v>43486</v>
      </c>
      <c r="F66" s="188">
        <v>43830</v>
      </c>
      <c r="G66" s="165">
        <f t="shared" si="3"/>
        <v>11.466666666666667</v>
      </c>
      <c r="H66" s="117" t="s">
        <v>2731</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2726</v>
      </c>
      <c r="E67" s="188">
        <v>43486</v>
      </c>
      <c r="F67" s="188">
        <v>43830</v>
      </c>
      <c r="G67" s="165">
        <f t="shared" si="3"/>
        <v>11.466666666666667</v>
      </c>
      <c r="H67" s="117" t="s">
        <v>2731</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2727</v>
      </c>
      <c r="E68" s="188">
        <v>43486</v>
      </c>
      <c r="F68" s="188">
        <v>43830</v>
      </c>
      <c r="G68" s="165">
        <f t="shared" si="3"/>
        <v>11.466666666666667</v>
      </c>
      <c r="H68" s="117" t="s">
        <v>2731</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2728</v>
      </c>
      <c r="E69" s="188">
        <v>43800</v>
      </c>
      <c r="F69" s="188">
        <v>43921</v>
      </c>
      <c r="G69" s="165">
        <f t="shared" si="3"/>
        <v>4.0333333333333332</v>
      </c>
      <c r="H69" s="117" t="s">
        <v>2731</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2729</v>
      </c>
      <c r="E70" s="188">
        <v>43800</v>
      </c>
      <c r="F70" s="188">
        <v>43921</v>
      </c>
      <c r="G70" s="165">
        <f t="shared" si="3"/>
        <v>4.0333333333333332</v>
      </c>
      <c r="H70" s="117" t="s">
        <v>2731</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2733</v>
      </c>
      <c r="E114" s="116" t="s">
        <v>2734</v>
      </c>
      <c r="F114" s="116" t="s">
        <v>2743</v>
      </c>
      <c r="G114" s="165">
        <f>IF(AND(E114&lt;&gt;"",F114&lt;&gt;""),((F114-E114)/30),"")</f>
        <v>20.233333333333334</v>
      </c>
      <c r="H114" s="117" t="s">
        <v>2737</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2735</v>
      </c>
      <c r="E115" s="116" t="s">
        <v>2734</v>
      </c>
      <c r="F115" s="116" t="s">
        <v>2743</v>
      </c>
      <c r="G115" s="165">
        <f t="shared" ref="G115:G116" si="5">IF(AND(E115&lt;&gt;"",F115&lt;&gt;""),((F115-E115)/30),"")</f>
        <v>20.233333333333334</v>
      </c>
      <c r="H115" s="117" t="s">
        <v>2737</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2736</v>
      </c>
      <c r="E116" s="116" t="s">
        <v>2734</v>
      </c>
      <c r="F116" s="116" t="s">
        <v>2743</v>
      </c>
      <c r="G116" s="165">
        <f t="shared" si="5"/>
        <v>20.233333333333334</v>
      </c>
      <c r="H116" s="117" t="s">
        <v>2737</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25560500</v>
      </c>
      <c r="F185" s="94"/>
      <c r="G185" s="95"/>
      <c r="H185" s="90"/>
      <c r="I185" s="92" t="s">
        <v>2632</v>
      </c>
      <c r="J185" s="177">
        <f>M179</f>
        <v>0.02</v>
      </c>
      <c r="K185" s="246" t="s">
        <v>2633</v>
      </c>
      <c r="L185" s="246"/>
      <c r="M185" s="96">
        <f>+J185*K20</f>
        <v>12780250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2738</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2739</v>
      </c>
      <c r="J211" s="27" t="s">
        <v>2627</v>
      </c>
      <c r="K211" s="120" t="s">
        <v>264</v>
      </c>
      <c r="L211" s="21"/>
      <c r="M211" s="21"/>
      <c r="N211" s="21"/>
      <c r="O211" s="8"/>
    </row>
    <row r="212" spans="1:15" x14ac:dyDescent="0.25">
      <c r="A212" s="9"/>
      <c r="B212" s="27" t="s">
        <v>2624</v>
      </c>
      <c r="C212" s="120" t="s">
        <v>2740</v>
      </c>
      <c r="D212" s="21"/>
      <c r="G212" s="27" t="s">
        <v>2626</v>
      </c>
      <c r="H212" s="273">
        <v>3143470647</v>
      </c>
      <c r="J212" s="27" t="s">
        <v>2628</v>
      </c>
      <c r="K212" s="12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1" zoomScale="85" zoomScaleNormal="85" zoomScaleSheetLayoutView="40" zoomScalePageLayoutView="40" workbookViewId="0">
      <selection activeCell="J26" sqref="J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44194.489521296295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2706</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2742</v>
      </c>
      <c r="G20" s="5"/>
      <c r="H20" s="267"/>
      <c r="I20" s="142" t="s">
        <v>255</v>
      </c>
      <c r="J20" s="143" t="s">
        <v>60</v>
      </c>
      <c r="K20" s="144">
        <v>639012500</v>
      </c>
      <c r="L20" s="145">
        <v>44207</v>
      </c>
      <c r="M20" s="145">
        <v>44561</v>
      </c>
      <c r="N20" s="128">
        <f>+(M20-L20)/30</f>
        <v>11.8</v>
      </c>
      <c r="O20" s="131"/>
      <c r="U20" s="127"/>
      <c r="V20" s="107">
        <f ca="1">NOW()</f>
        <v>44194.489521296295</v>
      </c>
      <c r="W20" s="107">
        <f ca="1">NOW()</f>
        <v>44194.489521296295</v>
      </c>
    </row>
    <row r="21" spans="1:23" ht="30" customHeight="1" outlineLevel="1" x14ac:dyDescent="0.25">
      <c r="A21" s="9"/>
      <c r="B21" s="72"/>
      <c r="C21" s="5"/>
      <c r="D21" s="5"/>
      <c r="E21" s="5"/>
      <c r="F21" s="5"/>
      <c r="G21" s="5"/>
      <c r="H21" s="163"/>
      <c r="I21" s="142" t="s">
        <v>255</v>
      </c>
      <c r="J21" s="143" t="s">
        <v>339</v>
      </c>
      <c r="K21" s="144"/>
      <c r="L21" s="145">
        <v>44207</v>
      </c>
      <c r="M21" s="145">
        <v>44561</v>
      </c>
      <c r="N21" s="128">
        <f t="shared" ref="N21:N35" si="0">+(M21-L21)/30</f>
        <v>11.8</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2732</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25560500</v>
      </c>
      <c r="F185" s="94"/>
      <c r="G185" s="95"/>
      <c r="H185" s="90"/>
      <c r="I185" s="92" t="s">
        <v>2632</v>
      </c>
      <c r="J185" s="177">
        <f>M179</f>
        <v>0.02</v>
      </c>
      <c r="K185" s="246" t="s">
        <v>2633</v>
      </c>
      <c r="L185" s="246"/>
      <c r="M185" s="96">
        <f>+J185*K20</f>
        <v>12780250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44194.489521296295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44194.489521296295</v>
      </c>
      <c r="W20" s="107">
        <f ca="1">NOW()</f>
        <v>44194.489521296295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44194.489521296295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44194.489521296295</v>
      </c>
      <c r="W20" s="107">
        <f ca="1">NOW()</f>
        <v>44194.489521296295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44194.489521296295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44194.489521296295</v>
      </c>
      <c r="W20" s="107">
        <f ca="1">NOW()</f>
        <v>44194.489521296295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44194.489521296295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44194.489521296295</v>
      </c>
      <c r="W20" s="107">
        <f ca="1">NOW()</f>
        <v>44194.489521296295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4fb10211-09fb-4e80-9f0b-184718d5d98c"/>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2020-12-29T16:46:10Z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