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<sst xmlns="http://schemas.openxmlformats.org/spreadsheetml/2006/main" count="4679" uniqueCount="2746">
  <si>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</si>
  <si>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</si>
  <si>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</si>
  <si>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</si>
  <si>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</si>
  <si>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</si>
  <si>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</si>
  <si>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</si>
  <si>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</si>
  <si>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</si>
  <si>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</si>
  <si>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</si>
  <si>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</si>
  <si>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</si>
  <si>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</si>
  <si>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</si>
  <si>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</si>
  <si>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</si>
  <si>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</si>
  <si>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</si>
  <si>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</si>
  <si>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</si>
  <si>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</si>
  <si>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</si>
  <si>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</si>
  <si>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</si>
  <si>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</si>
  <si>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</si>
  <si>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</si>
  <si>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</si>
  <si>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</si>
  <si>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</si>
  <si>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</si>
  <si>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</si>
  <si>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</si>
  <si>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</si>
  <si>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</si>
  <si>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</si>
  <si>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</si>
  <si>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</si>
  <si>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</si>
  <si>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</si>
  <si>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</si>
  <si>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</si>
  <si>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</si>
  <si>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</si>
  <si>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</si>
  <si>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</si>
  <si>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</si>
  <si>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</si>
  <si>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</si>
  <si>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</si>
  <si>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</si>
  <si>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</si>
  <si>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</si>
  <si>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</si>
  <si>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</si>
  <si>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</si>
  <si>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</si>
  <si>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</si>
  <si>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</si>
  <si>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</si>
  <si>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</si>
  <si>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</si>
  <si>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</si>
  <si>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</si>
  <si>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</si>
  <si>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</si>
  <si>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</si>
  <si>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</si>
  <si>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</si>
  <si>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</si>
  <si>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</si>
  <si>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</si>
  <si>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</si>
  <si>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</si>
  <si>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</si>
  <si>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</si>
  <si>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</si>
  <si>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</si>
  <si>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</si>
  <si>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</si>
  <si>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</si>
  <si>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</si>
  <si>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</si>
  <si>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</si>
  <si>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</si>
  <si>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</si>
  <si>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</si>
  <si>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</si>
  <si>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</si>
  <si>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</si>
  <si>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</si>
  <si>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</si>
  <si>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</si>
  <si>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</si>
  <si>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</si>
  <si>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</si>
  <si>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</si>
  <si>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</si>
  <si>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</si>
  <si>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</si>
  <si>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</si>
  <si>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</si>
  <si>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</si>
  <si>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</si>
  <si>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</si>
  <si>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</si>
  <si>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</si>
  <si>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</si>
  <si>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</si>
  <si>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</si>
  <si>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</si>
  <si>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</si>
  <si>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</si>
  <si>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</si>
  <si>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</si>
  <si>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</si>
  <si>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</si>
  <si>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</si>
  <si>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</si>
  <si>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</si>
  <si>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</si>
  <si>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</si>
  <si>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</si>
  <si>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</si>
  <si>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</si>
  <si>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</si>
  <si>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</si>
  <si>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</si>
  <si>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</si>
  <si>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</si>
  <si>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</si>
  <si>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</si>
  <si>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</si>
  <si>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</si>
  <si>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</si>
  <si>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</si>
  <si>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</si>
  <si>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</si>
  <si>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</si>
  <si>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</si>
  <si>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</si>
  <si>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</si>
  <si>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</si>
  <si>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</si>
  <si>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</si>
  <si>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</si>
  <si>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</si>
  <si>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</si>
  <si>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</si>
  <si>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</si>
  <si>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</si>
  <si>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</si>
  <si>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</si>
  <si>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</si>
  <si>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</si>
  <si>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</si>
  <si>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</si>
  <si>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</si>
  <si>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</si>
  <si>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</si>
  <si>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</si>
  <si>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</si>
  <si>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</si>
  <si>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</si>
  <si>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</si>
  <si>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</si>
  <si>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</si>
  <si>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</si>
  <si>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</si>
  <si>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</si>
  <si>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</si>
  <si>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</si>
  <si>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</si>
  <si>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</si>
  <si>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</si>
  <si>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</si>
  <si>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</si>
  <si>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</si>
  <si>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</si>
  <si>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</si>
  <si>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</si>
  <si>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</si>
  <si>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</si>
  <si>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</si>
  <si>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</si>
  <si>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</si>
  <si>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</si>
  <si>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</si>
  <si>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</si>
  <si>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</si>
  <si>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</si>
  <si>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</si>
  <si>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</si>
  <si>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</si>
  <si>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</si>
  <si>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</si>
  <si>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</si>
  <si>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</si>
  <si>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</si>
  <si>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</si>
  <si>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</si>
  <si>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</si>
  <si>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</si>
  <si>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</si>
  <si>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</si>
  <si>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</si>
  <si>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</si>
  <si>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</si>
  <si>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</si>
  <si>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</si>
  <si>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</si>
  <si>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</si>
  <si>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</si>
  <si>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</si>
  <si>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</si>
  <si>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</si>
  <si>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</si>
  <si>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</si>
  <si>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</si>
  <si>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</si>
  <si>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</si>
  <si>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</si>
  <si>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</si>
  <si>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</si>
  <si>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</si>
  <si>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</si>
  <si>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</si>
  <si>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</si>
  <si>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</si>
  <si>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</si>
  <si>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</si>
  <si>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</si>
  <si>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</si>
  <si>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</si>
  <si>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</si>
  <si>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</si>
  <si>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</si>
  <si>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</si>
  <si>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</si>
  <si>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</si>
  <si>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</si>
  <si>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</si>
  <si>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</si>
  <si>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</si>
  <si>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</si>
  <si>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</si>
  <si>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</si>
  <si>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</si>
  <si>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</si>
  <si>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</si>
  <si>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</si>
  <si>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</si>
  <si>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</si>
  <si>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</si>
  <si>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</si>
  <si>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</si>
  <si>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</si>
  <si>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</si>
  <si>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</si>
  <si>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</si>
  <si>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</si>
  <si>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</si>
  <si>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</si>
  <si>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</si>
  <si>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</si>
  <si>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</si>
  <si>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</si>
  <si>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</si>
  <si>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</si>
  <si>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</si>
  <si>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</si>
  <si>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</si>
  <si>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</si>
  <si>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</si>
  <si>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</si>
  <si>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</si>
  <si>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</si>
  <si>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</si>
  <si>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</si>
  <si>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</si>
  <si>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</si>
  <si>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</si>
  <si>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</si>
  <si>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</si>
  <si>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</si>
  <si>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</si>
  <si>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</si>
  <si>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</si>
  <si>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</si>
  <si>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</si>
  <si>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</si>
  <si>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</si>
  <si>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</si>
  <si>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</si>
  <si>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</si>
  <si>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</si>
  <si>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</si>
  <si>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</si>
  <si>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</si>
  <si>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</si>
  <si>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</si>
  <si>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</si>
  <si>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</si>
  <si>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</si>
  <si>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</si>
  <si>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</si>
  <si>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</si>
  <si>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</si>
  <si>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</si>
  <si>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</si>
  <si>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</si>
  <si>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</si>
  <si>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</si>
  <si>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</si>
  <si>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</si>
  <si>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</si>
  <si>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</si>
  <si>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</si>
  <si>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</si>
  <si>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</si>
  <si>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</si>
  <si>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</si>
  <si>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</si>
  <si>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</si>
  <si>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</si>
  <si>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</si>
  <si>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</si>
  <si>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</si>
  <si>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</si>
  <si>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</si>
  <si>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</si>
  <si>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</si>
  <si>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</si>
  <si>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</si>
  <si>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</si>
  <si>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</si>
  <si>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</si>
  <si>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</si>
  <si>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</si>
  <si>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</si>
  <si>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</si>
  <si>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</si>
  <si>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</si>
  <si>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</si>
  <si>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</si>
  <si>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</si>
  <si>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</si>
  <si>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</si>
  <si>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</si>
  <si>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</si>
  <si>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</si>
  <si>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</si>
  <si>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</si>
  <si>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</si>
  <si>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</si>
  <si>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</si>
  <si>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</si>
  <si>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</si>
  <si>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</si>
  <si>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</si>
  <si>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</si>
  <si>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</si>
  <si>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</si>
  <si>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</si>
  <si>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</si>
  <si>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</si>
  <si>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</si>
  <si>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</si>
  <si>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</si>
  <si>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</si>
  <si>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</si>
  <si>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</si>
  <si>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</si>
  <si>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</si>
  <si>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</si>
  <si>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</si>
  <si>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</si>
  <si>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</si>
  <si>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</si>
  <si>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</si>
  <si>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</si>
  <si>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</si>
  <si>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</si>
  <si>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</si>
  <si>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</si>
  <si>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</si>
  <si>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</si>
  <si>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</si>
  <si>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</si>
  <si>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</si>
  <si>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</si>
  <si>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</si>
  <si>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</si>
  <si>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</si>
  <si>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</si>
  <si>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</si>
  <si>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</si>
  <si>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</si>
  <si>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</si>
  <si>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</si>
  <si>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</si>
  <si>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</si>
  <si>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</si>
  <si>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</si>
  <si>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</si>
  <si>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</si>
  <si>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</si>
  <si>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</si>
  <si>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</si>
  <si>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</si>
  <si>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</si>
  <si>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</si>
  <si>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</si>
  <si>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</si>
  <si>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</si>
  <si>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</si>
  <si>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</si>
  <si>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</si>
  <si>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</si>
  <si>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</si>
  <si>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</si>
  <si>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</si>
  <si>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</si>
  <si>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</si>
  <si>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</si>
  <si>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</si>
  <si>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</si>
  <si>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</si>
  <si>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</si>
  <si>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</si>
  <si>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</si>
  <si>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</si>
  <si>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</si>
  <si>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</si>
  <si>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</si>
  <si>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</si>
  <si>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</si>
  <si>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</si>
  <si>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</si>
  <si>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</si>
  <si>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</si>
  <si>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</si>
  <si>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</si>
  <si>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</si>
  <si>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</si>
  <si>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</si>
  <si>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</si>
  <si>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</si>
  <si>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</si>
  <si>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</si>
  <si>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</si>
  <si>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</si>
  <si>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</si>
  <si>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</si>
  <si>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</si>
  <si>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</si>
  <si>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</si>
  <si>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</si>
  <si>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</si>
  <si>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</si>
  <si>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</si>
  <si>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</si>
  <si>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</si>
  <si>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</si>
  <si>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</si>
  <si>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</si>
  <si>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</si>
  <si>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</si>
  <si>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</si>
  <si>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</si>
  <si>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</si>
  <si>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</si>
  <si>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</si>
  <si>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</si>
  <si>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</si>
  <si>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</si>
  <si>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</si>
  <si>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</si>
  <si>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</si>
  <si>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</si>
  <si>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</si>
  <si>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</si>
  <si>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</si>
  <si>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</si>
  <si>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</si>
  <si>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</si>
  <si>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</si>
  <si>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</si>
  <si>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</si>
  <si>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</si>
  <si>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</si>
  <si>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</si>
  <si>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</si>
  <si>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</si>
  <si>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</si>
  <si>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</si>
  <si>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</si>
  <si>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</si>
  <si>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</si>
  <si>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</si>
  <si>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</si>
  <si>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</si>
  <si>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</si>
  <si>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</si>
  <si>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</si>
  <si>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</si>
  <si>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</si>
  <si>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</si>
  <si>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</si>
  <si>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</si>
  <si>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</si>
  <si>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</si>
  <si>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</si>
  <si>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</si>
  <si>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</si>
  <si>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</si>
  <si>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</si>
  <si>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</si>
  <si>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</si>
  <si>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</si>
  <si>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</si>
  <si>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</si>
  <si>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</si>
  <si>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</si>
  <si>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</si>
  <si>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</si>
  <si>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</si>
  <si>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</si>
  <si>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</si>
  <si>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</si>
  <si>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</si>
  <si>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</si>
  <si>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</si>
  <si>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</si>
  <si>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</si>
  <si>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</si>
  <si>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</si>
  <si>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</si>
  <si>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</si>
  <si>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</si>
  <si>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</si>
  <si>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</si>
  <si>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</si>
  <si>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</si>
  <si>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</si>
  <si>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</si>
  <si>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</si>
  <si>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</si>
  <si>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</si>
  <si>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</si>
  <si>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</si>
  <si>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</si>
  <si>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</si>
  <si>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</si>
  <si>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</si>
  <si>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</si>
  <si>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</si>
  <si>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</si>
  <si>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</si>
  <si>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</si>
  <si>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</si>
  <si>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</si>
  <si>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</si>
  <si>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</si>
  <si>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</si>
  <si>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</si>
  <si>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</si>
  <si>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</si>
  <si>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</si>
  <si>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</si>
  <si>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</si>
  <si>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</si>
  <si>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</si>
  <si>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</si>
  <si>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</si>
  <si>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</si>
  <si>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</si>
  <si>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</si>
  <si>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</si>
  <si>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</si>
  <si>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</si>
  <si>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</si>
  <si>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</si>
  <si>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</si>
  <si>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</si>
  <si>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</si>
  <si>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</si>
  <si>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</si>
  <si>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</si>
  <si>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</si>
  <si>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</si>
  <si>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</si>
  <si>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</si>
  <si>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</si>
  <si>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</si>
  <si>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</si>
  <si>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</si>
  <si>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</si>
  <si>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</si>
  <si>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</si>
  <si>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</si>
  <si>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</si>
  <si>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</si>
  <si>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</si>
  <si>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</si>
  <si>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</si>
  <si>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</si>
  <si>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</si>
  <si>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</si>
  <si>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</si>
  <si>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</si>
  <si>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</si>
  <si>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</si>
  <si>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</si>
  <si>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</si>
  <si>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</si>
  <si>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</si>
  <si>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</si>
  <si>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</si>
  <si>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</si>
  <si>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</si>
  <si>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</si>
  <si>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</si>
  <si>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</si>
  <si>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</si>
  <si>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</si>
  <si>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</si>
  <si>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</si>
  <si>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</si>
  <si>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</si>
  <si>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</si>
  <si>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</si>
  <si>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</si>
  <si>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</si>
  <si>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</si>
  <si>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</si>
  <si>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</si>
  <si>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</si>
  <si>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</si>
  <si>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</si>
  <si>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</si>
  <si>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</si>
  <si>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</si>
  <si>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</si>
  <si>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</si>
  <si>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</si>
  <si>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</si>
  <si>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</si>
  <si>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</si>
  <si>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</si>
  <si>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</si>
  <si>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</si>
  <si>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</si>
  <si>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</si>
  <si>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</si>
  <si>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</si>
  <si>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</si>
  <si>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</si>
  <si>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</si>
  <si>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</si>
  <si>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</si>
  <si>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</si>
  <si>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</si>
  <si>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</si>
  <si>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</si>
  <si>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</si>
  <si>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</si>
  <si>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</si>
  <si>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</si>
  <si>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</si>
  <si>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</si>
  <si>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</si>
  <si>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</si>
  <si>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</si>
  <si>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</si>
  <si>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</si>
  <si>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</si>
  <si>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</si>
  <si>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</si>
  <si>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</si>
  <si>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</si>
  <si>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</si>
  <si>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</si>
  <si>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</si>
  <si>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</si>
  <si>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</si>
  <si>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</si>
  <si>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</si>
  <si>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</si>
  <si>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</si>
  <si>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</si>
  <si>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</si>
  <si>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</si>
  <si>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</si>
  <si>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</si>
  <si>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</si>
  <si>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</si>
  <si>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</si>
  <si>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</si>
  <si>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</si>
  <si>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</si>
  <si>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</si>
  <si>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</si>
  <si>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</si>
  <si>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</si>
  <si>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</si>
  <si>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</si>
  <si>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</si>
  <si>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</si>
  <si>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</si>
  <si>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</si>
  <si>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</si>
  <si>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</si>
  <si>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</si>
  <si>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</si>
  <si>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</si>
  <si>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</si>
  <si>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</si>
  <si>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</si>
  <si>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</si>
  <si>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</si>
  <si>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</si>
  <si>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</si>
  <si>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</si>
  <si>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</si>
  <si>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</si>
  <si>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</si>
  <si>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</si>
  <si>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</si>
  <si>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</si>
  <si>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</si>
  <si>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</si>
  <si>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</si>
  <si>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</si>
  <si>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</si>
  <si>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</si>
  <si>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</si>
  <si>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</si>
  <si>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</si>
  <si>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</si>
  <si>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</si>
  <si>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</si>
  <si>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</si>
  <si>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</si>
  <si>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</si>
  <si>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</si>
  <si>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</si>
  <si>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</si>
  <si>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</si>
  <si>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</si>
  <si>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</si>
  <si>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</si>
  <si>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</si>
  <si>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</si>
  <si>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</si>
  <si>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</si>
  <si>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</si>
  <si>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</si>
  <si>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</si>
  <si>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</si>
  <si>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</si>
  <si>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</si>
  <si>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</si>
  <si>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</si>
  <si>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</si>
  <si>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</si>
  <si>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</si>
  <si>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</si>
  <si>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</si>
  <si>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</si>
  <si>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</si>
  <si>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</si>
  <si>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</si>
  <si>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</si>
  <si>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</si>
  <si>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</si>
  <si>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</si>
  <si>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</si>
  <si>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</si>
  <si>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</si>
  <si>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</si>
  <si>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</si>
  <si>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</si>
  <si>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</si>
  <si>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</si>
  <si>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</si>
  <si>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</si>
  <si>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</si>
  <si>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</si>
  <si>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</si>
  <si>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</si>
  <si>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</si>
  <si>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</si>
  <si>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</si>
  <si>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</si>
  <si>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</si>
  <si>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</si>
  <si>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</si>
  <si>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</si>
  <si>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</si>
  <si>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</si>
  <si>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</si>
  <si>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</si>
  <si>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</si>
  <si>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</si>
  <si>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</si>
  <si>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</si>
  <si>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</si>
  <si>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</si>
  <si>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</si>
  <si>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</si>
  <si>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</si>
  <si>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</si>
  <si>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</si>
  <si>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</si>
  <si>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</si>
  <si>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</si>
  <si>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</si>
  <si>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</si>
  <si>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</si>
  <si>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</si>
  <si>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</si>
  <si>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</si>
  <si>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</si>
  <si>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</si>
  <si>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</si>
  <si>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</si>
  <si>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</si>
  <si>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</si>
  <si>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</si>
  <si>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</si>
  <si>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</si>
  <si>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</si>
  <si>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</si>
  <si>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</si>
  <si>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</si>
  <si>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</si>
  <si>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</si>
  <si>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</si>
  <si>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</si>
  <si>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</si>
  <si>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</si>
  <si>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</si>
  <si>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</si>
  <si>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</si>
  <si>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</si>
  <si>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</si>
  <si>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</si>
  <si>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</si>
  <si>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</si>
  <si>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</si>
  <si>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</si>
  <si>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</si>
  <si>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</si>
  <si>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</si>
  <si>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</si>
  <si>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</si>
  <si>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</si>
  <si>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</si>
  <si>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</si>
  <si>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</si>
  <si>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</si>
  <si>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</si>
  <si>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</si>
  <si>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</si>
  <si>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</si>
  <si>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</si>
  <si>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</si>
  <si>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</si>
  <si>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</si>
  <si>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</si>
  <si>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</si>
  <si>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</si>
  <si>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</si>
  <si>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</si>
  <si>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</si>
  <si>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</si>
  <si>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</si>
  <si>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</si>
  <si>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</si>
  <si>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</si>
  <si>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</si>
  <si>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</si>
  <si>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</si>
  <si>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</si>
  <si>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</si>
  <si>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</si>
  <si>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</si>
  <si>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</si>
  <si>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</si>
  <si>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</si>
  <si>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</si>
  <si>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</si>
  <si>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</si>
  <si>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</si>
  <si>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</si>
  <si>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</si>
  <si>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</si>
  <si>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</si>
  <si>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</si>
  <si>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</si>
  <si>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</si>
  <si>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</si>
  <si>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</si>
  <si>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</si>
  <si>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</si>
  <si>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</si>
  <si>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</si>
  <si>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</si>
  <si>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</si>
  <si>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</si>
  <si>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</si>
  <si>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</si>
  <si>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</si>
  <si>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</si>
  <si>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</si>
  <si>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</si>
  <si>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</si>
  <si>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</si>
  <si>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</si>
  <si>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</si>
  <si>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</si>
  <si>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</si>
  <si>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</si>
  <si>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</si>
  <si>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</si>
  <si>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</si>
  <si>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</si>
  <si>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</si>
  <si>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</si>
  <si>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</si>
  <si>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</si>
  <si>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</si>
  <si>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</si>
  <si>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</si>
  <si>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</si>
  <si>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</si>
  <si>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</si>
  <si>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</si>
  <si>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</si>
  <si>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</si>
  <si>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</si>
  <si>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</si>
  <si>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</si>
  <si>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</si>
  <si>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</si>
  <si>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</si>
  <si>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</si>
  <si>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</si>
  <si>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</si>
  <si>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</si>
  <si>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</si>
  <si>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</si>
  <si>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</si>
  <si>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</si>
  <si>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</si>
  <si>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</si>
  <si>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</si>
  <si>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</si>
  <si>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</si>
  <si>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</si>
  <si>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</si>
  <si>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</si>
  <si>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</si>
  <si>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</si>
  <si>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</si>
  <si>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</si>
  <si>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</si>
  <si>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</si>
  <si>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</si>
  <si>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</si>
  <si>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</si>
  <si>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</si>
  <si>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</si>
  <si>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</si>
  <si>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</si>
  <si>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</si>
  <si>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</si>
  <si>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</si>
  <si>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</si>
  <si>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</si>
  <si>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</si>
  <si>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</si>
  <si>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</si>
  <si>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</si>
  <si>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</si>
  <si>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</si>
  <si>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</si>
  <si>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</si>
  <si>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</si>
  <si>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</si>
  <si>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</si>
  <si>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</si>
  <si>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</si>
  <si>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</si>
  <si>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</si>
  <si>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</si>
  <si>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</si>
  <si>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</si>
  <si>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</si>
  <si>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</si>
  <si>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</si>
  <si>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</si>
  <si>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</si>
  <si>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</si>
  <si>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</si>
  <si>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</si>
  <si>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</si>
  <si>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</si>
  <si>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</si>
  <si>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</si>
  <si>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</si>
  <si>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</si>
  <si>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</si>
  <si>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</si>
  <si>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</si>
  <si>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</si>
  <si>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</si>
  <si>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</si>
  <si>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</si>
  <si>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</si>
  <si>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</si>
  <si>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</si>
  <si>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</si>
  <si>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</si>
  <si>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</si>
  <si>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</si>
  <si>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</si>
  <si>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</si>
  <si>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</si>
  <si>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</si>
  <si>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</si>
  <si>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</si>
  <si>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</si>
  <si>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</si>
  <si>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</si>
  <si>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</si>
  <si>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</si>
  <si>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</si>
  <si>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</si>
  <si>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</si>
  <si>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</si>
  <si>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</si>
  <si>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</si>
  <si>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</si>
  <si>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</si>
  <si>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</si>
  <si>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</si>
  <si>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</si>
  <si>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</si>
  <si>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</si>
  <si>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</si>
  <si>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</si>
  <si>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</si>
  <si>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</si>
  <si>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</si>
  <si>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</si>
  <si>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</si>
  <si>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</si>
  <si>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</si>
  <si>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</si>
  <si>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</si>
  <si>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</si>
  <si>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</si>
  <si>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</si>
  <si>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</si>
  <si>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</si>
  <si>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</si>
  <si>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</si>
  <si>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</si>
  <si>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</si>
  <si>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</si>
  <si>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</si>
  <si>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</si>
  <si>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</si>
  <si>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</si>
  <si>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</si>
  <si>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</si>
  <si>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</si>
  <si>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</si>
  <si>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</si>
  <si>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</si>
  <si>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</si>
  <si>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</si>
  <si>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</si>
  <si>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</si>
  <si>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</si>
  <si>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</si>
  <si>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</si>
  <si>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</si>
  <si>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</si>
  <si>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</si>
  <si>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</si>
  <si>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</si>
  <si>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</si>
  <si>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</si>
  <si>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</si>
  <si>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</si>
  <si>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</si>
  <si>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</si>
  <si>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</si>
  <si>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</si>
  <si>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</si>
  <si>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</si>
  <si>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</si>
  <si>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</si>
  <si>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</si>
  <si>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</si>
  <si>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</si>
  <si>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</si>
  <si>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</si>
  <si>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</si>
  <si>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</si>
  <si>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</si>
  <si>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</si>
  <si>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</si>
  <si>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</si>
  <si>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</si>
  <si>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</si>
  <si>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</si>
  <si>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</si>
  <si>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</si>
  <si>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</si>
  <si>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</si>
  <si>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</si>
  <si>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</si>
  <si>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</si>
  <si>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</si>
  <si>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</si>
  <si>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</si>
  <si>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</si>
  <si>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</si>
  <si>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</si>
  <si>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</si>
  <si>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</si>
  <si>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</si>
  <si>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</si>
  <si>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</si>
  <si>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</si>
  <si>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</si>
  <si>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</si>
  <si>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</si>
  <si>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</si>
  <si>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</si>
  <si>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</si>
  <si>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</si>
  <si>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</si>
  <si>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</si>
  <si>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</si>
  <si>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</si>
  <si>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</si>
  <si>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</si>
  <si>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</si>
  <si>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</si>
  <si>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</si>
  <si>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</si>
  <si>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</si>
  <si>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</si>
  <si>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</si>
  <si>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</si>
  <si>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</si>
  <si>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</si>
  <si>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</si>
  <si>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</si>
  <si>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</si>
  <si>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</si>
  <si>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</si>
  <si>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</si>
  <si>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</si>
  <si>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</si>
  <si>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</si>
  <si>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</si>
  <si>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</si>
  <si>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</si>
  <si>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</si>
  <si>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</si>
  <si>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</si>
  <si>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</si>
  <si>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</si>
  <si>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</si>
  <si>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</si>
  <si>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</si>
  <si>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</si>
  <si>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</si>
  <si>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</si>
  <si>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</si>
  <si>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</si>
  <si>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</si>
  <si>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</si>
  <si>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</si>
  <si>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</si>
  <si>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</si>
  <si>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</si>
  <si>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</si>
  <si>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</si>
  <si>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</si>
  <si>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</si>
  <si>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</si>
  <si>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</si>
  <si>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</si>
  <si>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</si>
  <si>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</si>
  <si>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</si>
  <si>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</si>
  <si>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</si>
  <si>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</si>
  <si>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</si>
  <si>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</si>
  <si>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</si>
  <si>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</si>
  <si>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</si>
  <si>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</si>
  <si>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</si>
  <si>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</si>
  <si>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</si>
  <si>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</si>
  <si>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</si>
  <si>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</si>
  <si>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</si>
  <si>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</si>
  <si>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</si>
  <si>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</si>
  <si>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</si>
  <si>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</si>
  <si>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</si>
  <si>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</si>
  <si>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</si>
  <si>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</si>
  <si>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</si>
  <si>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</si>
  <si>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</si>
  <si>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</si>
  <si>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</si>
  <si>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</si>
  <si>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</si>
  <si>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</si>
  <si>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</si>
  <si>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</si>
  <si>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</si>
  <si>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</si>
  <si>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</si>
  <si>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</si>
  <si>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</si>
  <si>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</si>
  <si>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</si>
  <si>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</si>
  <si>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</si>
  <si>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</si>
  <si>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</si>
  <si>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</si>
  <si>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</si>
  <si>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</si>
  <si>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</si>
  <si>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</si>
  <si>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</si>
  <si>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</si>
  <si>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</si>
  <si>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</si>
  <si>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</si>
  <si>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</si>
  <si>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</si>
  <si>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</si>
  <si>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</si>
  <si>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</si>
  <si>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</si>
  <si>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</si>
  <si>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</si>
  <si>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</si>
  <si>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</si>
  <si>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</si>
  <si>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</si>
  <si>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</si>
  <si>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</si>
  <si>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</si>
  <si>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</si>
  <si>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</si>
  <si>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</si>
  <si>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</si>
  <si>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</si>
  <si>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</si>
  <si>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</si>
  <si>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</si>
  <si>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</si>
  <si>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</si>
  <si>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</si>
  <si>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</si>
  <si>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</si>
  <si>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</si>
  <si>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</si>
  <si>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</si>
  <si>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</si>
  <si>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</si>
  <si>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</si>
  <si>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</si>
  <si>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</si>
  <si>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</si>
  <si>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</si>
  <si>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</si>
  <si>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</si>
  <si>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</si>
  <si>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</si>
  <si>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</si>
  <si>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</si>
  <si>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</si>
  <si>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</si>
  <si>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</si>
  <si>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</si>
  <si>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</si>
  <si>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</si>
  <si>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</si>
  <si>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</si>
  <si>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</si>
  <si>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</si>
  <si>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</si>
  <si>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</si>
  <si>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</si>
  <si>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</si>
  <si>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</si>
  <si>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</si>
  <si>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</si>
  <si>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</si>
  <si>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</si>
  <si>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</si>
  <si>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</si>
  <si>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</si>
  <si>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</si>
  <si>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</si>
  <si>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</si>
  <si>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</si>
  <si>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</si>
  <si>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</si>
  <si>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</si>
  <si>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</si>
  <si>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</si>
  <si>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</si>
  <si>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</si>
  <si>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</si>
  <si>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</si>
  <si>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</si>
  <si>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</si>
  <si>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</si>
  <si>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</si>
  <si>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</si>
  <si>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</si>
  <si>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</si>
  <si>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</si>
  <si>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</si>
  <si>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</si>
  <si>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</si>
  <si>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</si>
  <si>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</si>
  <si>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</si>
  <si>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</si>
  <si>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</si>
  <si>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</si>
  <si>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</si>
  <si>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</si>
  <si>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</si>
  <si>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</si>
  <si>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</si>
  <si>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</si>
  <si>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</si>
  <si>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</si>
  <si>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</si>
  <si>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</si>
  <si>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</si>
  <si>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</si>
  <si>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</si>
  <si>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</si>
  <si>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</si>
  <si>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</si>
  <si>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</si>
  <si>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</si>
  <si>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</si>
  <si>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</si>
  <si>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</si>
  <si>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</si>
  <si>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</si>
  <si>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</si>
  <si>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</si>
  <si>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</si>
  <si>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</si>
  <si>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</si>
  <si>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</si>
  <si>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</si>
  <si>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</si>
  <si>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</si>
  <si>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</si>
  <si>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</si>
  <si>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</si>
  <si>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</si>
  <si>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</si>
  <si>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</si>
  <si>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</si>
  <si>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</si>
  <si>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</si>
  <si>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</si>
  <si>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</si>
  <si>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</si>
  <si>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</si>
  <si>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</si>
  <si>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</si>
  <si>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</si>
  <si>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</si>
  <si>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</si>
  <si>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</si>
  <si>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</si>
  <si>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</si>
  <si>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</si>
  <si>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</si>
  <si>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</si>
  <si>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</si>
  <si>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</si>
  <si>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</si>
  <si>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</si>
  <si>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</si>
  <si>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</si>
  <si>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</si>
  <si>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</si>
  <si>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</si>
  <si>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</si>
  <si>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</si>
  <si>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</si>
  <si>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</si>
  <si>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</si>
  <si>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</si>
  <si>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</si>
  <si>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</si>
  <si>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</si>
  <si>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</si>
  <si>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</si>
  <si>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</si>
  <si>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</si>
  <si>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</si>
  <si>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</si>
  <si>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</si>
  <si>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</si>
  <si>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</si>
  <si>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</si>
  <si>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</si>
  <si>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</si>
  <si>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</si>
  <si>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</si>
  <si>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</si>
  <si>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</si>
  <si>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</si>
  <si>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</si>
  <si>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</si>
  <si>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</si>
  <si>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</si>
  <si>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</si>
  <si>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</si>
  <si>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</si>
  <si>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</si>
  <si>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</si>
  <si>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</si>
  <si>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</si>
  <si>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</si>
  <si>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</si>
  <si>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</si>
  <si>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</si>
  <si>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</si>
  <si>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</si>
  <si>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</si>
  <si>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</si>
  <si>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</si>
  <si>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</si>
  <si>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</si>
  <si>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</si>
  <si>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</si>
  <si>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</si>
  <si>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</si>
  <si>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</si>
  <si>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</si>
  <si>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</si>
  <si>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</si>
  <si>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</si>
  <si>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</si>
  <si>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</si>
  <si>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</si>
  <si>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</si>
  <si>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</si>
  <si>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</si>
  <si>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</si>
  <si>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</si>
  <si>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</si>
  <si>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</si>
  <si>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</si>
  <si>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</si>
  <si>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</si>
  <si>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</si>
  <si>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</si>
  <si>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</si>
  <si>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</si>
  <si>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</si>
  <si>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</si>
  <si>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</si>
  <si>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</si>
  <si>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</si>
  <si>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</si>
  <si>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</si>
  <si>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</si>
  <si>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</si>
  <si>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</si>
  <si>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</si>
  <si>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</si>
  <si>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</si>
  <si>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</si>
  <si>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</si>
  <si>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</si>
  <si>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</si>
  <si>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</si>
  <si>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</si>
  <si>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</si>
  <si>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</si>
  <si>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</si>
  <si>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</si>
  <si>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</si>
  <si>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</si>
  <si>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</si>
  <si>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</si>
  <si>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</si>
  <si>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</si>
  <si>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</si>
  <si>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</si>
  <si>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</si>
  <si>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</si>
  <si>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</si>
  <si>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</si>
  <si>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</si>
  <si>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</si>
  <si>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</si>
  <si>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</si>
  <si>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</si>
  <si>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</si>
  <si>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</si>
  <si>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</si>
  <si>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</si>
  <si>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</si>
  <si>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</si>
  <si>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</si>
  <si>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</si>
  <si>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</si>
  <si>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</si>
  <si>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</si>
  <si>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</si>
  <si>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</si>
  <si>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</si>
  <si>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</si>
  <si>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</si>
  <si>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</si>
  <si>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</si>
  <si>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</si>
  <si>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</si>
  <si>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</si>
  <si>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</si>
  <si>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</si>
  <si>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</si>
  <si>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</si>
  <si>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</si>
  <si>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</si>
  <si>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</si>
  <si>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</si>
  <si>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</si>
  <si>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</si>
  <si>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</si>
  <si>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</si>
  <si>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</si>
  <si>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</si>
  <si>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</si>
  <si>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</si>
  <si>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</si>
  <si>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</si>
  <si>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</si>
  <si>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</si>
  <si>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</si>
  <si>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</si>
  <si>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</si>
  <si>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</si>
  <si>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</si>
  <si>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</si>
  <si>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</si>
  <si>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</si>
  <si>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</si>
  <si>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</si>
  <si>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</si>
  <si>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</si>
  <si>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</si>
  <si>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</si>
  <si>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</si>
  <si>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</si>
  <si>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</si>
  <si>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</si>
  <si>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</si>
  <si>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</si>
  <si>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</si>
  <si>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</si>
  <si>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</si>
  <si>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</si>
  <si>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</si>
  <si>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</si>
  <si>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</si>
  <si>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</si>
  <si>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</si>
  <si>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</si>
  <si>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</si>
  <si>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</si>
  <si>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</si>
  <si>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</si>
  <si>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</si>
  <si>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</si>
  <si>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</si>
  <si>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</si>
  <si>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</si>
  <si>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</si>
  <si>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</si>
  <si>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</si>
  <si>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</si>
  <si>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</si>
  <si>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</si>
  <si>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</si>
  <si>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</si>
  <si>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</si>
  <si>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</si>
  <si>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</si>
  <si>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</si>
  <si>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</si>
  <si>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</si>
  <si>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</si>
  <si>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</si>
  <si>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</si>
  <si>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</si>
  <si>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</si>
  <si>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</si>
  <si>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</si>
  <si>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</si>
  <si>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</si>
  <si>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</si>
  <si>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</si>
  <si>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</si>
  <si>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</si>
  <si>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</si>
  <si>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</si>
  <si>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</si>
  <si>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</si>
  <si>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</si>
  <si>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</si>
  <si>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</si>
  <si>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</si>
  <si>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</si>
  <si>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</si>
  <si>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</si>
  <si>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</si>
  <si>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</si>
  <si>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</si>
  <si>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</si>
  <si>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</si>
  <si>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</si>
  <si>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</si>
  <si>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</si>
  <si>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</si>
  <si>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</si>
  <si>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</si>
  <si>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</si>
  <si>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</si>
  <si>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</si>
  <si>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</si>
  <si>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</si>
  <si>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</si>
  <si>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</si>
  <si>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</si>
  <si>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</si>
  <si>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</si>
  <si>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</si>
  <si>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</si>
  <si>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</si>
  <si>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</si>
  <si>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</si>
  <si>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</si>
  <si>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</si>
  <si>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</si>
  <si>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</si>
  <si>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</si>
  <si>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</si>
  <si>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</si>
  <si>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</si>
  <si>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</si>
  <si>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</si>
  <si>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</si>
  <si>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</si>
  <si>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</si>
  <si>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</si>
  <si>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</si>
  <si>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</si>
  <si>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</si>
  <si>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</si>
  <si>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</si>
  <si>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</si>
  <si>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</si>
  <si>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</si>
  <si>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</si>
  <si>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</si>
  <si>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</si>
  <si>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</si>
  <si>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</si>
  <si>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</si>
  <si>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</si>
  <si>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</si>
  <si>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</si>
  <si>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</si>
  <si>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</si>
  <si>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</si>
  <si>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</si>
  <si>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</si>
  <si>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</si>
  <si>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</si>
  <si>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</si>
  <si>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</si>
  <si>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</si>
  <si>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</si>
  <si>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</si>
  <si>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</si>
  <si>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</si>
  <si>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</si>
  <si>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</si>
  <si>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</si>
  <si>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</si>
  <si>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</si>
  <si>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</si>
  <si>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</si>
  <si>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</si>
  <si>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</si>
  <si>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</si>
  <si>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</si>
  <si>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</si>
  <si>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</si>
  <si>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</si>
  <si>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</si>
  <si>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</si>
  <si>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</si>
  <si>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</si>
  <si>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</si>
  <si>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</si>
  <si>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</si>
  <si>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</si>
  <si>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</si>
  <si>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</si>
  <si>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</si>
  <si>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</si>
  <si>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</si>
  <si>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</si>
  <si>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</si>
  <si>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</si>
  <si>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</si>
  <si>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</si>
  <si>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</si>
  <si>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</si>
  <si>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</si>
  <si>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</si>
  <si>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</si>
  <si>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</si>
  <si>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</si>
  <si>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</si>
  <si>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</si>
  <si>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</si>
  <si>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</si>
  <si>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</si>
  <si>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</si>
  <si>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</si>
  <si>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</si>
  <si>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</si>
  <si>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</si>
  <si>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</si>
  <si>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</si>
  <si>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</si>
  <si>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</si>
  <si>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</si>
  <si>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</si>
  <si>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</si>
  <si>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</si>
  <si>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</si>
  <si>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</si>
  <si>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</si>
  <si>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</si>
  <si>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</si>
  <si>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</si>
  <si>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</si>
  <si>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</si>
  <si>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</si>
  <si>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</si>
  <si>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</si>
  <si>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</si>
  <si>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</si>
  <si>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</si>
  <si>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</si>
  <si>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</si>
  <si>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</si>
  <si>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</si>
  <si>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</si>
  <si>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</si>
  <si>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</si>
  <si>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</si>
  <si>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</si>
  <si>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</si>
  <si>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</si>
  <si>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</si>
  <si>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</si>
  <si>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</si>
  <si>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</si>
  <si>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</si>
  <si>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</si>
  <si>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</si>
  <si>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</si>
  <si>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</si>
  <si>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</si>
  <si>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</si>
  <si>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</si>
  <si>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</si>
  <si>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</si>
  <si>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</si>
  <si>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</si>
  <si>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</si>
  <si>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</si>
  <si>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</si>
  <si>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</si>
  <si>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</si>
  <si>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</si>
  <si>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</si>
  <si>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</si>
  <si>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</si>
  <si>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</si>
  <si>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</si>
  <si>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</si>
  <si>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</si>
  <si>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</si>
  <si>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</si>
  <si>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</si>
  <si>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</si>
  <si>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</si>
  <si>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</si>
  <si>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</si>
  <si>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</si>
  <si>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</si>
  <si>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</si>
  <si>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</si>
  <si>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</si>
  <si>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</si>
  <si>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</si>
  <si>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</si>
  <si>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</si>
  <si>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</si>
  <si>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</si>
  <si>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</si>
  <si>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</si>
  <si>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</si>
  <si>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</si>
  <si>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</si>
  <si>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</si>
  <si>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</si>
  <si>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</si>
  <si>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</si>
  <si>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</si>
  <si>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</si>
  <si>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</si>
  <si>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</si>
  <si>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</si>
  <si>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</si>
  <si>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</si>
  <si>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</si>
  <si>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</si>
  <si>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</si>
  <si>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</si>
  <si>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</si>
  <si>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</si>
  <si>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</si>
  <si>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</si>
  <si>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</si>
  <si>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</si>
  <si>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</si>
  <si>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</si>
  <si>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</si>
  <si>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</si>
  <si>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</si>
  <si>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</si>
  <si>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</si>
  <si>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</si>
  <si>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</si>
  <si>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</si>
  <si>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</si>
  <si>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</si>
  <si>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</si>
  <si>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</si>
  <si>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</si>
  <si>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</si>
  <si>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</si>
  <si>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</si>
  <si>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</si>
  <si>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</si>
  <si>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</si>
  <si>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</si>
  <si>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</si>
  <si>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</si>
  <si>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</si>
  <si>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</si>
  <si>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</si>
  <si>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</si>
  <si>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</si>
  <si>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</si>
  <si>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</si>
  <si>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</si>
  <si>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</si>
  <si>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</si>
  <si>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</si>
  <si>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</si>
  <si>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</si>
  <si>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</si>
  <si>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</si>
  <si>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</si>
  <si>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</si>
  <si>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</si>
  <si>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</si>
  <si>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</si>
  <si>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</si>
  <si>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</si>
  <si>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</si>
  <si>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</si>
  <si>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</si>
  <si>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</si>
  <si>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</si>
  <si>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</si>
  <si>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</si>
  <si>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</si>
  <si>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</si>
  <si>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</si>
  <si>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</si>
  <si>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</si>
  <si>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</si>
  <si>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</si>
  <si>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</si>
  <si>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</si>
  <si>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</si>
  <si>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</si>
  <si>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</si>
  <si>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</si>
  <si>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</si>
  <si>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</si>
  <si>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</si>
  <si>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</si>
  <si>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</si>
  <si>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</si>
  <si>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</si>
  <si>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</si>
  <si>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</si>
  <si>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</si>
  <si>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</si>
  <si>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</si>
  <si>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</si>
  <si>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</si>
  <si>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</si>
  <si>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</si>
  <si>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</si>
  <si>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</si>
  <si>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</si>
  <si>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</si>
  <si>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</si>
  <si>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</si>
  <si>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</si>
  <si>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</si>
  <si>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</si>
  <si>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</si>
  <si>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</si>
  <si>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</si>
  <si>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</si>
  <si>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</si>
  <si>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</si>
  <si>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</si>
  <si>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</si>
  <si>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</si>
  <si>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</si>
  <si>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</si>
  <si>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</si>
  <si>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</si>
  <si>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</si>
  <si>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</si>
  <si>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</si>
  <si>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</si>
  <si>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</si>
  <si>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</si>
  <si>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</si>
  <si>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</si>
  <si>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</si>
  <si>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</si>
  <si>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</si>
  <si>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</si>
  <si>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</si>
  <si>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</si>
  <si>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</si>
  <si>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</si>
  <si>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</si>
  <si>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</si>
  <si>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</si>
  <si>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</si>
  <si>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</si>
  <si>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</si>
  <si>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</si>
  <si>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</si>
  <si>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</si>
  <si>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</si>
  <si>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</si>
  <si>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</si>
  <si>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</si>
  <si>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</si>
  <si>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</si>
  <si>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</si>
  <si>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</si>
  <si>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</si>
  <si>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</si>
  <si>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</si>
  <si>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</si>
  <si>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</si>
  <si>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</si>
  <si>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</si>
  <si>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</si>
  <si>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</si>
  <si>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</si>
  <si>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</si>
  <si>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</si>
  <si>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</si>
  <si>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</si>
  <si>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</si>
  <si>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</si>
  <si>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</si>
  <si>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</si>
  <si>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</si>
  <si>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</si>
  <si>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</si>
  <si>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</si>
  <si>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</si>
  <si>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</si>
  <si>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</si>
  <si>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</si>
  <si>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</si>
  <si>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</si>
  <si>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</si>
  <si>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</si>
  <si>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</si>
  <si>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</si>
  <si>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</si>
  <si>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</si>
  <si>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</si>
  <si>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</si>
  <si>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</si>
  <si>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</si>
  <si>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</si>
  <si>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</si>
  <si>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</si>
  <si>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</si>
  <si>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</si>
  <si>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</si>
  <si>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</si>
  <si>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</si>
  <si>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</si>
  <si>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</si>
  <si>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</si>
  <si>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</si>
  <si>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</si>
  <si>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</si>
  <si>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</si>
  <si>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</si>
  <si>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</si>
  <si>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</si>
  <si>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</si>
  <si>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</si>
  <si>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</si>
  <si>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</si>
  <si>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</si>
  <si>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</si>
  <si>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</si>
  <si>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</si>
  <si>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</si>
  <si>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</si>
  <si>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</si>
  <si>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</si>
  <si>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</si>
  <si>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</si>
  <si>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</si>
  <si>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</si>
  <si>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</si>
  <si>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</si>
  <si>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</si>
  <si>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</si>
  <si>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</si>
  <si>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</si>
  <si>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</si>
  <si>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</si>
  <si>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</si>
  <si>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</si>
  <si>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</si>
  <si>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</si>
  <si>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</si>
  <si>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</si>
  <si>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</si>
  <si>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</si>
  <si>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</si>
  <si>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</si>
  <si>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</si>
  <si>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</si>
  <si>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</si>
  <si>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</si>
  <si>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</si>
  <si>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</si>
  <si>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</si>
  <si>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</si>
  <si>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</si>
  <si>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</si>
  <si>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</si>
  <si>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</si>
  <si>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</si>
  <si>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</si>
  <si>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</si>
  <si>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</si>
  <si>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</si>
  <si>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</si>
  <si>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</si>
  <si>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</si>
  <si>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</si>
  <si>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</si>
  <si>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</si>
  <si>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</si>
  <si>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</si>
  <si>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</si>
  <si>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</si>
  <si>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</si>
  <si>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</si>
  <si>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</si>
  <si>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</si>
  <si>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</si>
  <si>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</si>
  <si>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</si>
  <si>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</si>
  <si>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</si>
  <si>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</si>
  <si>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</si>
  <si>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</si>
  <si>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</si>
  <si>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</si>
  <si>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</si>
  <si>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</si>
  <si>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</si>
  <si>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</si>
  <si>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</si>
  <si>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</si>
  <si>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</si>
  <si>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</si>
  <si>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</si>
  <si>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</si>
  <si>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</si>
  <si>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</si>
  <si>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</si>
  <si>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</si>
  <si>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</si>
  <si>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</si>
  <si>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</si>
  <si>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</si>
  <si>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</si>
  <si>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</si>
  <si>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</si>
  <si>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</si>
  <si>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</si>
  <si>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</si>
  <si>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</si>
  <si>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</si>
  <si>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</si>
  <si>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</si>
  <si>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</si>
  <si>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</si>
  <si>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</si>
  <si>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</si>
  <si>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</si>
  <si>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</si>
  <si>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</si>
  <si>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</si>
  <si>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</si>
  <si>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</si>
  <si>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</si>
  <si>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</si>
  <si>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</si>
  <si>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</si>
  <si>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</si>
  <si>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</si>
  <si>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</si>
  <si>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</si>
  <si>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</si>
  <si>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</si>
  <si>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</si>
  <si>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</si>
  <si>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</si>
  <si>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</si>
  <si>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</si>
  <si>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</si>
  <si>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</si>
  <si>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</si>
  <si>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</si>
  <si>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</si>
  <si>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</si>
  <si>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</si>
  <si>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</si>
  <si>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</si>
  <si>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</si>
  <si>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</si>
  <si>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</si>
  <si>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</si>
  <si>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</si>
  <si>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</si>
  <si>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</si>
  <si>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</si>
  <si>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</si>
  <si>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</si>
  <si>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</si>
  <si>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</si>
  <si>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</si>
  <si>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</si>
  <si>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</si>
  <si>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</si>
  <si>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</si>
  <si>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</si>
  <si>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</si>
  <si>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</si>
  <si>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</si>
  <si>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</si>
  <si>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</si>
  <si>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</si>
  <si>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</si>
  <si>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</si>
  <si>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</si>
  <si>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</si>
  <si>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</si>
  <si>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</si>
  <si>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</si>
  <si>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</si>
  <si>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</si>
  <si>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</si>
  <si>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</si>
  <si>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</si>
  <si>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</si>
  <si>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</si>
  <si>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</si>
  <si>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</si>
  <si>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</si>
  <si>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</si>
  <si>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</si>
  <si>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</si>
  <si>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</si>
  <si>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</si>
  <si>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</si>
  <si>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</si>
  <si>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</si>
  <si>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</si>
  <si>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</si>
  <si>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</si>
  <si>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</si>
  <si>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</si>
  <si>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</si>
  <si>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</si>
  <si>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</si>
  <si>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</si>
  <si>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</si>
  <si>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</si>
  <si>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</si>
  <si>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</si>
  <si>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</si>
  <si>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</si>
  <si>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</si>
  <si>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</si>
  <si>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</si>
  <si>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</si>
  <si>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</si>
  <si>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</si>
  <si>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</si>
  <si>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</si>
  <si>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</si>
  <si>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</si>
  <si>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</si>
  <si>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</si>
  <si>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</si>
  <si>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</si>
  <si>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</si>
  <si>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</si>
  <si>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</si>
  <si>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</si>
  <si>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</si>
  <si>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</si>
  <si>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</si>
  <si>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</si>
  <si>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</si>
  <si>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</si>
  <si>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</si>
  <si>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</si>
  <si>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</si>
  <si>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</si>
  <si>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</si>
  <si>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</si>
  <si>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</si>
  <si>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</si>
  <si>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</si>
  <si>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</si>
  <si>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</si>
  <si>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</si>
  <si>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</si>
  <si>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</si>
  <si>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</si>
  <si>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</si>
  <si>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</si>
  <si>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</si>
  <si>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</si>
  <si>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</si>
  <si>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</si>
  <si>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</si>
  <si>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</si>
  <si>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</si>
  <si>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</si>
  <si>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</si>
  <si>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</si>
  <si>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</si>
  <si>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</si>
  <si>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</si>
  <si>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</si>
  <si>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</si>
  <si>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</si>
  <si>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</si>
  <si>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</si>
  <si>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</si>
  <si>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</si>
  <si>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</si>
  <si>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</si>
  <si>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</si>
  <si>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</si>
  <si>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</si>
  <si>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</si>
  <si>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</si>
  <si>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</si>
  <si>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</si>
  <si>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</si>
  <si>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</si>
  <si>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</si>
  <si>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</si>
  <si>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</si>
  <si>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</si>
  <si>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</si>
  <si>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</si>
  <si>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</si>
  <si>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</si>
  <si>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</si>
  <si>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</si>
  <si>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</si>
  <si>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</si>
  <si>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</si>
  <si>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</si>
  <si>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</si>
  <si>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</si>
  <si>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</si>
  <si>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</si>
  <si>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</si>
  <si>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</si>
  <si>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</si>
  <si>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</si>
  <si>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</si>
  <si>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</si>
  <si>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</si>
  <si>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</si>
  <si>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</si>
  <si>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</si>
  <si>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</si>
  <si>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</si>
  <si>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</si>
  <si>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</si>
  <si>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</si>
  <si>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</si>
  <si>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</si>
  <si>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</si>
  <si>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</si>
  <si>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</si>
  <si>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</si>
  <si>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</si>
  <si>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</si>
  <si>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</si>
  <si>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</si>
  <si>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</si>
  <si>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</si>
  <si>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</si>
  <si>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</si>
  <si>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</si>
  <si>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</si>
  <si>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</si>
  <si>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</si>
  <si>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</si>
  <si>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</si>
  <si>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</si>
  <si>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</si>
  <si>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</si>
  <si>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</si>
  <si>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</si>
  <si>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</si>
  <si>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</si>
  <si>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</si>
  <si>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</si>
  <si>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</si>
  <si>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</si>
  <si>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</si>
  <si>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</si>
  <si>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</si>
  <si>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</si>
  <si>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</si>
  <si>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</si>
  <si>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</si>
  <si>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</si>
  <si>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</si>
  <si>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</si>
  <si>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</si>
  <si>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</si>
  <si>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</si>
  <si>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</si>
  <si>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</si>
  <si>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</si>
  <si>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</si>
  <si>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</si>
  <si>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</si>
  <si>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</si>
  <si>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</si>
  <si>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</si>
  <si>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</si>
  <si>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</si>
  <si>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</si>
  <si>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</si>
  <si>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</si>
  <si>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</si>
  <si>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</si>
  <si>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</si>
  <si>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</si>
  <si>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</si>
  <si>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</si>
  <si>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</si>
  <si>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</si>
  <si>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</si>
  <si>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</si>
  <si>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</si>
  <si>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</si>
  <si>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</si>
  <si>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</si>
  <si>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</si>
  <si>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</si>
  <si>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</si>
  <si>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</si>
  <si>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</si>
  <si>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</si>
  <si>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</si>
  <si>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</si>
  <si>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</si>
  <si>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</si>
  <si>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</si>
  <si>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</si>
  <si>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</si>
  <si>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</si>
  <si>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</si>
  <si>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</si>
  <si>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</si>
  <si>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</si>
  <si>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</si>
  <si>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</si>
  <si>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</si>
  <si>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</si>
  <si>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</si>
  <si>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</si>
  <si>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</si>
  <si>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</si>
  <si>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</si>
  <si>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</si>
  <si>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</si>
  <si>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</si>
  <si>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</si>
  <si>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</si>
  <si>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</si>
  <si>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</si>
  <si>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</si>
  <si>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</si>
  <si>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</si>
  <si>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</si>
  <si>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</si>
  <si>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</si>
  <si>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</si>
  <si>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</si>
  <si>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</si>
  <si>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</si>
  <si>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</si>
  <si>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</si>
  <si>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</si>
  <si>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</si>
  <si>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</si>
  <si>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</si>
  <si>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</si>
  <si>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</si>
  <si>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</si>
  <si>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</si>
  <si>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</si>
  <si>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</si>
  <si>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</si>
  <si>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</si>
  <si>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</si>
  <si>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</si>
  <si>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</si>
  <si>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</si>
  <si>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</si>
  <si>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</si>
  <si>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</si>
  <si>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</si>
  <si>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</si>
  <si>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</si>
  <si>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</si>
  <si>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</si>
  <si>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</si>
  <si>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</si>
  <si>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</si>
  <si>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</si>
  <si>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</si>
  <si>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</si>
  <si>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</si>
  <si>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</si>
  <si>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</si>
  <si>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</si>
  <si>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</si>
  <si>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</si>
  <si>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</si>
  <si>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</si>
  <si>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</si>
  <si>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</si>
  <si>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</si>
  <si>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</si>
  <si>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</si>
  <si>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</si>
  <si>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</si>
  <si>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</si>
  <si>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</si>
  <si>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</si>
  <si>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</si>
  <si>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</si>
  <si>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</si>
  <si>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</si>
  <si>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</si>
  <si>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</si>
  <si>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</si>
  <si>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</si>
  <si>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</si>
  <si>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</si>
  <si>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</si>
  <si>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</si>
  <si>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</si>
  <si>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</si>
  <si>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</si>
  <si>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</si>
  <si>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</si>
  <si>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</si>
  <si>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</si>
  <si>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</si>
  <si>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</si>
  <si>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</si>
  <si>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</si>
  <si>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</si>
  <si>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</si>
  <si>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</si>
  <si>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</si>
  <si>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</si>
  <si>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</si>
  <si>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</si>
  <si>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</si>
  <si>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</si>
  <si>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</si>
  <si>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</si>
  <si>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</si>
  <si>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</si>
  <si>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</si>
  <si>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</si>
  <si>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</si>
  <si>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</si>
  <si>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</si>
  <si>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</si>
  <si>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</si>
  <si>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</si>
  <si>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</si>
  <si>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</si>
  <si>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</si>
  <si>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</si>
  <si>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</si>
  <si>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</si>
  <si>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</si>
  <si>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</si>
  <si>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</si>
  <si>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</si>
  <si>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</si>
  <si>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</si>
  <si>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</si>
  <si>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</si>
  <si>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</si>
  <si>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</si>
  <si>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</si>
  <si>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</si>
  <si>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</si>
  <si>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</si>
  <si>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</si>
  <si>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</si>
  <si>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</si>
  <si>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</si>
  <si>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</si>
  <si>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</si>
  <si>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</si>
  <si>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</si>
  <si>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</si>
  <si>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</si>
  <si>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</si>
  <si>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</si>
  <si>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</si>
  <si>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</si>
  <si>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</si>
  <si>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</si>
  <si>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</si>
  <si>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</si>
  <si>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</si>
  <si>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</si>
  <si>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</si>
  <si>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</si>
  <si>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</si>
  <si>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</si>
  <si>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</si>
  <si>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</si>
  <si>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</si>
  <si>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</si>
  <si>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</si>
  <si>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</si>
  <si>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</si>
  <si>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</si>
  <si>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</si>
  <si>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</si>
  <si>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</si>
  <si>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</si>
  <si>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</si>
  <si>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</si>
  <si>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</si>
  <si>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</si>
  <si>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</si>
  <si>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</si>
  <si>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</si>
  <si>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</si>
  <si>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</si>
  <si>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</si>
  <si>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</si>
  <si>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</si>
  <si>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</si>
  <si>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</si>
  <si>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</si>
  <si>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</si>
  <si>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</si>
  <si>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</si>
  <si>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</si>
  <si>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</si>
  <si>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</si>
  <si>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</si>
  <si>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</si>
  <si>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</si>
  <si>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</si>
  <si>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</si>
  <si>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</si>
  <si>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</si>
  <si>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</si>
  <si>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</si>
  <si>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</si>
  <si>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</si>
  <si>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</si>
  <si>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</si>
  <si>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</si>
  <si>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</si>
  <si>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</si>
  <si>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</si>
  <si>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</si>
  <si>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</si>
  <si>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</si>
  <si>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</si>
  <si>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</si>
  <si>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</si>
  <si>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</si>
  <si>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</si>
  <si>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</si>
  <si>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</si>
  <si>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</si>
  <si>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</si>
  <si>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</si>
  <si>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</si>
  <si>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</si>
  <si>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</si>
  <si>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</si>
  <si>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</si>
  <si>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</si>
  <si>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</si>
  <si>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</si>
  <si>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</si>
  <si>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</si>
  <si>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</si>
  <si>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</si>
  <si>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</si>
  <si>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</si>
  <si>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</si>
  <si>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</si>
  <si>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</si>
  <si>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</si>
  <si>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</si>
  <si>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</si>
  <si>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</si>
  <si>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</si>
  <si>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</si>
  <si>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</si>
  <si>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</si>
  <si>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</si>
  <si>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</si>
  <si>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</si>
  <si>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</si>
  <si>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</si>
  <si>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</si>
  <si>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</si>
  <si>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</si>
  <si>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</si>
  <si>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</si>
  <si>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</si>
  <si>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</si>
  <si>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</si>
  <si>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</si>
  <si>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</si>
  <si>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</si>
  <si>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</si>
  <si>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</si>
  <si>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</si>
  <si>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</si>
  <si>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</si>
  <si>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</si>
  <si>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2021-15-20000029.0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</si>
  <si>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</si>
  <si>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2021-15-20000029.0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</si>
</sst>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K20" sqref="K20:M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299</v>
      </c>
      <c r="K20" s="144">
        <v>810402640</v>
      </c>
      <c r="L20" s="145">
        <v>44207</v>
      </c>
      <c r="M20" s="145">
        <v>44561</v>
      </c>
      <c r="N20" s="128">
        <f>+(M20-L20)/30</f>
        <v>11.8</v>
      </c>
      <c r="O20" s="131"/>
      <c r="U20" s="127"/>
      <c r="V20" s="107">
        <f ca="1">NOW()</f>
        <v>44194.526619560187</v>
      </c>
      <c r="W20" s="107">
        <f ca="1">NOW()</f>
        <v>44194.526619560187</v>
      </c>
    </row>
    <row r="21" spans="1:23" ht="30" customHeight="1" outlineLevel="1" x14ac:dyDescent="0.25">
      <c r="A21" s="9"/>
      <c r="B21" s="72"/>
      <c r="C21" s="5"/>
      <c r="D21" s="5"/>
      <c r="E21" s="5"/>
      <c r="F21" s="5"/>
      <c r="G21" s="5"/>
      <c r="H21" s="71"/>
      <c r="I21" s="142" t="s">
        <v>255</v>
      </c>
      <c r="J21" s="143" t="s">
        <v>367</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259</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0.03</v>
      </c>
      <c r="O179" s="8"/>
      <c r="Q179" s="19"/>
      <c r="R179" s="172">
        <f>IF(M179&gt;0,SUM(S179+M179),"")</f>
        <v>0.05</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32416105.600000001</v>
      </c>
      <c r="F185" s="94"/>
      <c r="G185" s="95"/>
      <c r="H185" s="90"/>
      <c r="I185" s="92" t="s">
        <v>2632</v>
      </c>
      <c r="J185" s="177">
        <f>M179</f>
        <v>0.03</v>
      </c>
      <c r="K185" s="246" t="s">
        <v>2633</v>
      </c>
      <c r="L185" s="246"/>
      <c r="M185" s="96">
        <f>+J185*K20</f>
        <v>24312079.199999999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52" zoomScale="85" zoomScaleNormal="85" zoomScaleSheetLayoutView="40" zoomScalePageLayoutView="40" workbookViewId="0">
      <selection activeCell="H193" sqref="H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299</v>
      </c>
      <c r="K20" s="144">
        <v>810402640</v>
      </c>
      <c r="L20" s="145">
        <v>44207</v>
      </c>
      <c r="M20" s="145">
        <v>44561</v>
      </c>
      <c r="N20" s="128">
        <f>+(M20-L20)/30</f>
        <v>11.8</v>
      </c>
      <c r="O20" s="131"/>
      <c r="U20" s="127"/>
      <c r="V20" s="107">
        <f ca="1">NOW()</f>
        <v>44194.526619560187</v>
      </c>
      <c r="W20" s="107">
        <f ca="1">NOW()</f>
        <v>44194.526619560187</v>
      </c>
    </row>
    <row r="21" spans="1:23" ht="30" customHeight="1" outlineLevel="1" x14ac:dyDescent="0.25">
      <c r="A21" s="9"/>
      <c r="B21" s="72"/>
      <c r="C21" s="5"/>
      <c r="D21" s="5"/>
      <c r="E21" s="5"/>
      <c r="F21" s="5"/>
      <c r="G21" s="5"/>
      <c r="H21" s="163"/>
      <c r="I21" s="142" t="s">
        <v>255</v>
      </c>
      <c r="J21" s="143" t="s">
        <v>367</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259</v>
      </c>
      <c r="K22" s="144"/>
      <c r="L22" s="145">
        <v>44207</v>
      </c>
      <c r="M22" s="145">
        <v>44561</v>
      </c>
      <c r="N22" s="129">
        <f t="shared" si="0"/>
        <v>11.8</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0.03</v>
      </c>
      <c r="O179" s="8"/>
      <c r="Q179" s="19"/>
      <c r="R179" s="19"/>
      <c r="S179" s="172">
        <f>IF(M179&gt;0,SUM(L179+M179),"")</f>
        <v>0.03</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32416105.600000001</v>
      </c>
      <c r="F185" s="94"/>
      <c r="G185" s="95"/>
      <c r="H185" s="90"/>
      <c r="I185" s="92" t="s">
        <v>2632</v>
      </c>
      <c r="J185" s="177">
        <f>M179</f>
        <v>0.03</v>
      </c>
      <c r="K185" s="246" t="s">
        <v>2633</v>
      </c>
      <c r="L185" s="246"/>
      <c r="M185" s="96">
        <f>+J185*K20</f>
        <v>24312079.199999999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44194.526619560187</v>
      </c>
      <c r="W20" s="107">
        <f ca="1">NOW()</f>
        <v>44194.526619560187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44194.526619560187</v>
      </c>
      <c r="W20" s="107">
        <f ca="1">NOW()</f>
        <v>44194.526619560187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44194.526619560187</v>
      </c>
      <c r="W20" s="107">
        <f ca="1">NOW()</f>
        <v>44194.526619560187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44194.526619560187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44194.526619560187</v>
      </c>
      <c r="W20" s="107">
        <f ca="1">NOW()</f>
        <v>44194.526619560187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