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<sst xmlns="http://schemas.openxmlformats.org/spreadsheetml/2006/main" count="4731" uniqueCount="2744">
  <si>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</si>
  <si>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</si>
  <si>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</si>
  <si>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</si>
  <si>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</si>
  <si>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</si>
  <si>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</si>
  <si>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</si>
  <si>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</si>
  <si>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</si>
  <si>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</si>
  <si>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</si>
  <si>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</si>
  <si>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</si>
  <si>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</si>
  <si>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</si>
  <si>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</si>
  <si>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</si>
  <si>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</si>
  <si>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</si>
  <si>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</si>
  <si>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</si>
  <si>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</si>
  <si>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</si>
  <si>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</si>
  <si>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</si>
  <si>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</si>
  <si>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</si>
  <si>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</si>
  <si>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</si>
  <si>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</si>
  <si>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</si>
  <si>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</si>
  <si>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</si>
  <si>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</si>
  <si>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</si>
  <si>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</si>
  <si>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</si>
  <si>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</si>
  <si>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</si>
  <si>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</si>
  <si>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</si>
  <si>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</si>
  <si>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</si>
  <si>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</si>
  <si>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</si>
  <si>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</si>
  <si>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</si>
  <si>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</si>
  <si>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</si>
  <si>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</si>
  <si>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</si>
  <si>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</si>
  <si>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</si>
  <si>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</si>
  <si>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</si>
  <si>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</si>
  <si>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</si>
  <si>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</si>
  <si>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</si>
  <si>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</si>
  <si>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</si>
  <si>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</si>
  <si>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</si>
  <si>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</si>
  <si>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</si>
  <si>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</si>
  <si>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</si>
  <si>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</si>
  <si>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</si>
  <si>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</si>
  <si>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</si>
  <si>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</si>
  <si>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</si>
  <si>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</si>
  <si>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</si>
  <si>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</si>
  <si>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</si>
  <si>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</si>
  <si>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</si>
  <si>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</si>
  <si>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</si>
  <si>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</si>
  <si>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</si>
  <si>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</si>
  <si>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</si>
  <si>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</si>
  <si>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</si>
  <si>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</si>
  <si>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</si>
  <si>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</si>
  <si>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</si>
  <si>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</si>
  <si>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</si>
  <si>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</si>
  <si>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</si>
  <si>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</si>
  <si>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</si>
  <si>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</si>
  <si>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</si>
  <si>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</si>
  <si>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</si>
  <si>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</si>
  <si>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</si>
  <si>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</si>
  <si>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</si>
  <si>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</si>
  <si>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</si>
  <si>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</si>
  <si>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</si>
  <si>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</si>
  <si>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</si>
  <si>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</si>
  <si>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</si>
  <si>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</si>
  <si>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</si>
  <si>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</si>
  <si>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</si>
  <si>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</si>
  <si>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</si>
  <si>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</si>
  <si>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</si>
  <si>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</si>
  <si>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</si>
  <si>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</si>
  <si>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</si>
  <si>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</si>
  <si>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</si>
  <si>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</si>
  <si>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</si>
  <si>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</si>
  <si>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</si>
  <si>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</si>
  <si>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</si>
  <si>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</si>
  <si>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</si>
  <si>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</si>
  <si>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</si>
  <si>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</si>
  <si>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</si>
  <si>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</si>
  <si>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</si>
  <si>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</si>
  <si>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</si>
  <si>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</si>
  <si>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</si>
  <si>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</si>
  <si>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</si>
  <si>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</si>
  <si>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</si>
  <si>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</si>
  <si>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</si>
  <si>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</si>
  <si>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</si>
  <si>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</si>
  <si>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</si>
  <si>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</si>
  <si>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</si>
  <si>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</si>
  <si>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</si>
  <si>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</si>
  <si>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</si>
  <si>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</si>
  <si>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</si>
  <si>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</si>
  <si>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</si>
  <si>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</si>
  <si>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</si>
  <si>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</si>
  <si>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</si>
  <si>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</si>
  <si>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</si>
  <si>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</si>
  <si>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</si>
  <si>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</si>
  <si>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</si>
  <si>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</si>
  <si>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</si>
  <si>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</si>
  <si>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</si>
  <si>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</si>
  <si>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</si>
  <si>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</si>
  <si>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</si>
  <si>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</si>
  <si>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</si>
  <si>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</si>
  <si>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</si>
  <si>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</si>
  <si>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</si>
  <si>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</si>
  <si>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</si>
  <si>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</si>
  <si>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</si>
  <si>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</si>
  <si>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</si>
  <si>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</si>
  <si>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</si>
  <si>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</si>
  <si>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</si>
  <si>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</si>
  <si>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</si>
  <si>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</si>
  <si>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</si>
  <si>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</si>
  <si>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</si>
  <si>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</si>
  <si>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</si>
  <si>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</si>
  <si>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</si>
  <si>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</si>
  <si>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</si>
  <si>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</si>
  <si>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</si>
  <si>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</si>
  <si>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</si>
  <si>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</si>
  <si>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</si>
  <si>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</si>
  <si>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</si>
  <si>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</si>
  <si>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</si>
  <si>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</si>
  <si>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</si>
  <si>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</si>
  <si>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</si>
  <si>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</si>
  <si>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</si>
  <si>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</si>
  <si>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</si>
  <si>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</si>
  <si>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</si>
  <si>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</si>
  <si>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</si>
  <si>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</si>
  <si>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</si>
  <si>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</si>
  <si>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</si>
  <si>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</si>
  <si>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</si>
  <si>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</si>
  <si>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</si>
  <si>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</si>
  <si>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</si>
  <si>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</si>
  <si>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</si>
  <si>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</si>
  <si>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</si>
  <si>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</si>
  <si>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</si>
  <si>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</si>
  <si>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</si>
  <si>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</si>
  <si>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</si>
  <si>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</si>
  <si>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</si>
  <si>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</si>
  <si>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</si>
  <si>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</si>
  <si>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</si>
  <si>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</si>
  <si>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</si>
  <si>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</si>
  <si>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</si>
  <si>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</si>
  <si>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</si>
  <si>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</si>
  <si>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</si>
  <si>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</si>
  <si>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</si>
  <si>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</si>
  <si>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</si>
  <si>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</si>
  <si>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</si>
  <si>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</si>
  <si>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</si>
  <si>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</si>
  <si>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</si>
  <si>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</si>
  <si>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</si>
  <si>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</si>
  <si>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</si>
  <si>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</si>
  <si>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</si>
  <si>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</si>
  <si>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</si>
  <si>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</si>
  <si>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</si>
  <si>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</si>
  <si>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</si>
  <si>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</si>
  <si>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</si>
  <si>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</si>
  <si>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</si>
  <si>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</si>
  <si>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</si>
  <si>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</si>
  <si>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</si>
  <si>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</si>
  <si>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</si>
  <si>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</si>
  <si>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</si>
  <si>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</si>
  <si>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</si>
  <si>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</si>
  <si>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</si>
  <si>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</si>
  <si>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</si>
  <si>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</si>
  <si>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</si>
  <si>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</si>
  <si>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</si>
  <si>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</si>
  <si>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</si>
  <si>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</si>
  <si>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</si>
  <si>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</si>
  <si>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</si>
  <si>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</si>
  <si>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</si>
  <si>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</si>
  <si>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</si>
  <si>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</si>
  <si>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</si>
  <si>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</si>
  <si>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</si>
  <si>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</si>
  <si>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</si>
  <si>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</si>
  <si>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</si>
  <si>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</si>
  <si>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</si>
  <si>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</si>
  <si>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</si>
  <si>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</si>
  <si>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</si>
  <si>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</si>
  <si>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</si>
  <si>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</si>
  <si>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</si>
  <si>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</si>
  <si>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</si>
  <si>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</si>
  <si>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</si>
  <si>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</si>
  <si>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</si>
  <si>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</si>
  <si>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</si>
  <si>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</si>
  <si>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</si>
  <si>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</si>
  <si>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</si>
  <si>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</si>
  <si>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</si>
  <si>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</si>
  <si>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</si>
  <si>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</si>
  <si>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</si>
  <si>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</si>
  <si>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</si>
  <si>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</si>
  <si>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</si>
  <si>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</si>
  <si>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</si>
  <si>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</si>
  <si>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</si>
  <si>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</si>
  <si>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</si>
  <si>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</si>
  <si>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</si>
  <si>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</si>
  <si>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</si>
  <si>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</si>
  <si>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</si>
  <si>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</si>
  <si>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</si>
  <si>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</si>
  <si>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</si>
  <si>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</si>
  <si>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</si>
  <si>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</si>
  <si>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</si>
  <si>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</si>
  <si>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</si>
  <si>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</si>
  <si>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</si>
  <si>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</si>
  <si>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</si>
  <si>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</si>
  <si>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</si>
  <si>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</si>
  <si>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</si>
  <si>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</si>
  <si>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</si>
  <si>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</si>
  <si>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</si>
  <si>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</si>
  <si>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</si>
  <si>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</si>
  <si>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</si>
  <si>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</si>
  <si>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</si>
  <si>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</si>
  <si>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</si>
  <si>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</si>
  <si>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</si>
  <si>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</si>
  <si>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</si>
  <si>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</si>
  <si>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</si>
  <si>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</si>
  <si>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</si>
  <si>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</si>
  <si>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</si>
  <si>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</si>
  <si>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</si>
  <si>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</si>
  <si>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</si>
  <si>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</si>
  <si>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</si>
  <si>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</si>
  <si>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</si>
  <si>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</si>
  <si>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</si>
  <si>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</si>
  <si>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</si>
  <si>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</si>
  <si>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</si>
  <si>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</si>
  <si>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</si>
  <si>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</si>
  <si>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</si>
  <si>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</si>
  <si>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</si>
  <si>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</si>
  <si>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</si>
  <si>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</si>
  <si>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</si>
  <si>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</si>
  <si>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</si>
  <si>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</si>
  <si>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</si>
  <si>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</si>
  <si>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</si>
  <si>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</si>
  <si>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</si>
  <si>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</si>
  <si>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</si>
  <si>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</si>
  <si>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</si>
  <si>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</si>
  <si>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</si>
  <si>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</si>
  <si>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</si>
  <si>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</si>
  <si>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</si>
  <si>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</si>
  <si>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</si>
  <si>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</si>
  <si>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</si>
  <si>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</si>
  <si>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</si>
  <si>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</si>
  <si>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</si>
  <si>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</si>
  <si>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</si>
  <si>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</si>
  <si>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</si>
  <si>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</si>
  <si>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</si>
  <si>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</si>
  <si>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</si>
  <si>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</si>
  <si>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</si>
  <si>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</si>
  <si>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</si>
  <si>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</si>
  <si>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</si>
  <si>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</si>
  <si>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</si>
  <si>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</si>
  <si>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</si>
  <si>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</si>
  <si>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</si>
  <si>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</si>
  <si>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</si>
  <si>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</si>
  <si>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</si>
  <si>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</si>
  <si>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</si>
  <si>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</si>
  <si>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</si>
  <si>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</si>
  <si>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</si>
  <si>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</si>
  <si>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</si>
  <si>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</si>
  <si>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</si>
  <si>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</si>
  <si>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</si>
  <si>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</si>
  <si>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</si>
  <si>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</si>
  <si>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</si>
  <si>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</si>
  <si>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</si>
  <si>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</si>
  <si>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</si>
  <si>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</si>
  <si>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</si>
  <si>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</si>
  <si>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</si>
  <si>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</si>
  <si>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</si>
  <si>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</si>
  <si>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</si>
  <si>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</si>
  <si>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</si>
  <si>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</si>
  <si>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</si>
  <si>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</si>
  <si>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</si>
  <si>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</si>
  <si>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</si>
  <si>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</si>
  <si>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</si>
  <si>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</si>
  <si>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</si>
  <si>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</si>
  <si>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</si>
  <si>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</si>
  <si>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</si>
  <si>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</si>
  <si>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</si>
  <si>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</si>
  <si>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</si>
  <si>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</si>
  <si>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</si>
  <si>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</si>
  <si>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</si>
  <si>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</si>
  <si>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</si>
  <si>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</si>
  <si>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</si>
  <si>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</si>
  <si>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</si>
  <si>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</si>
  <si>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</si>
  <si>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</si>
  <si>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</si>
  <si>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</si>
  <si>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</si>
  <si>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</si>
  <si>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</si>
  <si>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</si>
  <si>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</si>
  <si>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</si>
  <si>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</si>
  <si>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</si>
  <si>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</si>
  <si>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</si>
  <si>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</si>
  <si>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</si>
  <si>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</si>
  <si>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</si>
  <si>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</si>
  <si>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</si>
  <si>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</si>
  <si>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</si>
  <si>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</si>
  <si>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</si>
  <si>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</si>
  <si>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</si>
  <si>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</si>
  <si>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</si>
  <si>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</si>
  <si>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</si>
  <si>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</si>
  <si>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</si>
  <si>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</si>
  <si>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</si>
  <si>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</si>
  <si>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</si>
  <si>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</si>
  <si>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</si>
  <si>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</si>
  <si>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</si>
  <si>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</si>
  <si>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</si>
  <si>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</si>
  <si>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</si>
  <si>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</si>
  <si>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</si>
  <si>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</si>
  <si>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</si>
  <si>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</si>
  <si>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</si>
  <si>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</si>
  <si>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</si>
  <si>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</si>
  <si>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</si>
  <si>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</si>
  <si>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</si>
  <si>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</si>
  <si>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</si>
  <si>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</si>
  <si>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</si>
  <si>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</si>
  <si>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</si>
  <si>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</si>
  <si>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</si>
  <si>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</si>
  <si>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</si>
  <si>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</si>
  <si>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</si>
  <si>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</si>
  <si>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</si>
  <si>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</si>
  <si>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</si>
  <si>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</si>
  <si>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</si>
  <si>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</si>
  <si>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</si>
  <si>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</si>
  <si>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</si>
  <si>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</si>
  <si>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</si>
  <si>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</si>
  <si>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</si>
  <si>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</si>
  <si>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</si>
  <si>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</si>
  <si>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</si>
  <si>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</si>
  <si>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</si>
  <si>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</si>
  <si>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</si>
  <si>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</si>
  <si>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</si>
  <si>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</si>
  <si>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</si>
  <si>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</si>
  <si>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</si>
  <si>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</si>
  <si>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</si>
  <si>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</si>
  <si>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</si>
  <si>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</si>
  <si>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</si>
  <si>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</si>
  <si>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</si>
  <si>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</si>
  <si>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</si>
  <si>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</si>
  <si>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</si>
  <si>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</si>
  <si>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</si>
  <si>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</si>
  <si>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</si>
  <si>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</si>
  <si>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</si>
  <si>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</si>
  <si>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</si>
  <si>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</si>
  <si>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</si>
  <si>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</si>
  <si>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</si>
  <si>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</si>
  <si>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</si>
  <si>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</si>
  <si>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</si>
  <si>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</si>
  <si>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</si>
  <si>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</si>
  <si>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</si>
  <si>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</si>
  <si>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</si>
  <si>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</si>
  <si>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</si>
  <si>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</si>
  <si>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</si>
  <si>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</si>
  <si>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</si>
  <si>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</si>
  <si>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</si>
  <si>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</si>
  <si>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</si>
  <si>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</si>
  <si>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</si>
  <si>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</si>
  <si>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</si>
  <si>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</si>
  <si>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</si>
  <si>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</si>
  <si>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</si>
  <si>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</si>
  <si>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</si>
  <si>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</si>
  <si>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</si>
  <si>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</si>
  <si>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</si>
  <si>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</si>
  <si>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</si>
  <si>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</si>
  <si>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</si>
  <si>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</si>
  <si>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</si>
  <si>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</si>
  <si>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</si>
  <si>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</si>
  <si>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</si>
  <si>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</si>
  <si>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</si>
  <si>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</si>
  <si>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</si>
  <si>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</si>
  <si>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</si>
  <si>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</si>
  <si>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</si>
  <si>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</si>
  <si>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</si>
  <si>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</si>
  <si>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</si>
  <si>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</si>
  <si>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</si>
  <si>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</si>
  <si>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</si>
  <si>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</si>
  <si>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</si>
  <si>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</si>
  <si>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</si>
  <si>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</si>
  <si>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</si>
  <si>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</si>
  <si>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</si>
  <si>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</si>
  <si>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</si>
  <si>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</si>
  <si>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</si>
  <si>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</si>
  <si>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</si>
  <si>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</si>
  <si>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</si>
  <si>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</si>
  <si>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</si>
  <si>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</si>
  <si>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</si>
  <si>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</si>
  <si>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</si>
  <si>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</si>
  <si>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</si>
  <si>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</si>
  <si>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</si>
  <si>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</si>
  <si>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</si>
  <si>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</si>
  <si>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</si>
  <si>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</si>
  <si>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</si>
  <si>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</si>
  <si>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</si>
  <si>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</si>
  <si>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</si>
  <si>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</si>
  <si>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</si>
  <si>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</si>
  <si>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</si>
  <si>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</si>
  <si>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</si>
  <si>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</si>
  <si>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</si>
  <si>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</si>
  <si>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</si>
  <si>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</si>
  <si>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</si>
  <si>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</si>
  <si>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</si>
  <si>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</si>
  <si>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</si>
  <si>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</si>
  <si>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</si>
  <si>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</si>
  <si>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</si>
  <si>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</si>
  <si>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</si>
  <si>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</si>
  <si>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</si>
  <si>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</si>
  <si>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</si>
  <si>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</si>
  <si>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</si>
  <si>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</si>
  <si>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</si>
  <si>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</si>
  <si>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</si>
  <si>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</si>
  <si>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</si>
  <si>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</si>
  <si>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</si>
  <si>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</si>
  <si>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</si>
  <si>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</si>
  <si>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</si>
  <si>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</si>
  <si>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</si>
  <si>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</si>
  <si>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</si>
  <si>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</si>
  <si>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</si>
  <si>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</si>
  <si>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</si>
  <si>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</si>
  <si>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</si>
  <si>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</si>
  <si>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</si>
  <si>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</si>
  <si>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</si>
  <si>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</si>
  <si>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</si>
  <si>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</si>
  <si>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</si>
  <si>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</si>
  <si>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</si>
  <si>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</si>
  <si>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</si>
  <si>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</si>
  <si>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</si>
  <si>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</si>
  <si>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</si>
  <si>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</si>
  <si>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</si>
  <si>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</si>
  <si>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</si>
  <si>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</si>
  <si>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</si>
  <si>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</si>
  <si>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</si>
  <si>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</si>
  <si>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</si>
  <si>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</si>
  <si>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</si>
  <si>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</si>
  <si>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</si>
  <si>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</si>
  <si>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</si>
  <si>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</si>
  <si>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</si>
  <si>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</si>
  <si>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</si>
  <si>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</si>
  <si>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</si>
  <si>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</si>
  <si>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</si>
  <si>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</si>
  <si>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</si>
  <si>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</si>
  <si>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</si>
  <si>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</si>
  <si>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</si>
  <si>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</si>
  <si>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</si>
  <si>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</si>
  <si>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</si>
  <si>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</si>
  <si>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</si>
  <si>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</si>
  <si>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</si>
  <si>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</si>
  <si>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</si>
  <si>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</si>
  <si>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</si>
  <si>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</si>
  <si>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</si>
  <si>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</si>
  <si>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</si>
  <si>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</si>
  <si>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</si>
  <si>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</si>
  <si>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</si>
  <si>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</si>
  <si>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</si>
  <si>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</si>
  <si>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</si>
  <si>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</si>
  <si>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</si>
  <si>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</si>
  <si>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</si>
  <si>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</si>
  <si>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</si>
  <si>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</si>
  <si>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</si>
  <si>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</si>
  <si>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</si>
  <si>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</si>
  <si>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</si>
  <si>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</si>
  <si>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</si>
  <si>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</si>
  <si>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</si>
  <si>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</si>
  <si>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</si>
  <si>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</si>
  <si>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</si>
  <si>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</si>
  <si>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</si>
  <si>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</si>
  <si>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</si>
  <si>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</si>
  <si>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</si>
  <si>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</si>
  <si>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</si>
  <si>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</si>
  <si>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</si>
  <si>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</si>
  <si>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</si>
  <si>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</si>
  <si>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</si>
  <si>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</si>
  <si>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</si>
  <si>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</si>
  <si>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</si>
  <si>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</si>
  <si>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</si>
  <si>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</si>
  <si>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</si>
  <si>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</si>
  <si>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</si>
  <si>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</si>
  <si>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</si>
  <si>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</si>
  <si>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</si>
  <si>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</si>
  <si>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</si>
  <si>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</si>
  <si>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</si>
  <si>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</si>
  <si>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</si>
  <si>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</si>
  <si>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</si>
  <si>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</si>
  <si>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</si>
  <si>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</si>
  <si>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</si>
  <si>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</si>
  <si>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</si>
  <si>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</si>
  <si>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</si>
  <si>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</si>
  <si>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</si>
  <si>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</si>
  <si>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</si>
  <si>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</si>
  <si>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</si>
  <si>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</si>
  <si>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</si>
  <si>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</si>
  <si>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</si>
  <si>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</si>
  <si>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</si>
  <si>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</si>
  <si>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</si>
  <si>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</si>
  <si>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</si>
  <si>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</si>
  <si>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</si>
  <si>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</si>
  <si>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</si>
  <si>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</si>
  <si>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</si>
  <si>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</si>
  <si>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</si>
  <si>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</si>
  <si>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</si>
  <si>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</si>
  <si>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</si>
  <si>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</si>
  <si>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</si>
  <si>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</si>
  <si>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</si>
  <si>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</si>
  <si>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</si>
  <si>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</si>
  <si>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</si>
  <si>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</si>
  <si>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</si>
  <si>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</si>
  <si>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</si>
  <si>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</si>
  <si>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</si>
  <si>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</si>
  <si>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</si>
  <si>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</si>
  <si>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</si>
  <si>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</si>
  <si>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</si>
  <si>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</si>
  <si>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</si>
  <si>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</si>
  <si>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</si>
  <si>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</si>
  <si>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</si>
  <si>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</si>
  <si>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</si>
  <si>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</si>
  <si>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</si>
  <si>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</si>
  <si>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</si>
  <si>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</si>
  <si>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</si>
  <si>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</si>
  <si>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</si>
  <si>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</si>
  <si>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</si>
  <si>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</si>
  <si>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</si>
  <si>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</si>
  <si>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</si>
  <si>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</si>
  <si>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</si>
  <si>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</si>
  <si>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</si>
  <si>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</si>
  <si>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</si>
  <si>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</si>
  <si>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</si>
  <si>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</si>
  <si>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</si>
  <si>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</si>
  <si>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</si>
  <si>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</si>
  <si>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</si>
  <si>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</si>
  <si>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</si>
  <si>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</si>
  <si>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</si>
  <si>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</si>
  <si>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</si>
  <si>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</si>
  <si>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</si>
  <si>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</si>
  <si>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</si>
  <si>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</si>
  <si>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</si>
  <si>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</si>
  <si>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</si>
  <si>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</si>
  <si>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</si>
  <si>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</si>
  <si>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</si>
  <si>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</si>
  <si>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</si>
  <si>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</si>
  <si>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</si>
  <si>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</si>
  <si>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</si>
  <si>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</si>
  <si>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</si>
  <si>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</si>
  <si>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</si>
  <si>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</si>
  <si>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</si>
  <si>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</si>
  <si>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</si>
  <si>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</si>
  <si>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</si>
  <si>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</si>
  <si>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</si>
  <si>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</si>
  <si>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</si>
  <si>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</si>
  <si>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</si>
  <si>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</si>
  <si>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</si>
  <si>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</si>
  <si>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</si>
  <si>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</si>
  <si>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</si>
  <si>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</si>
  <si>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</si>
  <si>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</si>
  <si>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</si>
  <si>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</si>
  <si>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</si>
  <si>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</si>
  <si>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</si>
  <si>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</si>
  <si>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</si>
  <si>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</si>
  <si>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</si>
  <si>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</si>
  <si>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</si>
  <si>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</si>
  <si>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</si>
  <si>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</si>
  <si>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</si>
  <si>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</si>
  <si>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</si>
  <si>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</si>
  <si>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</si>
  <si>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</si>
  <si>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</si>
  <si>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</si>
  <si>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</si>
  <si>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</si>
  <si>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</si>
  <si>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</si>
  <si>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</si>
  <si>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</si>
  <si>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</si>
  <si>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</si>
  <si>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</si>
  <si>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</si>
  <si>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</si>
  <si>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</si>
  <si>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</si>
  <si>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</si>
  <si>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</si>
  <si>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</si>
  <si>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</si>
  <si>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</si>
  <si>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</si>
  <si>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</si>
  <si>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</si>
  <si>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</si>
  <si>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</si>
  <si>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</si>
  <si>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</si>
  <si>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</si>
  <si>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</si>
  <si>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</si>
  <si>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</si>
  <si>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</si>
  <si>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</si>
  <si>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</si>
  <si>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</si>
  <si>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</si>
  <si>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</si>
  <si>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</si>
  <si>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</si>
  <si>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</si>
  <si>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</si>
  <si>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</si>
  <si>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</si>
  <si>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</si>
  <si>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</si>
  <si>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</si>
  <si>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</si>
  <si>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</si>
  <si>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</si>
  <si>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</si>
  <si>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</si>
  <si>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</si>
  <si>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</si>
  <si>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</si>
  <si>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</si>
  <si>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</si>
  <si>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</si>
  <si>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</si>
  <si>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</si>
  <si>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</si>
  <si>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</si>
  <si>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</si>
  <si>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</si>
  <si>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</si>
  <si>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</si>
  <si>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</si>
  <si>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</si>
  <si>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</si>
  <si>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</si>
  <si>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</si>
  <si>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</si>
  <si>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</si>
  <si>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</si>
  <si>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</si>
  <si>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</si>
  <si>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</si>
  <si>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</si>
  <si>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</si>
  <si>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</si>
  <si>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</si>
  <si>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</si>
  <si>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</si>
  <si>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</si>
  <si>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</si>
  <si>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</si>
  <si>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</si>
  <si>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</si>
  <si>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</si>
  <si>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</si>
  <si>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</si>
  <si>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</si>
  <si>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</si>
  <si>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</si>
  <si>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</si>
  <si>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</si>
  <si>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</si>
  <si>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</si>
  <si>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</si>
  <si>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</si>
  <si>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</si>
  <si>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</si>
  <si>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</si>
  <si>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</si>
  <si>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</si>
  <si>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</si>
  <si>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</si>
  <si>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</si>
  <si>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</si>
  <si>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</si>
  <si>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</si>
  <si>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</si>
  <si>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</si>
  <si>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</si>
  <si>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</si>
  <si>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</si>
  <si>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</si>
  <si>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</si>
  <si>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</si>
  <si>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</si>
  <si>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</si>
  <si>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</si>
  <si>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</si>
  <si>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</si>
  <si>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</si>
  <si>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</si>
  <si>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</si>
  <si>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</si>
  <si>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</si>
  <si>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</si>
  <si>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</si>
  <si>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</si>
  <si>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</si>
  <si>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</si>
  <si>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</si>
  <si>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</si>
  <si>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</si>
  <si>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</si>
  <si>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</si>
  <si>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</si>
  <si>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</si>
  <si>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</si>
  <si>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</si>
  <si>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</si>
  <si>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</si>
  <si>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</si>
  <si>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</si>
  <si>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</si>
  <si>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</si>
  <si>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</si>
  <si>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</si>
  <si>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</si>
  <si>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</si>
  <si>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</si>
  <si>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</si>
  <si>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</si>
  <si>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</si>
  <si>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</si>
  <si>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</si>
  <si>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</si>
  <si>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</si>
  <si>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</si>
  <si>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</si>
  <si>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</si>
  <si>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</si>
  <si>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</si>
  <si>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</si>
  <si>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</si>
  <si>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</si>
  <si>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</si>
  <si>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</si>
  <si>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</si>
  <si>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</si>
  <si>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</si>
  <si>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</si>
  <si>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</si>
  <si>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</si>
  <si>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</si>
  <si>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</si>
  <si>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</si>
  <si>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</si>
  <si>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</si>
  <si>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</si>
  <si>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</si>
  <si>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</si>
  <si>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</si>
  <si>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</si>
  <si>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</si>
  <si>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</si>
  <si>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</si>
  <si>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</si>
  <si>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</si>
  <si>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</si>
  <si>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</si>
  <si>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</si>
  <si>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</si>
  <si>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</si>
  <si>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</si>
  <si>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</si>
  <si>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</si>
  <si>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</si>
  <si>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</si>
  <si>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</si>
  <si>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</si>
  <si>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</si>
  <si>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</si>
  <si>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</si>
  <si>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</si>
  <si>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</si>
  <si>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</si>
  <si>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</si>
  <si>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</si>
  <si>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</si>
  <si>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</si>
  <si>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</si>
  <si>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</si>
  <si>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</si>
  <si>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</si>
  <si>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</si>
  <si>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</si>
  <si>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</si>
  <si>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</si>
  <si>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</si>
  <si>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</si>
  <si>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</si>
  <si>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</si>
  <si>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</si>
  <si>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</si>
  <si>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</si>
  <si>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</si>
  <si>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</si>
  <si>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</si>
  <si>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</si>
  <si>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</si>
  <si>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</si>
  <si>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</si>
  <si>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</si>
  <si>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</si>
  <si>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</si>
  <si>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</si>
  <si>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</si>
  <si>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</si>
  <si>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</si>
  <si>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</si>
  <si>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</si>
  <si>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</si>
  <si>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</si>
  <si>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</si>
  <si>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</si>
  <si>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</si>
  <si>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</si>
  <si>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</si>
  <si>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</si>
  <si>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</si>
  <si>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</si>
  <si>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</si>
  <si>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</si>
  <si>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</si>
  <si>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</si>
  <si>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</si>
  <si>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</si>
  <si>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</si>
  <si>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</si>
  <si>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</si>
  <si>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</si>
  <si>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</si>
  <si>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</si>
  <si>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</si>
  <si>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</si>
  <si>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</si>
  <si>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</si>
  <si>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</si>
  <si>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</si>
  <si>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</si>
  <si>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</si>
  <si>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</si>
  <si>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</si>
  <si>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</si>
  <si>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</si>
  <si>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</si>
  <si>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</si>
  <si>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</si>
  <si>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</si>
  <si>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</si>
  <si>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</si>
  <si>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</si>
  <si>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</si>
  <si>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</si>
  <si>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</si>
  <si>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</si>
  <si>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</si>
  <si>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</si>
  <si>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</si>
  <si>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</si>
  <si>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</si>
  <si>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</si>
  <si>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</si>
  <si>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</si>
  <si>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</si>
  <si>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</si>
  <si>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</si>
  <si>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</si>
  <si>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</si>
  <si>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</si>
  <si>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</si>
  <si>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</si>
  <si>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</si>
  <si>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</si>
  <si>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</si>
  <si>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</si>
  <si>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</si>
  <si>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</si>
  <si>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</si>
  <si>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</si>
  <si>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</si>
  <si>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</si>
  <si>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</si>
  <si>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</si>
  <si>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</si>
  <si>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</si>
  <si>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</si>
  <si>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</si>
  <si>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</si>
  <si>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</si>
  <si>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</si>
  <si>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</si>
  <si>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</si>
  <si>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</si>
  <si>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</si>
  <si>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</si>
  <si>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</si>
  <si>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</si>
  <si>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</si>
  <si>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</si>
  <si>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</si>
  <si>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</si>
  <si>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</si>
  <si>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</si>
  <si>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</si>
  <si>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</si>
  <si>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</si>
  <si>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</si>
  <si>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</si>
  <si>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</si>
  <si>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</si>
  <si>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</si>
  <si>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</si>
  <si>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</si>
  <si>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</si>
  <si>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</si>
  <si>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</si>
  <si>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</si>
  <si>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</si>
  <si>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</si>
  <si>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</si>
  <si>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</si>
  <si>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</si>
  <si>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</si>
  <si>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</si>
  <si>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</si>
  <si>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</si>
  <si>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</si>
  <si>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</si>
  <si>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</si>
  <si>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</si>
  <si>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</si>
  <si>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</si>
  <si>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</si>
  <si>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</si>
  <si>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</si>
  <si>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</si>
  <si>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</si>
  <si>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</si>
  <si>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</si>
  <si>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</si>
  <si>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</si>
  <si>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</si>
  <si>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</si>
  <si>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</si>
  <si>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</si>
  <si>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</si>
  <si>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</si>
  <si>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</si>
  <si>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</si>
  <si>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</si>
  <si>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</si>
  <si>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</si>
  <si>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</si>
  <si>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</si>
  <si>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</si>
  <si>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</si>
  <si>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</si>
  <si>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</si>
  <si>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</si>
  <si>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</si>
  <si>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</si>
  <si>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</si>
  <si>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</si>
  <si>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</si>
  <si>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</si>
  <si>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</si>
  <si>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</si>
  <si>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</si>
  <si>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</si>
  <si>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</si>
  <si>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</si>
  <si>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</si>
  <si>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</si>
  <si>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</si>
  <si>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</si>
  <si>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</si>
  <si>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</si>
  <si>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</si>
  <si>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</si>
  <si>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</si>
  <si>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</si>
  <si>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</si>
  <si>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</si>
  <si>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</si>
  <si>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</si>
  <si>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</si>
  <si>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</si>
  <si>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</si>
  <si>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</si>
  <si>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</si>
  <si>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</si>
  <si>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</si>
  <si>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</si>
  <si>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</si>
  <si>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</si>
  <si>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</si>
  <si>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</si>
  <si>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</si>
  <si>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</si>
  <si>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</si>
  <si>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</si>
  <si>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</si>
  <si>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</si>
  <si>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</si>
  <si>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</si>
  <si>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</si>
  <si>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</si>
  <si>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</si>
  <si>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</si>
  <si>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</si>
  <si>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</si>
  <si>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</si>
  <si>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</si>
  <si>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</si>
  <si>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</si>
  <si>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</si>
  <si>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</si>
  <si>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</si>
  <si>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</si>
  <si>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</si>
  <si>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</si>
  <si>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</si>
  <si>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</si>
  <si>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</si>
  <si>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</si>
  <si>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</si>
  <si>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</si>
  <si>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</si>
  <si>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</si>
  <si>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</si>
  <si>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</si>
  <si>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</si>
  <si>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</si>
  <si>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</si>
  <si>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</si>
  <si>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</si>
  <si>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</si>
  <si>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</si>
  <si>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</si>
  <si>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</si>
  <si>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</si>
  <si>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</si>
  <si>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</si>
  <si>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</si>
  <si>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</si>
  <si>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</si>
  <si>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</si>
  <si>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</si>
  <si>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</si>
  <si>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</si>
  <si>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</si>
  <si>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</si>
  <si>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</si>
  <si>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</si>
  <si>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</si>
  <si>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</si>
  <si>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</si>
  <si>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</si>
  <si>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</si>
  <si>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</si>
  <si>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</si>
  <si>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</si>
  <si>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</si>
  <si>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</si>
  <si>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</si>
  <si>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</si>
  <si>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</si>
  <si>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</si>
  <si>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</si>
  <si>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</si>
  <si>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</si>
  <si>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</si>
  <si>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</si>
  <si>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</si>
  <si>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</si>
  <si>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</si>
  <si>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</si>
  <si>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</si>
  <si>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</si>
  <si>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</si>
  <si>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</si>
  <si>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</si>
  <si>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</si>
  <si>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</si>
  <si>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</si>
  <si>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</si>
  <si>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</si>
  <si>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</si>
  <si>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</si>
  <si>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</si>
  <si>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</si>
  <si>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</si>
  <si>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</si>
  <si>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</si>
  <si>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</si>
  <si>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</si>
  <si>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</si>
  <si>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</si>
  <si>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</si>
  <si>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</si>
  <si>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</si>
  <si>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</si>
  <si>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</si>
  <si>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</si>
  <si>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</si>
  <si>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</si>
  <si>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</si>
  <si>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</si>
  <si>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</si>
  <si>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</si>
  <si>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</si>
  <si>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</si>
  <si>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</si>
  <si>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</si>
  <si>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</si>
  <si>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</si>
  <si>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</si>
  <si>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</si>
  <si>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</si>
  <si>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</si>
  <si>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</si>
  <si>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</si>
  <si>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</si>
  <si>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</si>
  <si>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</si>
  <si>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</si>
  <si>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</si>
  <si>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</si>
  <si>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</si>
  <si>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</si>
  <si>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</si>
  <si>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</si>
  <si>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</si>
  <si>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</si>
  <si>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</si>
  <si>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</si>
  <si>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</si>
  <si>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</si>
  <si>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</si>
  <si>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</si>
  <si>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</si>
  <si>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</si>
  <si>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</si>
  <si>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</si>
  <si>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</si>
  <si>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</si>
  <si>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</si>
  <si>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</si>
  <si>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</si>
  <si>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</si>
  <si>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</si>
  <si>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</si>
  <si>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</si>
  <si>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</si>
  <si>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</si>
  <si>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</si>
  <si>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</si>
  <si>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</si>
  <si>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</si>
  <si>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</si>
  <si>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</si>
  <si>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</si>
  <si>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</si>
  <si>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</si>
  <si>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</si>
  <si>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</si>
  <si>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</si>
  <si>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</si>
  <si>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</si>
  <si>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</si>
  <si>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</si>
  <si>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</si>
  <si>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</si>
  <si>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</si>
  <si>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</si>
  <si>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</si>
  <si>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</si>
  <si>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</si>
  <si>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</si>
  <si>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</si>
  <si>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</si>
  <si>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</si>
  <si>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</si>
  <si>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</si>
  <si>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</si>
  <si>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</si>
  <si>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</si>
  <si>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</si>
  <si>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</si>
  <si>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</si>
  <si>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</si>
  <si>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</si>
  <si>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</si>
  <si>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</si>
  <si>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</si>
  <si>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</si>
  <si>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</si>
  <si>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</si>
  <si>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</si>
  <si>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</si>
  <si>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</si>
  <si>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</si>
  <si>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</si>
  <si>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</si>
  <si>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</si>
  <si>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</si>
  <si>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</si>
  <si>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</si>
  <si>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</si>
  <si>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</si>
  <si>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</si>
  <si>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</si>
  <si>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</si>
  <si>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</si>
  <si>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</si>
  <si>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</si>
  <si>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</si>
  <si>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</si>
  <si>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</si>
  <si>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</si>
  <si>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</si>
  <si>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</si>
  <si>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</si>
  <si>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</si>
  <si>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</si>
  <si>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</si>
  <si>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</si>
  <si>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</si>
  <si>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</si>
  <si>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</si>
  <si>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</si>
  <si>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</si>
  <si>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</si>
  <si>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</si>
  <si>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</si>
  <si>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</si>
  <si>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</si>
  <si>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</si>
  <si>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</si>
  <si>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</si>
  <si>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</si>
  <si>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</si>
  <si>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</si>
  <si>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</si>
  <si>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</si>
  <si>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</si>
  <si>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</si>
  <si>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</si>
  <si>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</si>
  <si>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</si>
  <si>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</si>
  <si>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</si>
  <si>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</si>
  <si>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</si>
  <si>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</si>
  <si>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</si>
  <si>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</si>
  <si>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</si>
  <si>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</si>
  <si>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</si>
  <si>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</si>
  <si>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</si>
  <si>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</si>
  <si>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</si>
  <si>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</si>
  <si>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</si>
  <si>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</si>
  <si>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</si>
  <si>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</si>
  <si>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</si>
  <si>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</si>
  <si>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</si>
  <si>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</si>
  <si>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</si>
  <si>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</si>
  <si>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</si>
  <si>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</si>
  <si>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</si>
  <si>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</si>
  <si>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</si>
  <si>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</si>
  <si>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</si>
  <si>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</si>
  <si>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</si>
  <si>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</si>
  <si>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</si>
  <si>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</si>
  <si>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</si>
  <si>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</si>
  <si>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</si>
  <si>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</si>
  <si>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</si>
  <si>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</si>
  <si>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</si>
  <si>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</si>
  <si>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</si>
  <si>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</si>
  <si>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</si>
  <si>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</si>
  <si>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</si>
  <si>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</si>
  <si>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</si>
  <si>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</si>
  <si>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</si>
  <si>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</si>
  <si>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</si>
  <si>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</si>
  <si>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</si>
  <si>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</si>
  <si>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</si>
  <si>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</si>
  <si>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</si>
  <si>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</si>
  <si>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</si>
  <si>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</si>
  <si>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</si>
  <si>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</si>
  <si>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</si>
  <si>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</si>
  <si>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</si>
  <si>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</si>
  <si>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</si>
  <si>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</si>
  <si>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</si>
  <si>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</si>
  <si>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</si>
  <si>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</si>
  <si>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</si>
  <si>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</si>
  <si>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</si>
  <si>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</si>
  <si>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</si>
  <si>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</si>
  <si>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</si>
  <si>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</si>
  <si>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</si>
  <si>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</si>
  <si>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</si>
  <si>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</si>
  <si>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</si>
  <si>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</si>
  <si>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</si>
  <si>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</si>
  <si>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</si>
  <si>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</si>
  <si>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</si>
  <si>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</si>
  <si>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</si>
  <si>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</si>
  <si>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</si>
  <si>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</si>
  <si>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</si>
  <si>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</si>
  <si>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</si>
  <si>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</si>
  <si>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</si>
  <si>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</si>
  <si>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</si>
  <si>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</si>
  <si>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</si>
  <si>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</si>
  <si>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</si>
  <si>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</si>
  <si>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</si>
  <si>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</si>
  <si>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</si>
  <si>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</si>
  <si>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</si>
  <si>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</si>
  <si>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</si>
  <si>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</si>
  <si>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</si>
  <si>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</si>
  <si>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</si>
  <si>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</si>
  <si>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</si>
  <si>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</si>
  <si>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</si>
  <si>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</si>
  <si>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</si>
  <si>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</si>
  <si>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</si>
  <si>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</si>
  <si>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</si>
  <si>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</si>
  <si>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</si>
  <si>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</si>
  <si>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</si>
  <si>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</si>
  <si>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</si>
  <si>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</si>
  <si>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</si>
  <si>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</si>
  <si>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</si>
  <si>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</si>
  <si>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</si>
  <si>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</si>
  <si>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</si>
  <si>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</si>
  <si>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</si>
  <si>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</si>
  <si>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</si>
  <si>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</si>
  <si>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</si>
  <si>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</si>
  <si>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</si>
  <si>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</si>
  <si>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</si>
  <si>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</si>
  <si>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</si>
  <si>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</si>
  <si>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</si>
  <si>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</si>
  <si>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</si>
  <si>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</si>
  <si>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</si>
  <si>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</si>
  <si>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</si>
  <si>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</si>
  <si>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</si>
  <si>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</si>
  <si>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</si>
  <si>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</si>
  <si>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</si>
  <si>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</si>
  <si>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</si>
  <si>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</si>
  <si>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</si>
  <si>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</si>
  <si>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</si>
  <si>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</si>
  <si>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</si>
  <si>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</si>
  <si>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</si>
  <si>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</si>
  <si>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</si>
  <si>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</si>
  <si>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</si>
  <si>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</si>
  <si>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</si>
  <si>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</si>
  <si>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</si>
  <si>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</si>
  <si>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</si>
  <si>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</si>
  <si>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</si>
  <si>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</si>
  <si>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</si>
  <si>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</si>
  <si>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</si>
  <si>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</si>
  <si>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</si>
  <si>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</si>
  <si>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</si>
  <si>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</si>
  <si>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</si>
  <si>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</si>
  <si>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</si>
  <si>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</si>
  <si>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</si>
  <si>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</si>
  <si>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</si>
  <si>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</si>
  <si>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</si>
  <si>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</si>
  <si>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</si>
  <si>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</si>
  <si>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</si>
  <si>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</si>
  <si>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</si>
  <si>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</si>
  <si>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</si>
  <si>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</si>
  <si>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</si>
  <si>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</si>
  <si>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</si>
  <si>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</si>
  <si>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</si>
  <si>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</si>
  <si>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</si>
  <si>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</si>
  <si>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</si>
  <si>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</si>
  <si>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</si>
  <si>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</si>
  <si>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</si>
  <si>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</si>
  <si>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</si>
  <si>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</si>
  <si>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</si>
  <si>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</si>
  <si>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</si>
  <si>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</si>
  <si>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</si>
  <si>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</si>
  <si>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</si>
  <si>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</si>
  <si>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</si>
  <si>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</si>
  <si>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</si>
  <si>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</si>
  <si>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</si>
  <si>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</si>
  <si>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</si>
  <si>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</si>
  <si>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</si>
  <si>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</si>
  <si>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</si>
  <si>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</si>
  <si>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</si>
  <si>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</si>
  <si>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</si>
  <si>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</si>
  <si>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</si>
  <si>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</si>
  <si>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</si>
  <si>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</si>
  <si>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</si>
  <si>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</si>
  <si>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</si>
  <si>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</si>
  <si>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</si>
  <si>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</si>
  <si>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</si>
  <si>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</si>
  <si>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</si>
  <si>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</si>
  <si>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</si>
  <si>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</si>
  <si>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</si>
  <si>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</si>
  <si>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</si>
  <si>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</si>
  <si>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</si>
  <si>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</si>
  <si>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</si>
  <si>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</si>
  <si>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</si>
  <si>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</si>
  <si>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</si>
  <si>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</si>
  <si>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</si>
  <si>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</si>
  <si>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</si>
  <si>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</si>
  <si>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</si>
  <si>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</si>
  <si>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</si>
  <si>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</si>
  <si>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</si>
  <si>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</si>
  <si>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</si>
  <si>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</si>
  <si>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</si>
  <si>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</si>
  <si>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</si>
  <si>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</si>
  <si>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</si>
  <si>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</si>
  <si>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</si>
  <si>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</si>
  <si>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</si>
  <si>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</si>
  <si>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</si>
  <si>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</si>
  <si>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</si>
  <si>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</si>
  <si>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</si>
  <si>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</si>
  <si>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</si>
  <si>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</si>
  <si>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</si>
  <si>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</si>
  <si>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</si>
  <si>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</si>
  <si>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</si>
  <si>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</si>
  <si>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</si>
  <si>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</si>
  <si>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</si>
  <si>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</si>
  <si>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</si>
  <si>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</si>
  <si>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</si>
  <si>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</si>
  <si>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</si>
  <si>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</si>
  <si>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</si>
  <si>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</si>
  <si>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</si>
  <si>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</si>
  <si>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</si>
  <si>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</si>
  <si>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</si>
  <si>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</si>
  <si>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</si>
  <si>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</si>
  <si>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</si>
  <si>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</si>
  <si>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</si>
  <si>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</si>
  <si>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</si>
  <si>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</si>
  <si>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</si>
  <si>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</si>
  <si>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</si>
  <si>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</si>
  <si>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</si>
  <si>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</si>
  <si>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</si>
  <si>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</si>
  <si>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</si>
  <si>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</si>
  <si>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</si>
  <si>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</si>
  <si>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</si>
  <si>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</si>
  <si>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</si>
  <si>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</si>
  <si>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</si>
  <si>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</si>
  <si>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</si>
  <si>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</si>
  <si>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</si>
  <si>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</si>
  <si>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</si>
  <si>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</si>
  <si>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</si>
  <si>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</si>
  <si>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</si>
  <si>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</si>
  <si>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</si>
  <si>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</si>
  <si>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</si>
  <si>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</si>
  <si>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</si>
  <si>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</si>
  <si>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</si>
  <si>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</si>
  <si>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</si>
  <si>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</si>
  <si>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</si>
  <si>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</si>
  <si>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</si>
  <si>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</si>
  <si>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</si>
  <si>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</si>
  <si>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</si>
  <si>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</si>
  <si>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</si>
  <si>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</si>
  <si>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</si>
  <si>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</si>
  <si>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</si>
  <si>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</si>
  <si>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</si>
  <si>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</si>
  <si>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</si>
  <si>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</si>
  <si>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</si>
  <si>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</si>
  <si>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</si>
  <si>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</si>
  <si>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</si>
  <si>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</si>
  <si>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</si>
  <si>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</si>
  <si>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</si>
  <si>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</si>
  <si>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</si>
  <si>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</si>
  <si>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</si>
  <si>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</si>
  <si>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</si>
  <si>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</si>
  <si>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</si>
  <si>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</si>
  <si>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</si>
  <si>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</si>
  <si>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</si>
  <si>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</si>
  <si>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</si>
  <si>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</si>
  <si>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</si>
  <si>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</si>
  <si>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</si>
  <si>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</si>
  <si>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</si>
  <si>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</si>
  <si>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</si>
  <si>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</si>
  <si>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</si>
  <si>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</si>
  <si>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</si>
  <si>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</si>
  <si>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</si>
  <si>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</si>
  <si>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</si>
  <si>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</si>
  <si>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</si>
  <si>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</si>
  <si>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</si>
  <si>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</si>
  <si>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</si>
  <si>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</si>
  <si>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</si>
  <si>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</si>
  <si>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</si>
  <si>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</si>
  <si>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</si>
  <si>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</si>
  <si>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</si>
  <si>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</si>
  <si>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</si>
  <si>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</si>
  <si>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</si>
  <si>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</si>
  <si>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</si>
  <si>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</si>
  <si>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</si>
  <si>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</si>
  <si>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</si>
  <si>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</si>
  <si>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</si>
  <si>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</si>
  <si>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</si>
  <si>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</si>
  <si>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</si>
  <si>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</si>
  <si>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</si>
  <si>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</si>
  <si>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</si>
  <si>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</si>
  <si>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</si>
  <si>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</si>
  <si>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</si>
  <si>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</si>
  <si>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</si>
  <si>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</si>
  <si>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</si>
  <si>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</si>
  <si>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</si>
  <si>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</si>
  <si>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</si>
  <si>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</si>
  <si>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</si>
  <si>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</si>
  <si>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</si>
  <si>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</si>
  <si>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</si>
  <si>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</si>
  <si>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</si>
  <si>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</si>
  <si>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</si>
  <si>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</si>
  <si>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</si>
  <si>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</si>
  <si>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</si>
  <si>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</si>
  <si>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</si>
  <si>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</si>
  <si>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</si>
  <si>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</si>
  <si>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</si>
  <si>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</si>
  <si>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</si>
  <si>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</si>
  <si>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</si>
  <si>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</si>
  <si>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</si>
  <si>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</si>
  <si>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</si>
  <si>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</si>
  <si>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</si>
  <si>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</si>
  <si>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</si>
  <si>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</si>
  <si>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</si>
  <si>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</si>
  <si>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</si>
  <si>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</si>
  <si>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</si>
  <si>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</si>
  <si>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</si>
  <si>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</si>
  <si>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</si>
  <si>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</si>
  <si>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</si>
  <si>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</si>
  <si>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</si>
  <si>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</si>
  <si>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</si>
  <si>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</si>
  <si>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</si>
  <si>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</si>
  <si>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</si>
  <si>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</si>
  <si>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</si>
  <si>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</si>
  <si>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</si>
  <si>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</si>
  <si>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</si>
  <si>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</si>
  <si>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</si>
  <si>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</si>
  <si>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</si>
  <si>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</si>
  <si>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</si>
  <si>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</si>
  <si>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</si>
  <si>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</si>
  <si>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</si>
  <si>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</si>
  <si>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</si>
  <si>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</si>
  <si>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</si>
  <si>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</si>
  <si>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</si>
  <si>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</si>
  <si>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</si>
  <si>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</si>
  <si>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</si>
  <si>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</si>
  <si>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</si>
  <si>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</si>
  <si>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</si>
  <si>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</si>
  <si>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</si>
  <si>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</si>
  <si>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</si>
  <si>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</si>
  <si>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</si>
  <si>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</si>
  <si>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</si>
  <si>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</si>
  <si>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</si>
  <si>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</si>
  <si>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</si>
  <si>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</si>
  <si>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</si>
  <si>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</si>
  <si>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</si>
  <si>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</si>
  <si>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</si>
  <si>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</si>
  <si>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</si>
  <si>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</si>
  <si>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</si>
  <si>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</si>
  <si>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</si>
  <si>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</si>
  <si>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</si>
  <si>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</si>
  <si>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</si>
  <si>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</si>
  <si>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</si>
  <si>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</si>
  <si>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</si>
  <si>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</si>
  <si>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</si>
  <si>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</si>
  <si>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</si>
  <si>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</si>
  <si>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</si>
  <si>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</si>
  <si>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</si>
  <si>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</si>
  <si>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</si>
  <si>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</si>
  <si>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</si>
  <si>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</si>
  <si>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</si>
  <si>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</si>
  <si>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</si>
  <si>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</si>
  <si>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</si>
  <si>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</si>
  <si>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</si>
  <si>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</si>
  <si>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</si>
  <si>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</si>
  <si>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</si>
  <si>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</si>
  <si>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</si>
  <si>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</si>
  <si>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</si>
  <si>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</si>
  <si>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</si>
  <si>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</si>
  <si>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</si>
  <si>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</si>
  <si>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</si>
  <si>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</si>
  <si>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</si>
  <si>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</si>
  <si>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</si>
  <si>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</si>
  <si>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</si>
  <si>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</si>
  <si>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</si>
  <si>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</si>
  <si>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</si>
  <si>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</si>
  <si>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</si>
  <si>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</si>
  <si>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</si>
  <si>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</si>
  <si>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</si>
  <si>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</si>
  <si>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</si>
  <si>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</si>
  <si>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</si>
  <si>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</si>
  <si>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</si>
  <si>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</si>
  <si>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</si>
  <si>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</si>
  <si>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</si>
  <si>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</si>
  <si>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</si>
  <si>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</si>
  <si>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</si>
  <si>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</si>
  <si>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</si>
  <si>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</si>
  <si>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</si>
  <si>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</si>
  <si>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</si>
  <si>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</si>
  <si>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</si>
  <si>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</si>
  <si>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</si>
  <si>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</si>
  <si>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</si>
  <si>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</si>
  <si>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</si>
  <si>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</si>
  <si>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</si>
  <si>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</si>
  <si>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</si>
  <si>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</si>
  <si>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</si>
  <si>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</si>
  <si>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</si>
  <si>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</si>
  <si>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</si>
  <si>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</si>
  <si>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</si>
  <si>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</si>
  <si>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</si>
  <si>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</si>
  <si>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</si>
  <si>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</si>
  <si>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</si>
  <si>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</si>
  <si>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</si>
  <si>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</si>
  <si>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</si>
  <si>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</si>
  <si>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</si>
  <si>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</si>
  <si>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</si>
  <si>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</si>
  <si>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</si>
  <si>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</si>
  <si>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</si>
  <si>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</si>
  <si>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</si>
  <si>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</si>
  <si>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</si>
  <si>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</si>
  <si>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</si>
  <si>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</si>
  <si>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</si>
  <si>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</si>
  <si>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</si>
  <si>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</si>
  <si>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</si>
  <si>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</si>
  <si>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</si>
  <si>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</si>
  <si>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</si>
  <si>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</si>
  <si>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</si>
  <si>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</si>
  <si>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</si>
  <si>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</si>
  <si>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</si>
  <si>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</si>
  <si>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</si>
  <si>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</si>
  <si>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</si>
  <si>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</si>
  <si>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</si>
  <si>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</si>
  <si>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</si>
  <si>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</si>
  <si>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</si>
  <si>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</si>
  <si>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</si>
  <si>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</si>
  <si>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</si>
  <si>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</si>
  <si>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</si>
  <si>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</si>
  <si>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</si>
  <si>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</si>
  <si>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</si>
  <si>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</si>
  <si>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</si>
  <si>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</si>
  <si>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</si>
  <si>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</si>
  <si>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</si>
  <si>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</si>
  <si>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</si>
  <si>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</si>
  <si>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</si>
  <si>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</si>
  <si>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</si>
  <si>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</si>
  <si>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</si>
  <si>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</si>
  <si>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</si>
  <si>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</si>
  <si>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</si>
  <si>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</si>
  <si>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</si>
  <si>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</si>
  <si>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</si>
  <si>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</si>
  <si>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</si>
  <si>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</si>
  <si>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</si>
  <si>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</si>
  <si>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</si>
  <si>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</si>
  <si>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</si>
  <si>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</si>
  <si>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</si>
  <si>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</si>
  <si>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</si>
  <si>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</si>
  <si>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</si>
  <si>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</si>
  <si>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</si>
  <si>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</si>
  <si>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</si>
  <si>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</si>
  <si>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</si>
  <si>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</si>
  <si>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</si>
  <si>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</si>
  <si>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</si>
  <si>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</si>
  <si>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</si>
  <si>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</si>
  <si>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</si>
  <si>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</si>
  <si>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</si>
  <si>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</si>
  <si>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</si>
  <si>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</si>
  <si>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</si>
  <si>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</si>
  <si>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</si>
  <si>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</si>
  <si>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</si>
  <si>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</si>
  <si>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</si>
  <si>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</si>
  <si>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</si>
  <si>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</si>
  <si>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</si>
  <si>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</si>
  <si>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</si>
  <si>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</si>
  <si>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</si>
  <si>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</si>
  <si>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</si>
  <si>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</si>
  <si>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</si>
  <si>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</si>
  <si>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</si>
  <si>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</si>
  <si>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</si>
  <si>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</si>
  <si>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</si>
  <si>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</si>
  <si>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</si>
  <si>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</si>
  <si>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</si>
  <si>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</si>
  <si>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</si>
  <si>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</si>
  <si>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</si>
  <si>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</si>
  <si>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</si>
  <si>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</si>
  <si>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</si>
  <si>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</si>
  <si>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</si>
  <si>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</si>
  <si>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</si>
  <si>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</si>
  <si>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</si>
  <si>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</si>
  <si>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</si>
  <si>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</si>
  <si>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</si>
  <si>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</si>
  <si>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</si>
  <si>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</si>
  <si>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</si>
  <si>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</si>
  <si>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</si>
  <si>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</si>
  <si>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</si>
  <si>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</si>
  <si>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</si>
  <si>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</si>
  <si>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</si>
  <si>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</si>
  <si>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</si>
  <si>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</si>
  <si>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</si>
  <si>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</si>
  <si>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</si>
  <si>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</si>
  <si>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</si>
  <si>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</si>
  <si>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</si>
  <si>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</si>
  <si>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</si>
  <si>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</si>
  <si>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</si>
  <si>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</si>
  <si>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</si>
  <si>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</si>
  <si>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</si>
  <si>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</si>
  <si>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</si>
  <si>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</si>
  <si>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</si>
  <si>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</si>
  <si>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</si>
  <si>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</si>
  <si>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</si>
  <si>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</si>
  <si>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</si>
  <si>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</si>
  <si>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</si>
  <si>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</si>
  <si>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</si>
  <si>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</si>
  <si>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</si>
  <si>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</si>
  <si>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</si>
  <si>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</si>
  <si>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</si>
  <si>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</si>
  <si>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</si>
  <si>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</si>
  <si>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</si>
  <si>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</si>
  <si>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</si>
  <si>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</si>
  <si>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</si>
  <si>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</si>
  <si>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</si>
  <si>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</si>
  <si>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</si>
  <si>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</si>
  <si>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</si>
  <si>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</si>
  <si>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</si>
  <si>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</si>
  <si>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</si>
  <si>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</si>
  <si>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</si>
  <si>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</si>
  <si>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</si>
  <si>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</si>
  <si>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</si>
  <si>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</si>
  <si>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</si>
  <si>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</si>
  <si>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</si>
  <si>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</si>
  <si>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</si>
  <si>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</si>
  <si>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</si>
  <si>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</si>
  <si>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</si>
  <si>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</si>
  <si>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</si>
  <si>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</si>
  <si>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</si>
  <si>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</si>
  <si>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</si>
  <si>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</si>
  <si>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</si>
  <si>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</si>
  <si>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</si>
  <si>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</si>
  <si>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</si>
  <si>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</si>
  <si>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</si>
  <si>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</si>
  <si>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2021-15-20000028.0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</si>
</sst>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5">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34" tableBorderDxfId="133">
  <tableColumns count="15">
    <tableColumn id="1" uniqueName="ET_No" name="No." dataDxfId="132">
      <xmlColumnPr mapId="147" xpath="/ManifestacionInteres/ExperienciaTerritorial/@ET_No" xmlDataType="int"/>
    </tableColumn>
    <tableColumn id="2" uniqueName="ET_Entidad_Contratante" name="Entidad contratante" dataDxfId="131">
      <xmlColumnPr mapId="147" xpath="/ManifestacionInteres/ExperienciaTerritorial/@ET_Entidad_Contratante" xmlDataType="string"/>
    </tableColumn>
    <tableColumn id="3" uniqueName="ET_Sector" name="Sector" dataDxfId="130">
      <xmlColumnPr mapId="147" xpath="/ManifestacionInteres/ExperienciaTerritorial/@ET_Sector" xmlDataType="string"/>
    </tableColumn>
    <tableColumn id="4" uniqueName="ET_Numero_de_contrato" name="Número de contrato" dataDxfId="129">
      <xmlColumnPr mapId="147" xpath="/ManifestacionInteres/ExperienciaTerritorial/@ET_Numero_de_contrato" xmlDataType="string"/>
    </tableColumn>
    <tableColumn id="5" uniqueName="ET_Fecha_Inicial" name="Fecha  Inicio (dd/mm/aaaa)" dataDxfId="128">
      <xmlColumnPr mapId="147" xpath="/ManifestacionInteres/ExperienciaTerritorial/@ET_Fecha_Inicial" xmlDataType="date"/>
    </tableColumn>
    <tableColumn id="6" uniqueName="ET_Fecha_Terminacion" name="Fecha  terminación (dd/mm/aaaa)" dataDxfId="127">
      <xmlColumnPr mapId="147" xpath="/ManifestacionInteres/ExperienciaTerritorial/@ET_Fecha_Terminacion" xmlDataType="date"/>
    </tableColumn>
    <tableColumn id="7" uniqueName="ET_Experiencia" name="Experiencia (meses)" dataDxfId="126">
      <calculatedColumnFormula>IF(AND(E48&lt;&gt;"",F48&lt;&gt;""),((F48-E48)/30),"")</calculatedColumnFormula>
      <xmlColumnPr mapId="147" xpath="/ManifestacionInteres/ExperienciaTerritorial/@ET_Experiencia" xmlDataType="int"/>
    </tableColumn>
    <tableColumn id="8" uniqueName="ET_Objeto_contrato" name="Objeto del contrato" dataDxfId="125">
      <xmlColumnPr mapId="147" xpath="/ManifestacionInteres/ExperienciaTerritorial/@ET_Objeto_contrato" xmlDataType="string"/>
    </tableColumn>
    <tableColumn id="9" uniqueName="ET_Departamento_ejecu" name="Departamento" dataDxfId="124">
      <xmlColumnPr mapId="147" xpath="/ManifestacionInteres/ExperienciaTerritorial/@ET_Departamento_ejecu" xmlDataType="string"/>
    </tableColumn>
    <tableColumn id="10" uniqueName="ET_Municipio_ejecu" name="Municipio" dataDxfId="123">
      <xmlColumnPr mapId="147" xpath="/ManifestacionInteres/ExperienciaTerritorial/@ET_Municipio_ejecu" xmlDataType="string"/>
    </tableColumn>
    <tableColumn id="11" uniqueName="ET_Valor_contrato" name="Valor del contrato" dataDxfId="122">
      <xmlColumnPr mapId="147" xpath="/ManifestacionInteres/ExperienciaTerritorial/@ET_Valor_contrato" xmlDataType="int"/>
    </tableColumn>
    <tableColumn id="12" uniqueName="ET_union_temporal" name="Unión Temporal / Consorcio" dataDxfId="121">
      <xmlColumnPr mapId="147" xpath="/ManifestacionInteres/ExperienciaTerritorial/@ET_union_temporal" xmlDataType="string"/>
    </tableColumn>
    <tableColumn id="13" uniqueName="ET_Porcentaje_Participacion" name="% participación" dataDxfId="120">
      <xmlColumnPr mapId="147" xpath="/ManifestacionInteres/ExperienciaTerritorial/@ET_Porcentaje_Participacion" xmlDataType="decimal"/>
    </tableColumn>
    <tableColumn id="14" uniqueName="ET_Estado" name="Estado" dataDxfId="119">
      <xmlColumnPr mapId="147" xpath="/ManifestacionInteres/ExperienciaTerritorial/@ET_Estado" xmlDataType="string"/>
    </tableColumn>
    <tableColumn id="15" uniqueName="ET_Experiencia_Banco" name="Experiencia Registrada para habilitación en banco" dataDxfId="118">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7" tableBorderDxfId="116">
  <tableColumns count="15">
    <tableColumn id="1" uniqueName="CR_No" name="No." dataDxfId="115">
      <xmlColumnPr mapId="147" xpath="/ManifestacionInteres/CapacidadResidual/@CR_No" xmlDataType="int"/>
    </tableColumn>
    <tableColumn id="2" uniqueName="CR_Entidad_Contratante" name="Entidad contratante" dataDxfId="114">
      <xmlColumnPr mapId="147" xpath="/ManifestacionInteres/CapacidadResidual/@CR_Entidad_Contratante" xmlDataType="string"/>
    </tableColumn>
    <tableColumn id="3" uniqueName="CR_Sector" name="Sector" dataDxfId="113">
      <xmlColumnPr mapId="147" xpath="/ManifestacionInteres/CapacidadResidual/@CR_Sector" xmlDataType="string"/>
    </tableColumn>
    <tableColumn id="4" uniqueName="CR_Numero_de_contrato" name="Número de contrato" dataDxfId="112">
      <xmlColumnPr mapId="147" xpath="/ManifestacionInteres/CapacidadResidual/@CR_Numero_de_contrato" xmlDataType="string"/>
    </tableColumn>
    <tableColumn id="5" uniqueName="CR_Fecha_Inicio" name="Fecha  Inicio (dd/mm/aaaa)" dataDxfId="111">
      <xmlColumnPr mapId="147" xpath="/ManifestacionInteres/CapacidadResidual/@CR_Fecha_Inicio" xmlDataType="date"/>
    </tableColumn>
    <tableColumn id="6" uniqueName="CR_Fecha_Terminacion" name="Fecha  terminación (dd/mm/aaaa)" dataDxfId="110">
      <xmlColumnPr mapId="147" xpath="/ManifestacionInteres/CapacidadResidual/@CR_Fecha_Terminacion" xmlDataType="date"/>
    </tableColumn>
    <tableColumn id="7" uniqueName="CR_Experiencia" name="Experiencia (meses)" dataDxfId="109">
      <calculatedColumnFormula>IF(AND(E114&lt;&gt;"",F114&lt;&gt;""),((F114-E114)/30),"")</calculatedColumnFormula>
      <xmlColumnPr mapId="147" xpath="/ManifestacionInteres/CapacidadResidual/@CR_Experiencia" xmlDataType="int"/>
    </tableColumn>
    <tableColumn id="8" uniqueName="CR_Objeto_contrato" name="Objeto del contrato" dataDxfId="108">
      <xmlColumnPr mapId="147" xpath="/ManifestacionInteres/CapacidadResidual/@CR_Objeto_contrato" xmlDataType="string"/>
    </tableColumn>
    <tableColumn id="9" uniqueName="CR_Departamento_ejecu" name="Departamento" dataDxfId="107">
      <xmlColumnPr mapId="147" xpath="/ManifestacionInteres/CapacidadResidual/@CR_Departamento_ejecu" xmlDataType="string"/>
    </tableColumn>
    <tableColumn id="10" uniqueName="CR_Municipio_ejecu" name="Municipio" dataDxfId="106">
      <xmlColumnPr mapId="147" xpath="/ManifestacionInteres/CapacidadResidual/@CR_Municipio_ejecu" xmlDataType="string"/>
    </tableColumn>
    <tableColumn id="11" uniqueName="CR_Valor_contrato" name="Valor del contrato" dataDxfId="105">
      <xmlColumnPr mapId="147" xpath="/ManifestacionInteres/CapacidadResidual/@CR_Valor_contrato" xmlDataType="int"/>
    </tableColumn>
    <tableColumn id="12" uniqueName="CR_Valor_SMMLV" name="Valor en SMMLV" dataDxfId="104">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103">
      <xmlColumnPr mapId="147" xpath="/ManifestacionInteres/CapacidadResidual/@CR_Union_temp_con" xmlDataType="string"/>
    </tableColumn>
    <tableColumn id="14" uniqueName="CR_por_part" name="% participación" dataDxfId="102">
      <xmlColumnPr mapId="147" xpath="/ManifestacionInteres/CapacidadResidual/@CR_por_part" xmlDataType="decimal"/>
    </tableColumn>
    <tableColumn id="15" uniqueName="CR_estado" name="Estado" dataDxfId="101">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100" dataDxfId="99" tableBorderDxfId="98">
  <autoFilter ref="I19:N35"/>
  <tableColumns count="6">
    <tableColumn id="1" uniqueName="DCI_Departamento" name="Departamento" dataDxfId="97">
      <xmlColumnPr mapId="147" xpath="/ManifestacionInteres/DatosContratoInvitacion/@DCI_Departamento" xmlDataType="string"/>
    </tableColumn>
    <tableColumn id="2" uniqueName="DCI_Ciudad" name="Municipio" dataDxfId="96">
      <xmlColumnPr mapId="147" xpath="/ManifestacionInteres/DatosContratoInvitacion/@DCI_Ciudad" xmlDataType="string"/>
    </tableColumn>
    <tableColumn id="3" uniqueName="DCI_Valor_Invitacion" name="Valor invitación" dataDxfId="95">
      <xmlColumnPr mapId="147" xpath="/ManifestacionInteres/DatosContratoInvitacion/@DCI_Valor_Invitacion" xmlDataType="int"/>
    </tableColumn>
    <tableColumn id="4" uniqueName="DCI_Fecha_Inicio" name="Fecha inicio" dataDxfId="94">
      <xmlColumnPr mapId="147" xpath="/ManifestacionInteres/DatosContratoInvitacion/@DCI_Fecha_Inicio" xmlDataType="date"/>
    </tableColumn>
    <tableColumn id="5" uniqueName="DCI_Fecha_Final" name="Fecha final" dataDxfId="93">
      <xmlColumnPr mapId="147" xpath="/ManifestacionInteres/DatosContratoInvitacion/@DCI_Fecha_Final" xmlDataType="date"/>
    </tableColumn>
    <tableColumn id="6" uniqueName="DCI_Tiempo_Ejecucion" name="Tiempo ejecución (meses)" dataDxfId="92">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91" tableBorderDxfId="90">
  <tableColumns count="15">
    <tableColumn id="1" uniqueName="ET_No" name="No." dataDxfId="89">
      <xmlColumnPr mapId="148" xpath="/ManifestacionInteres/ExperienciaTerritorial/@ET_No" xmlDataType="int"/>
    </tableColumn>
    <tableColumn id="2" uniqueName="ET_Entidad_Contratante" name="Entidad contratante" dataDxfId="88">
      <xmlColumnPr mapId="148" xpath="/ManifestacionInteres/ExperienciaTerritorial/@ET_Entidad_Contratante" xmlDataType="string"/>
    </tableColumn>
    <tableColumn id="3" uniqueName="ET_Sector" name="Sector" dataDxfId="87">
      <xmlColumnPr mapId="148" xpath="/ManifestacionInteres/ExperienciaTerritorial/@ET_Sector" xmlDataType="string"/>
    </tableColumn>
    <tableColumn id="4" uniqueName="ET_Numero_de_contrato" name="Número de contrato" dataDxfId="86">
      <xmlColumnPr mapId="148" xpath="/ManifestacionInteres/ExperienciaTerritorial/@ET_Numero_de_contrato" xmlDataType="string"/>
    </tableColumn>
    <tableColumn id="5" uniqueName="ET_Fecha_Inicial" name="Fecha  Inicio (dd/mm/aaaa)" dataDxfId="85">
      <xmlColumnPr mapId="148" xpath="/ManifestacionInteres/ExperienciaTerritorial/@ET_Fecha_Inicial" xmlDataType="date"/>
    </tableColumn>
    <tableColumn id="6" uniqueName="ET_Fecha_Terminacion" name="Fecha  terminación (dd/mm/aaaa)" dataDxfId="84">
      <xmlColumnPr mapId="148" xpath="/ManifestacionInteres/ExperienciaTerritorial/@ET_Fecha_Terminacion" xmlDataType="date"/>
    </tableColumn>
    <tableColumn id="7" uniqueName="ET_Experiencia" name="Experiencia (meses)" dataDxfId="83">
      <calculatedColumnFormula>IF(AND(E48&lt;&gt;"",F48&lt;&gt;""),((F48-E48)/30),"")</calculatedColumnFormula>
      <xmlColumnPr mapId="148" xpath="/ManifestacionInteres/ExperienciaTerritorial/@ET_Experiencia" xmlDataType="int"/>
    </tableColumn>
    <tableColumn id="8" uniqueName="ET_Objeto_contrato" name="Objeto del contrato" dataDxfId="82">
      <xmlColumnPr mapId="148" xpath="/ManifestacionInteres/ExperienciaTerritorial/@ET_Objeto_contrato" xmlDataType="string"/>
    </tableColumn>
    <tableColumn id="9" uniqueName="ET_Departamento_ejecu" name="Departamento" dataDxfId="81">
      <xmlColumnPr mapId="148" xpath="/ManifestacionInteres/ExperienciaTerritorial/@ET_Departamento_ejecu" xmlDataType="string"/>
    </tableColumn>
    <tableColumn id="10" uniqueName="ET_Municipio_ejecu" name="Municipio" dataDxfId="80">
      <xmlColumnPr mapId="148" xpath="/ManifestacionInteres/ExperienciaTerritorial/@ET_Municipio_ejecu" xmlDataType="string"/>
    </tableColumn>
    <tableColumn id="11" uniqueName="ET_Valor_contrato" name="Valor del contrato" dataDxfId="79">
      <xmlColumnPr mapId="148" xpath="/ManifestacionInteres/ExperienciaTerritorial/@ET_Valor_contrato" xmlDataType="int"/>
    </tableColumn>
    <tableColumn id="12" uniqueName="ET_union_temporal" name="Unión Temporal / Consorcio" dataDxfId="78">
      <xmlColumnPr mapId="148" xpath="/ManifestacionInteres/ExperienciaTerritorial/@ET_union_temporal" xmlDataType="string"/>
    </tableColumn>
    <tableColumn id="13" uniqueName="ET_Porcentaje_Participacion" name="% participación" dataDxfId="77">
      <xmlColumnPr mapId="148" xpath="/ManifestacionInteres/ExperienciaTerritorial/@ET_Porcentaje_Participacion" xmlDataType="decimal"/>
    </tableColumn>
    <tableColumn id="14" uniqueName="ET_Estado" name="Estado" dataDxfId="76">
      <xmlColumnPr mapId="148" xpath="/ManifestacionInteres/ExperienciaTerritorial/@ET_Estado" xmlDataType="string"/>
    </tableColumn>
    <tableColumn id="15" uniqueName="ET_Experiencia_Banco" name="Experiencia Registrada para habilitación en banco" dataDxfId="75">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74" tableBorderDxfId="73">
  <tableColumns count="15">
    <tableColumn id="1" uniqueName="CR_No" name="No." dataDxfId="72">
      <xmlColumnPr mapId="148" xpath="/ManifestacionInteres/CapacidadResidual/@CR_No" xmlDataType="int"/>
    </tableColumn>
    <tableColumn id="2" uniqueName="CR_Entidad_Contratante" name="Entidad contratante" dataDxfId="71">
      <xmlColumnPr mapId="148" xpath="/ManifestacionInteres/CapacidadResidual/@CR_Entidad_Contratante" xmlDataType="string"/>
    </tableColumn>
    <tableColumn id="3" uniqueName="CR_Sector" name="Sector" dataDxfId="70">
      <xmlColumnPr mapId="148" xpath="/ManifestacionInteres/CapacidadResidual/@CR_Sector" xmlDataType="string"/>
    </tableColumn>
    <tableColumn id="4" uniqueName="CR_Numero_de_contrato" name="Número de contrato" dataDxfId="69">
      <xmlColumnPr mapId="148" xpath="/ManifestacionInteres/CapacidadResidual/@CR_Numero_de_contrato" xmlDataType="string"/>
    </tableColumn>
    <tableColumn id="5" uniqueName="CR_Fecha_Inicio" name="Fecha  Inicio (dd/mm/aaaa)" dataDxfId="68">
      <xmlColumnPr mapId="148" xpath="/ManifestacionInteres/CapacidadResidual/@CR_Fecha_Inicio" xmlDataType="date"/>
    </tableColumn>
    <tableColumn id="6" uniqueName="CR_Fecha_Terminacion" name="Fecha  terminación (dd/mm/aaaa)" dataDxfId="67">
      <xmlColumnPr mapId="148" xpath="/ManifestacionInteres/CapacidadResidual/@CR_Fecha_Terminacion" xmlDataType="date"/>
    </tableColumn>
    <tableColumn id="7" uniqueName="CR_Experiencia" name="Experiencia (meses)" dataDxfId="66">
      <calculatedColumnFormula>IF(AND(E114&lt;&gt;"",F114&lt;&gt;""),((F114-E114)/30),"")</calculatedColumnFormula>
      <xmlColumnPr mapId="148" xpath="/ManifestacionInteres/CapacidadResidual/@CR_Experiencia" xmlDataType="int"/>
    </tableColumn>
    <tableColumn id="8" uniqueName="CR_Objeto_contrato" name="Objeto del contrato" dataDxfId="65">
      <xmlColumnPr mapId="148" xpath="/ManifestacionInteres/CapacidadResidual/@CR_Objeto_contrato" xmlDataType="string"/>
    </tableColumn>
    <tableColumn id="9" uniqueName="CR_Departamento_ejecu" name="Departamento" dataDxfId="64">
      <xmlColumnPr mapId="148" xpath="/ManifestacionInteres/CapacidadResidual/@CR_Departamento_ejecu" xmlDataType="string"/>
    </tableColumn>
    <tableColumn id="10" uniqueName="CR_Municipio_ejecu" name="Municipio" dataDxfId="63">
      <xmlColumnPr mapId="148" xpath="/ManifestacionInteres/CapacidadResidual/@CR_Municipio_ejecu" xmlDataType="string"/>
    </tableColumn>
    <tableColumn id="11" uniqueName="CR_Valor_contrato" name="Valor del contrato" dataDxfId="62">
      <xmlColumnPr mapId="148" xpath="/ManifestacionInteres/CapacidadResidual/@CR_Valor_contrato" xmlDataType="int"/>
    </tableColumn>
    <tableColumn id="12" uniqueName="CR_Valor_SMMLV" name="Valor en SMMLV" dataDxfId="61">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60">
      <xmlColumnPr mapId="148" xpath="/ManifestacionInteres/CapacidadResidual/@CR_Union_temp_con" xmlDataType="string"/>
    </tableColumn>
    <tableColumn id="14" uniqueName="CR_por_part" name="% participación" dataDxfId="59">
      <xmlColumnPr mapId="148" xpath="/ManifestacionInteres/CapacidadResidual/@CR_por_part" xmlDataType="decimal"/>
    </tableColumn>
    <tableColumn id="15" uniqueName="CR_estado" name="Estado" dataDxfId="58">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7" dataDxfId="56" tableBorderDxfId="55">
  <autoFilter ref="I19:N35"/>
  <tableColumns count="6">
    <tableColumn id="1" uniqueName="DCI_Departamento" name="Departamento" dataDxfId="54">
      <xmlColumnPr mapId="148" xpath="/ManifestacionInteres/DatosContratoInvitacion/@DCI_Departamento" xmlDataType="string"/>
    </tableColumn>
    <tableColumn id="2" uniqueName="DCI_Ciudad" name="Municipio" dataDxfId="53">
      <xmlColumnPr mapId="148" xpath="/ManifestacionInteres/DatosContratoInvitacion/@DCI_Ciudad" xmlDataType="string"/>
    </tableColumn>
    <tableColumn id="3" uniqueName="DCI_Valor_Invitacion" name="Valor invitación" dataDxfId="52">
      <xmlColumnPr mapId="148" xpath="/ManifestacionInteres/DatosContratoInvitacion/@DCI_Valor_Invitacion" xmlDataType="int"/>
    </tableColumn>
    <tableColumn id="4" uniqueName="DCI_Fecha_Inicio" name="Fecha inicio" dataDxfId="51">
      <xmlColumnPr mapId="148" xpath="/ManifestacionInteres/DatosContratoInvitacion/@DCI_Fecha_Inicio" xmlDataType="date"/>
    </tableColumn>
    <tableColumn id="5" uniqueName="DCI_Fecha_Final" name="Fecha final" dataDxfId="50">
      <xmlColumnPr mapId="148" xpath="/ManifestacionInteres/DatosContratoInvitacion/@DCI_Fecha_Final" xmlDataType="date"/>
    </tableColumn>
    <tableColumn id="6" uniqueName="DCI_Tiempo_Ejecucion" name="Tiempo ejecución (meses)" dataDxfId="49">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8" tableBorderDxfId="47">
  <tableColumns count="15">
    <tableColumn id="1" uniqueName="ET_No" name="No." dataDxfId="46">
      <xmlColumnPr mapId="149" xpath="/ManifestacionInteres/ExperienciaTerritorial/@ET_No" xmlDataType="int"/>
    </tableColumn>
    <tableColumn id="2" uniqueName="ET_Entidad_Contratante" name="Entidad contratante" dataDxfId="45">
      <xmlColumnPr mapId="149" xpath="/ManifestacionInteres/ExperienciaTerritorial/@ET_Entidad_Contratante" xmlDataType="string"/>
    </tableColumn>
    <tableColumn id="3" uniqueName="ET_Sector" name="Sector" dataDxfId="44">
      <xmlColumnPr mapId="149" xpath="/ManifestacionInteres/ExperienciaTerritorial/@ET_Sector" xmlDataType="string"/>
    </tableColumn>
    <tableColumn id="4" uniqueName="ET_Numero_de_contrato" name="Número de contrato" dataDxfId="43">
      <xmlColumnPr mapId="149" xpath="/ManifestacionInteres/ExperienciaTerritorial/@ET_Numero_de_contrato" xmlDataType="string"/>
    </tableColumn>
    <tableColumn id="5" uniqueName="ET_Fecha_Inicial" name="Fecha  Inicio (dd/mm/aaaa)" dataDxfId="42">
      <xmlColumnPr mapId="149" xpath="/ManifestacionInteres/ExperienciaTerritorial/@ET_Fecha_Inicial" xmlDataType="date"/>
    </tableColumn>
    <tableColumn id="6" uniqueName="ET_Fecha_Terminacion" name="Fecha  terminación (dd/mm/aaaa)" dataDxfId="41">
      <xmlColumnPr mapId="149" xpath="/ManifestacionInteres/ExperienciaTerritorial/@ET_Fecha_Terminacion" xmlDataType="date"/>
    </tableColumn>
    <tableColumn id="7" uniqueName="ET_Experiencia" name="Experiencia (meses)" dataDxfId="40">
      <calculatedColumnFormula>IF(AND(E48&lt;&gt;"",F48&lt;&gt;""),((F48-E48)/30),"")</calculatedColumnFormula>
      <xmlColumnPr mapId="149" xpath="/ManifestacionInteres/ExperienciaTerritorial/@ET_Experiencia" xmlDataType="int"/>
    </tableColumn>
    <tableColumn id="8" uniqueName="ET_Objeto_contrato" name="Objeto del contrato" dataDxfId="39">
      <xmlColumnPr mapId="149" xpath="/ManifestacionInteres/ExperienciaTerritorial/@ET_Objeto_contrato" xmlDataType="string"/>
    </tableColumn>
    <tableColumn id="9" uniqueName="ET_Departamento_ejecu" name="Departamento" dataDxfId="38">
      <xmlColumnPr mapId="149" xpath="/ManifestacionInteres/ExperienciaTerritorial/@ET_Departamento_ejecu" xmlDataType="string"/>
    </tableColumn>
    <tableColumn id="10" uniqueName="ET_Municipio_ejecu" name="Municipio" dataDxfId="37">
      <xmlColumnPr mapId="149" xpath="/ManifestacionInteres/ExperienciaTerritorial/@ET_Municipio_ejecu" xmlDataType="string"/>
    </tableColumn>
    <tableColumn id="11" uniqueName="ET_Valor_contrato" name="Valor del contrato" dataDxfId="36">
      <xmlColumnPr mapId="149" xpath="/ManifestacionInteres/ExperienciaTerritorial/@ET_Valor_contrato" xmlDataType="int"/>
    </tableColumn>
    <tableColumn id="12" uniqueName="ET_union_temporal" name="Unión Temporal / Consorcio" dataDxfId="35">
      <xmlColumnPr mapId="149" xpath="/ManifestacionInteres/ExperienciaTerritorial/@ET_union_temporal" xmlDataType="string"/>
    </tableColumn>
    <tableColumn id="13" uniqueName="ET_Porcentaje_Participacion" name="% participación" dataDxfId="34">
      <xmlColumnPr mapId="149" xpath="/ManifestacionInteres/ExperienciaTerritorial/@ET_Porcentaje_Participacion" xmlDataType="decimal"/>
    </tableColumn>
    <tableColumn id="14" uniqueName="ET_Estado" name="Estado" dataDxfId="33">
      <xmlColumnPr mapId="149" xpath="/ManifestacionInteres/ExperienciaTerritorial/@ET_Estado" xmlDataType="string"/>
    </tableColumn>
    <tableColumn id="15" uniqueName="ET_Experiencia_Banco" name="Experiencia Registrada para habilitación en banco" dataDxfId="32">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31" tableBorderDxfId="30">
  <tableColumns count="15">
    <tableColumn id="1" uniqueName="CR_No" name="No." dataDxfId="29">
      <xmlColumnPr mapId="149" xpath="/ManifestacionInteres/CapacidadResidual/@CR_No" xmlDataType="int"/>
    </tableColumn>
    <tableColumn id="2" uniqueName="CR_Entidad_Contratante" name="Entidad contratante" dataDxfId="28">
      <xmlColumnPr mapId="149" xpath="/ManifestacionInteres/CapacidadResidual/@CR_Entidad_Contratante" xmlDataType="string"/>
    </tableColumn>
    <tableColumn id="3" uniqueName="CR_Sector" name="Sector" dataDxfId="27">
      <xmlColumnPr mapId="149" xpath="/ManifestacionInteres/CapacidadResidual/@CR_Sector" xmlDataType="string"/>
    </tableColumn>
    <tableColumn id="4" uniqueName="CR_Numero_de_contrato" name="Número de contrato" dataDxfId="26">
      <xmlColumnPr mapId="149" xpath="/ManifestacionInteres/CapacidadResidual/@CR_Numero_de_contrato" xmlDataType="string"/>
    </tableColumn>
    <tableColumn id="5" uniqueName="CR_Fecha_Inicio" name="Fecha  Inicio (dd/mm/aaaa)" dataDxfId="25">
      <xmlColumnPr mapId="149" xpath="/ManifestacionInteres/CapacidadResidual/@CR_Fecha_Inicio" xmlDataType="date"/>
    </tableColumn>
    <tableColumn id="6" uniqueName="CR_Fecha_Terminacion" name="Fecha  terminación (dd/mm/aaaa)" dataDxfId="24">
      <xmlColumnPr mapId="149" xpath="/ManifestacionInteres/CapacidadResidual/@CR_Fecha_Terminacion" xmlDataType="date"/>
    </tableColumn>
    <tableColumn id="7" uniqueName="CR_Experiencia" name="Experiencia (meses)" dataDxfId="23">
      <calculatedColumnFormula>IF(AND(E114&lt;&gt;"",F114&lt;&gt;""),((F114-E114)/30),"")</calculatedColumnFormula>
      <xmlColumnPr mapId="149" xpath="/ManifestacionInteres/CapacidadResidual/@CR_Experiencia" xmlDataType="int"/>
    </tableColumn>
    <tableColumn id="8" uniqueName="CR_Objeto_contrato" name="Objeto del contrato" dataDxfId="22">
      <xmlColumnPr mapId="149" xpath="/ManifestacionInteres/CapacidadResidual/@CR_Objeto_contrato" xmlDataType="string"/>
    </tableColumn>
    <tableColumn id="9" uniqueName="CR_Departamento_ejecu" name="Departamento" dataDxfId="21">
      <xmlColumnPr mapId="149" xpath="/ManifestacionInteres/CapacidadResidual/@CR_Departamento_ejecu" xmlDataType="string"/>
    </tableColumn>
    <tableColumn id="10" uniqueName="CR_Municipio_ejecu" name="Municipio" dataDxfId="20">
      <xmlColumnPr mapId="149" xpath="/ManifestacionInteres/CapacidadResidual/@CR_Municipio_ejecu" xmlDataType="string"/>
    </tableColumn>
    <tableColumn id="11" uniqueName="CR_Valor_contrato" name="Valor del contrato" dataDxfId="19">
      <xmlColumnPr mapId="149" xpath="/ManifestacionInteres/CapacidadResidual/@CR_Valor_contrato" xmlDataType="int"/>
    </tableColumn>
    <tableColumn id="12" uniqueName="CR_Valor_SMMLV" name="Valor en SMMLV" dataDxfId="18">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7">
      <xmlColumnPr mapId="149" xpath="/ManifestacionInteres/CapacidadResidual/@CR_Union_temp_con" xmlDataType="string"/>
    </tableColumn>
    <tableColumn id="14" uniqueName="CR_por_part" name="% participación" dataDxfId="16">
      <xmlColumnPr mapId="149" xpath="/ManifestacionInteres/CapacidadResidual/@CR_por_part" xmlDataType="decimal"/>
    </tableColumn>
    <tableColumn id="15" uniqueName="CR_estado" name="Estado" dataDxfId="15">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14" dataDxfId="13" tableBorderDxfId="12">
  <autoFilter ref="I19:N35"/>
  <tableColumns count="6">
    <tableColumn id="1" uniqueName="DCI_Departamento" name="Departamento" dataDxfId="11">
      <xmlColumnPr mapId="149" xpath="/ManifestacionInteres/DatosContratoInvitacion/@DCI_Departamento" xmlDataType="string"/>
    </tableColumn>
    <tableColumn id="2" uniqueName="DCI_Ciudad" name="Municipio" dataDxfId="10">
      <xmlColumnPr mapId="149" xpath="/ManifestacionInteres/DatosContratoInvitacion/@DCI_Ciudad" xmlDataType="string"/>
    </tableColumn>
    <tableColumn id="3" uniqueName="DCI_Valor_Invitacion" name="Valor invitación" dataDxfId="9">
      <xmlColumnPr mapId="149" xpath="/ManifestacionInteres/DatosContratoInvitacion/@DCI_Valor_Invitacion" xmlDataType="int"/>
    </tableColumn>
    <tableColumn id="4" uniqueName="DCI_Fecha_Inicio" name="Fecha inicio" dataDxfId="8">
      <xmlColumnPr mapId="149" xpath="/ManifestacionInteres/DatosContratoInvitacion/@DCI_Fecha_Inicio" xmlDataType="date"/>
    </tableColumn>
    <tableColumn id="5" uniqueName="DCI_Fecha_Final" name="Fecha final" dataDxfId="7">
      <xmlColumnPr mapId="149" xpath="/ManifestacionInteres/DatosContratoInvitacion/@DCI_Fecha_Final" xmlDataType="date"/>
    </tableColumn>
    <tableColumn id="6" uniqueName="DCI_Tiempo_Ejecucion" name="Tiempo ejecución (meses)" dataDxfId="6">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4">
      <xmlColumnPr mapId="145" xpath="/ManifestacionInteres/DatosContratoInvitacion/@DCI_Departamento" xmlDataType="string"/>
    </tableColumn>
    <tableColumn id="2" uniqueName="DCI_Ciudad" name="Municipio" dataDxfId="3">
      <xmlColumnPr mapId="145" xpath="/ManifestacionInteres/DatosContratoInvitacion/@DCI_Ciudad" xmlDataType="string"/>
    </tableColumn>
    <tableColumn id="3" uniqueName="DCI_Valor_Invitacion" name="Valor invitación" dataDxfId="2" dataCellStyle="Moneda [0]">
      <xmlColumnPr mapId="145" xpath="/ManifestacionInteres/DatosContratoInvitacion/@DCI_Valor_Invitacion" xmlDataType="int"/>
    </tableColumn>
    <tableColumn id="4" uniqueName="DCI_Fecha_Inicio" name="Fecha inicio" dataDxfId="1">
      <xmlColumnPr mapId="145" xpath="/ManifestacionInteres/DatosContratoInvitacion/@DCI_Fecha_Inicio" xmlDataType="date"/>
    </tableColumn>
    <tableColumn id="5" uniqueName="DCI_Fecha_Final" name="Fecha final" dataDxfId="0">
      <xmlColumnPr mapId="145" xpath="/ManifestacionInteres/DatosContratoInvitacion/@DCI_Fecha_Final" xmlDataType="date"/>
    </tableColumn>
    <tableColumn id="6" uniqueName="DCI_Tiempo_Ejecucion" name="Tiempo ejecución (meses)" dataDxfId="178">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7" tableBorderDxfId="176">
  <tableColumns count="15">
    <tableColumn id="1" uniqueName="ET_No" name="No." dataDxfId="175">
      <xmlColumnPr mapId="146" xpath="/ManifestacionInteres/ExperienciaTerritorial/@ET_No" xmlDataType="int"/>
    </tableColumn>
    <tableColumn id="2" uniqueName="ET_Entidad_Contratante" name="Entidad contratante" dataDxfId="174">
      <xmlColumnPr mapId="146" xpath="/ManifestacionInteres/ExperienciaTerritorial/@ET_Entidad_Contratante" xmlDataType="string"/>
    </tableColumn>
    <tableColumn id="3" uniqueName="ET_Sector" name="Sector" dataDxfId="173">
      <xmlColumnPr mapId="146" xpath="/ManifestacionInteres/ExperienciaTerritorial/@ET_Sector" xmlDataType="string"/>
    </tableColumn>
    <tableColumn id="4" uniqueName="ET_Numero_de_contrato" name="Número de contrato" dataDxfId="172">
      <xmlColumnPr mapId="146" xpath="/ManifestacionInteres/ExperienciaTerritorial/@ET_Numero_de_contrato" xmlDataType="string"/>
    </tableColumn>
    <tableColumn id="5" uniqueName="ET_Fecha_Inicial" name="Fecha  Inicio (dd/mm/aaaa)" dataDxfId="171">
      <xmlColumnPr mapId="146" xpath="/ManifestacionInteres/ExperienciaTerritorial/@ET_Fecha_Inicial" xmlDataType="date"/>
    </tableColumn>
    <tableColumn id="6" uniqueName="ET_Fecha_Terminacion" name="Fecha  terminación (dd/mm/aaaa)" dataDxfId="170">
      <xmlColumnPr mapId="146" xpath="/ManifestacionInteres/ExperienciaTerritorial/@ET_Fecha_Terminacion" xmlDataType="date"/>
    </tableColumn>
    <tableColumn id="7" uniqueName="ET_Experiencia" name="Experiencia (meses)" dataDxfId="169">
      <calculatedColumnFormula>IF(AND(E48&lt;&gt;"",F48&lt;&gt;""),((F48-E48)/30),"")</calculatedColumnFormula>
      <xmlColumnPr mapId="146" xpath="/ManifestacionInteres/ExperienciaTerritorial/@ET_Experiencia" xmlDataType="int"/>
    </tableColumn>
    <tableColumn id="8" uniqueName="ET_Objeto_contrato" name="Objeto del contrato" dataDxfId="168">
      <xmlColumnPr mapId="146" xpath="/ManifestacionInteres/ExperienciaTerritorial/@ET_Objeto_contrato" xmlDataType="string"/>
    </tableColumn>
    <tableColumn id="9" uniqueName="ET_Departamento_ejecu" name="Departamento" dataDxfId="167">
      <xmlColumnPr mapId="146" xpath="/ManifestacionInteres/ExperienciaTerritorial/@ET_Departamento_ejecu" xmlDataType="string"/>
    </tableColumn>
    <tableColumn id="10" uniqueName="ET_Municipio_ejecu" name="Municipio" dataDxfId="166">
      <xmlColumnPr mapId="146" xpath="/ManifestacionInteres/ExperienciaTerritorial/@ET_Municipio_ejecu" xmlDataType="string"/>
    </tableColumn>
    <tableColumn id="11" uniqueName="ET_Valor_contrato" name="Valor del contrato" dataDxfId="165">
      <xmlColumnPr mapId="146" xpath="/ManifestacionInteres/ExperienciaTerritorial/@ET_Valor_contrato" xmlDataType="int"/>
    </tableColumn>
    <tableColumn id="12" uniqueName="ET_union_temporal" name="Unión Temporal / Consorcio" dataDxfId="164">
      <xmlColumnPr mapId="146" xpath="/ManifestacionInteres/ExperienciaTerritorial/@ET_union_temporal" xmlDataType="string"/>
    </tableColumn>
    <tableColumn id="13" uniqueName="ET_Porcentaje_Participacion" name="% participación" dataDxfId="163">
      <xmlColumnPr mapId="146" xpath="/ManifestacionInteres/ExperienciaTerritorial/@ET_Porcentaje_Participacion" xmlDataType="decimal"/>
    </tableColumn>
    <tableColumn id="14" uniqueName="ET_Estado" name="Estado" dataDxfId="162">
      <xmlColumnPr mapId="146" xpath="/ManifestacionInteres/ExperienciaTerritorial/@ET_Estado" xmlDataType="string"/>
    </tableColumn>
    <tableColumn id="15" uniqueName="ET_Experiencia_Banco" name="Experiencia Registrada para habilitación en banco" dataDxfId="161">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60" tableBorderDxfId="159">
  <tableColumns count="15">
    <tableColumn id="1" uniqueName="CR_No" name="No." dataDxfId="158">
      <xmlColumnPr mapId="146" xpath="/ManifestacionInteres/CapacidadResidual/@CR_No" xmlDataType="int"/>
    </tableColumn>
    <tableColumn id="2" uniqueName="CR_Entidad_Contratante" name="Entidad contratante" dataDxfId="157">
      <xmlColumnPr mapId="146" xpath="/ManifestacionInteres/CapacidadResidual/@CR_Entidad_Contratante" xmlDataType="string"/>
    </tableColumn>
    <tableColumn id="3" uniqueName="CR_Sector" name="Sector" dataDxfId="156">
      <xmlColumnPr mapId="146" xpath="/ManifestacionInteres/CapacidadResidual/@CR_Sector" xmlDataType="string"/>
    </tableColumn>
    <tableColumn id="4" uniqueName="CR_Numero_de_contrato" name="Número de contrato" dataDxfId="155">
      <xmlColumnPr mapId="146" xpath="/ManifestacionInteres/CapacidadResidual/@CR_Numero_de_contrato" xmlDataType="string"/>
    </tableColumn>
    <tableColumn id="5" uniqueName="CR_Fecha_Inicio" name="Fecha  Inicio (dd/mm/aaaa)" dataDxfId="154">
      <xmlColumnPr mapId="146" xpath="/ManifestacionInteres/CapacidadResidual/@CR_Fecha_Inicio" xmlDataType="date"/>
    </tableColumn>
    <tableColumn id="6" uniqueName="CR_Fecha_Terminacion" name="Fecha  terminación (dd/mm/aaaa)" dataDxfId="153">
      <xmlColumnPr mapId="146" xpath="/ManifestacionInteres/CapacidadResidual/@CR_Fecha_Terminacion" xmlDataType="date"/>
    </tableColumn>
    <tableColumn id="7" uniqueName="CR_Experiencia" name="Experiencia (meses)" dataDxfId="152">
      <calculatedColumnFormula>IF(AND(E114&lt;&gt;"",F114&lt;&gt;""),((F114-E114)/30),"")</calculatedColumnFormula>
      <xmlColumnPr mapId="146" xpath="/ManifestacionInteres/CapacidadResidual/@CR_Experiencia" xmlDataType="int"/>
    </tableColumn>
    <tableColumn id="8" uniqueName="CR_Objeto_contrato" name="Objeto del contrato" dataDxfId="151">
      <xmlColumnPr mapId="146" xpath="/ManifestacionInteres/CapacidadResidual/@CR_Objeto_contrato" xmlDataType="string"/>
    </tableColumn>
    <tableColumn id="9" uniqueName="CR_Departamento_ejecu" name="Departamento" dataDxfId="150">
      <xmlColumnPr mapId="146" xpath="/ManifestacionInteres/CapacidadResidual/@CR_Departamento_ejecu" xmlDataType="string"/>
    </tableColumn>
    <tableColumn id="10" uniqueName="CR_Municipio_ejecu" name="Municipio" dataDxfId="149">
      <xmlColumnPr mapId="146" xpath="/ManifestacionInteres/CapacidadResidual/@CR_Municipio_ejecu" xmlDataType="string"/>
    </tableColumn>
    <tableColumn id="11" uniqueName="CR_Valor_contrato" name="Valor del contrato" dataDxfId="148">
      <xmlColumnPr mapId="146" xpath="/ManifestacionInteres/CapacidadResidual/@CR_Valor_contrato" xmlDataType="int"/>
    </tableColumn>
    <tableColumn id="12" uniqueName="CR_Valor_SMMLV" name="Valor en SMMLV" dataDxfId="147">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6">
      <xmlColumnPr mapId="146" xpath="/ManifestacionInteres/CapacidadResidual/@CR_Union_temp_con" xmlDataType="string"/>
    </tableColumn>
    <tableColumn id="14" uniqueName="CR_por_part" name="% participación" dataDxfId="145">
      <xmlColumnPr mapId="146" xpath="/ManifestacionInteres/CapacidadResidual/@CR_por_part" xmlDataType="decimal"/>
    </tableColumn>
    <tableColumn id="15" uniqueName="CR_estado" name="Estado" dataDxfId="144">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43" dataDxfId="142" tableBorderDxfId="141">
  <autoFilter ref="I19:N35"/>
  <tableColumns count="6">
    <tableColumn id="1" uniqueName="DCI_Departamento" name="Departamento" dataDxfId="140">
      <xmlColumnPr mapId="146" xpath="/ManifestacionInteres/DatosContratoInvitacion/@DCI_Departamento" xmlDataType="string"/>
    </tableColumn>
    <tableColumn id="2" uniqueName="DCI_Ciudad" name="Municipio" dataDxfId="139">
      <xmlColumnPr mapId="146" xpath="/ManifestacionInteres/DatosContratoInvitacion/@DCI_Ciudad" xmlDataType="string"/>
    </tableColumn>
    <tableColumn id="3" uniqueName="DCI_Valor_Invitacion" name="Valor invitación" dataDxfId="138">
      <xmlColumnPr mapId="146" xpath="/ManifestacionInteres/DatosContratoInvitacion/@DCI_Valor_Invitacion" xmlDataType="int"/>
    </tableColumn>
    <tableColumn id="4" uniqueName="DCI_Fecha_Inicio" name="Fecha inicio" dataDxfId="137">
      <xmlColumnPr mapId="146" xpath="/ManifestacionInteres/DatosContratoInvitacion/@DCI_Fecha_Inicio" xmlDataType="date"/>
    </tableColumn>
    <tableColumn id="5" uniqueName="DCI_Fecha_Final" name="Fecha final" dataDxfId="136">
      <xmlColumnPr mapId="146" xpath="/ManifestacionInteres/DatosContratoInvitacion/@DCI_Fecha_Final" xmlDataType="date"/>
    </tableColumn>
    <tableColumn id="6" uniqueName="DCI_Tiempo_Ejecucion" name="Tiempo ejecución (meses)" dataDxfId="135">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I194" sqref="I19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44194.540776620372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67"/>
      <c r="I20" s="142" t="s">
        <v>255</v>
      </c>
      <c r="J20" s="143" t="s">
        <v>333</v>
      </c>
      <c r="K20" s="144">
        <v>6203418006</v>
      </c>
      <c r="L20" s="145">
        <v>44207</v>
      </c>
      <c r="M20" s="145">
        <v>44561</v>
      </c>
      <c r="N20" s="128">
        <f>+(M20-L20)/30</f>
        <v>11.8</v>
      </c>
      <c r="O20" s="131"/>
      <c r="U20" s="127"/>
      <c r="V20" s="107">
        <f ca="1">NOW()</f>
        <v>44194.540776620372</v>
      </c>
      <c r="W20" s="107">
        <f ca="1">NOW()</f>
        <v>44194.540776620372</v>
      </c>
    </row>
    <row r="21" spans="1:23" ht="30" customHeight="1" outlineLevel="1" x14ac:dyDescent="0.25">
      <c r="A21" s="9"/>
      <c r="B21" s="72"/>
      <c r="C21" s="5"/>
      <c r="D21" s="5"/>
      <c r="E21" s="5"/>
      <c r="F21" s="5"/>
      <c r="G21" s="5"/>
      <c r="H21" s="71"/>
      <c r="I21" s="142" t="s">
        <v>255</v>
      </c>
      <c r="J21" s="143" t="s">
        <v>364</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t="s">
        <v>255</v>
      </c>
      <c r="J22" s="143" t="s">
        <v>364</v>
      </c>
      <c r="K22" s="144"/>
      <c r="L22" s="145">
        <v>44207</v>
      </c>
      <c r="M22" s="145">
        <v>44561</v>
      </c>
      <c r="N22" s="129">
        <f t="shared" ref="N22:N33" si="1">+(M22-L22)/30</f>
        <v>11.8</v>
      </c>
      <c r="O22" s="132"/>
    </row>
    <row r="23" spans="1:23" ht="30" customHeight="1" outlineLevel="1" x14ac:dyDescent="0.25">
      <c r="A23" s="9"/>
      <c r="B23" s="103"/>
      <c r="C23" s="21"/>
      <c r="D23" s="21"/>
      <c r="E23" s="21"/>
      <c r="F23" s="5"/>
      <c r="G23" s="5"/>
      <c r="H23" s="71"/>
      <c r="I23" s="142" t="s">
        <v>255</v>
      </c>
      <c r="J23" s="143" t="s">
        <v>328</v>
      </c>
      <c r="K23" s="144"/>
      <c r="L23" s="145">
        <v>44207</v>
      </c>
      <c r="M23" s="145">
        <v>44561</v>
      </c>
      <c r="N23" s="129">
        <f t="shared" si="1"/>
        <v>11.8</v>
      </c>
      <c r="O23" s="132"/>
      <c r="Q23" s="106"/>
      <c r="R23" s="55"/>
      <c r="S23" s="107"/>
      <c r="T23" s="107"/>
    </row>
    <row r="24" spans="1:23" ht="30" customHeight="1" outlineLevel="1" x14ac:dyDescent="0.25">
      <c r="A24" s="9"/>
      <c r="B24" s="103"/>
      <c r="C24" s="21"/>
      <c r="D24" s="21"/>
      <c r="E24" s="21"/>
      <c r="F24" s="5"/>
      <c r="G24" s="5"/>
      <c r="H24" s="71"/>
      <c r="I24" s="142" t="s">
        <v>255</v>
      </c>
      <c r="J24" s="143" t="s">
        <v>255</v>
      </c>
      <c r="K24" s="144"/>
      <c r="L24" s="145">
        <v>44207</v>
      </c>
      <c r="M24" s="145">
        <v>44561</v>
      </c>
      <c r="N24" s="129">
        <f t="shared" si="1"/>
        <v>11.8</v>
      </c>
      <c r="O24" s="132"/>
    </row>
    <row r="25" spans="1:23" ht="30" customHeight="1" outlineLevel="1" x14ac:dyDescent="0.25">
      <c r="A25" s="9"/>
      <c r="B25" s="103"/>
      <c r="C25" s="21"/>
      <c r="D25" s="21"/>
      <c r="E25" s="21"/>
      <c r="F25" s="5"/>
      <c r="G25" s="5"/>
      <c r="H25" s="71"/>
      <c r="I25" s="142" t="s">
        <v>255</v>
      </c>
      <c r="J25" s="143" t="s">
        <v>276</v>
      </c>
      <c r="K25" s="144"/>
      <c r="L25" s="145">
        <v>44207</v>
      </c>
      <c r="M25" s="145">
        <v>44561</v>
      </c>
      <c r="N25" s="129">
        <f t="shared" si="1"/>
        <v>11.8</v>
      </c>
      <c r="O25" s="132"/>
    </row>
    <row r="26" spans="1:23" ht="30" customHeight="1" outlineLevel="1" x14ac:dyDescent="0.25">
      <c r="A26" s="9"/>
      <c r="B26" s="103"/>
      <c r="C26" s="21"/>
      <c r="D26" s="21"/>
      <c r="E26" s="21"/>
      <c r="F26" s="5"/>
      <c r="G26" s="5"/>
      <c r="H26" s="71"/>
      <c r="I26" s="142" t="s">
        <v>255</v>
      </c>
      <c r="J26" s="143" t="s">
        <v>314</v>
      </c>
      <c r="K26" s="144"/>
      <c r="L26" s="145">
        <v>44207</v>
      </c>
      <c r="M26" s="145">
        <v>44561</v>
      </c>
      <c r="N26" s="129">
        <f t="shared" si="1"/>
        <v>11.8</v>
      </c>
      <c r="O26" s="132"/>
    </row>
    <row r="27" spans="1:23" ht="30" customHeight="1" outlineLevel="1" x14ac:dyDescent="0.25">
      <c r="A27" s="9"/>
      <c r="B27" s="103"/>
      <c r="C27" s="21"/>
      <c r="D27" s="21"/>
      <c r="E27" s="21"/>
      <c r="F27" s="5"/>
      <c r="G27" s="5"/>
      <c r="H27" s="71"/>
      <c r="I27" s="142" t="s">
        <v>255</v>
      </c>
      <c r="J27" s="143" t="s">
        <v>310</v>
      </c>
      <c r="K27" s="144"/>
      <c r="L27" s="145">
        <v>44207</v>
      </c>
      <c r="M27" s="145">
        <v>44561</v>
      </c>
      <c r="N27" s="129">
        <f t="shared" si="1"/>
        <v>11.8</v>
      </c>
      <c r="O27" s="132"/>
    </row>
    <row r="28" spans="1:23" ht="30" customHeight="1" outlineLevel="1" x14ac:dyDescent="0.25">
      <c r="A28" s="9"/>
      <c r="B28" s="103"/>
      <c r="C28" s="21"/>
      <c r="D28" s="21"/>
      <c r="E28" s="21"/>
      <c r="F28" s="5"/>
      <c r="G28" s="5"/>
      <c r="H28" s="71"/>
      <c r="I28" s="142" t="s">
        <v>255</v>
      </c>
      <c r="J28" s="143" t="s">
        <v>283</v>
      </c>
      <c r="K28" s="144"/>
      <c r="L28" s="145">
        <v>44207</v>
      </c>
      <c r="M28" s="145">
        <v>44561</v>
      </c>
      <c r="N28" s="129">
        <f t="shared" si="1"/>
        <v>11.8</v>
      </c>
      <c r="O28" s="132"/>
    </row>
    <row r="29" spans="1:23" ht="30" customHeight="1" outlineLevel="1" x14ac:dyDescent="0.25">
      <c r="A29" s="9"/>
      <c r="B29" s="72"/>
      <c r="C29" s="5"/>
      <c r="D29" s="5"/>
      <c r="E29" s="5"/>
      <c r="F29" s="5"/>
      <c r="G29" s="5"/>
      <c r="H29" s="71"/>
      <c r="I29" s="142" t="s">
        <v>255</v>
      </c>
      <c r="J29" s="143" t="s">
        <v>370</v>
      </c>
      <c r="K29" s="144"/>
      <c r="L29" s="145">
        <v>44207</v>
      </c>
      <c r="M29" s="145">
        <v>44561</v>
      </c>
      <c r="N29" s="129">
        <f t="shared" si="1"/>
        <v>11.8</v>
      </c>
      <c r="O29" s="132"/>
    </row>
    <row r="30" spans="1:23" ht="30" customHeight="1" outlineLevel="1" x14ac:dyDescent="0.25">
      <c r="A30" s="9"/>
      <c r="B30" s="72"/>
      <c r="C30" s="5"/>
      <c r="D30" s="5"/>
      <c r="E30" s="5"/>
      <c r="F30" s="5"/>
      <c r="G30" s="5"/>
      <c r="H30" s="71"/>
      <c r="I30" s="142" t="s">
        <v>255</v>
      </c>
      <c r="J30" s="143" t="s">
        <v>313</v>
      </c>
      <c r="K30" s="144"/>
      <c r="L30" s="145">
        <v>44207</v>
      </c>
      <c r="M30" s="145">
        <v>44561</v>
      </c>
      <c r="N30" s="129">
        <f t="shared" si="1"/>
        <v>11.8</v>
      </c>
      <c r="O30" s="132"/>
    </row>
    <row r="31" spans="1:23" ht="30" customHeight="1" outlineLevel="1" x14ac:dyDescent="0.25">
      <c r="A31" s="9"/>
      <c r="B31" s="72"/>
      <c r="C31" s="5"/>
      <c r="D31" s="5"/>
      <c r="E31" s="5"/>
      <c r="F31" s="5"/>
      <c r="G31" s="5"/>
      <c r="H31" s="71"/>
      <c r="I31" s="142" t="s">
        <v>255</v>
      </c>
      <c r="J31" s="143" t="s">
        <v>372</v>
      </c>
      <c r="K31" s="144"/>
      <c r="L31" s="145">
        <v>44207</v>
      </c>
      <c r="M31" s="145">
        <v>44561</v>
      </c>
      <c r="N31" s="129">
        <f t="shared" si="1"/>
        <v>11.8</v>
      </c>
      <c r="O31" s="132"/>
    </row>
    <row r="32" spans="1:23" ht="30" customHeight="1" outlineLevel="1" x14ac:dyDescent="0.25">
      <c r="A32" s="9"/>
      <c r="B32" s="72"/>
      <c r="C32" s="5"/>
      <c r="D32" s="5"/>
      <c r="E32" s="5"/>
      <c r="F32" s="5"/>
      <c r="G32" s="5"/>
      <c r="H32" s="71"/>
      <c r="I32" s="142" t="s">
        <v>255</v>
      </c>
      <c r="J32" s="143" t="s">
        <v>352</v>
      </c>
      <c r="K32" s="144"/>
      <c r="L32" s="145">
        <v>44207</v>
      </c>
      <c r="M32" s="145">
        <v>44561</v>
      </c>
      <c r="N32" s="129">
        <f t="shared" si="1"/>
        <v>11.8</v>
      </c>
      <c r="O32" s="132"/>
    </row>
    <row r="33" spans="1:16" ht="30" customHeight="1" outlineLevel="1" x14ac:dyDescent="0.25">
      <c r="A33" s="9"/>
      <c r="B33" s="72"/>
      <c r="C33" s="5"/>
      <c r="D33" s="5"/>
      <c r="E33" s="5"/>
      <c r="F33" s="5"/>
      <c r="G33" s="5"/>
      <c r="H33" s="71"/>
      <c r="I33" s="142" t="s">
        <v>255</v>
      </c>
      <c r="J33" s="143" t="s">
        <v>281</v>
      </c>
      <c r="K33" s="144"/>
      <c r="L33" s="145">
        <v>44207</v>
      </c>
      <c r="M33" s="145">
        <v>44561</v>
      </c>
      <c r="N33" s="129">
        <f t="shared" si="1"/>
        <v>11.8</v>
      </c>
      <c r="O33" s="132"/>
    </row>
    <row r="34" spans="1:16" ht="30" customHeight="1" outlineLevel="1" x14ac:dyDescent="0.25">
      <c r="A34" s="9"/>
      <c r="B34" s="72"/>
      <c r="C34" s="5"/>
      <c r="D34" s="5"/>
      <c r="E34" s="5"/>
      <c r="F34" s="5"/>
      <c r="G34" s="5"/>
      <c r="H34" s="71"/>
      <c r="I34" s="142" t="s">
        <v>255</v>
      </c>
      <c r="J34" s="143" t="s">
        <v>275</v>
      </c>
      <c r="K34" s="144"/>
      <c r="L34" s="145">
        <v>44207</v>
      </c>
      <c r="M34" s="145">
        <v>44561</v>
      </c>
      <c r="N34" s="129">
        <f t="shared" si="0"/>
        <v>11.8</v>
      </c>
      <c r="O34" s="132"/>
    </row>
    <row r="35" spans="1:16" ht="30" customHeight="1" outlineLevel="1" x14ac:dyDescent="0.25">
      <c r="A35" s="9"/>
      <c r="B35" s="72"/>
      <c r="C35" s="5"/>
      <c r="D35" s="5"/>
      <c r="E35" s="5"/>
      <c r="F35" s="5"/>
      <c r="G35" s="5"/>
      <c r="H35" s="71"/>
      <c r="I35" s="142" t="s">
        <v>255</v>
      </c>
      <c r="J35" s="143" t="s">
        <v>346</v>
      </c>
      <c r="K35" s="144"/>
      <c r="L35" s="145">
        <v>44207</v>
      </c>
      <c r="M35" s="145">
        <v>44561</v>
      </c>
      <c r="N35" s="129">
        <f t="shared" si="0"/>
        <v>11.8</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248136720.24000001</v>
      </c>
      <c r="F185" s="94"/>
      <c r="G185" s="95"/>
      <c r="H185" s="90"/>
      <c r="I185" s="92" t="s">
        <v>2632</v>
      </c>
      <c r="J185" s="177">
        <f>M179</f>
        <v>0.02</v>
      </c>
      <c r="K185" s="246" t="s">
        <v>2633</v>
      </c>
      <c r="L185" s="246"/>
      <c r="M185" s="96">
        <f>+J185*K20</f>
        <v>124068360.12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2737</v>
      </c>
      <c r="J211" s="27" t="s">
        <v>2627</v>
      </c>
      <c r="K211" s="120" t="s">
        <v>264</v>
      </c>
      <c r="L211" s="21"/>
      <c r="M211" s="21"/>
      <c r="N211" s="21"/>
      <c r="O211" s="8"/>
    </row>
    <row r="212" spans="1:15" x14ac:dyDescent="0.25">
      <c r="A212" s="9"/>
      <c r="B212" s="27" t="s">
        <v>2624</v>
      </c>
      <c r="C212" s="120" t="s">
        <v>2738</v>
      </c>
      <c r="D212" s="21"/>
      <c r="G212" s="27" t="s">
        <v>2626</v>
      </c>
      <c r="H212" s="273">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7" zoomScale="85" zoomScaleNormal="85" zoomScaleSheetLayoutView="40" zoomScalePageLayoutView="40" workbookViewId="0">
      <selection activeCell="A184" sqref="A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44194.540776620372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67"/>
      <c r="I20" s="142" t="s">
        <v>255</v>
      </c>
      <c r="J20" s="143" t="s">
        <v>333</v>
      </c>
      <c r="K20" s="144">
        <v>6203418006</v>
      </c>
      <c r="L20" s="145">
        <v>44207</v>
      </c>
      <c r="M20" s="145">
        <v>44561</v>
      </c>
      <c r="N20" s="128">
        <f>+(M20-L20)/30</f>
        <v>11.8</v>
      </c>
      <c r="O20" s="131"/>
      <c r="U20" s="127"/>
      <c r="V20" s="107">
        <f ca="1">NOW()</f>
        <v>44194.540776620372</v>
      </c>
      <c r="W20" s="107">
        <f ca="1">NOW()</f>
        <v>44194.540776620372</v>
      </c>
    </row>
    <row r="21" spans="1:23" ht="30" customHeight="1" outlineLevel="1" x14ac:dyDescent="0.25">
      <c r="A21" s="9"/>
      <c r="B21" s="72"/>
      <c r="C21" s="5"/>
      <c r="D21" s="5"/>
      <c r="E21" s="5"/>
      <c r="F21" s="5"/>
      <c r="G21" s="5"/>
      <c r="H21" s="163"/>
      <c r="I21" s="142" t="s">
        <v>255</v>
      </c>
      <c r="J21" s="143" t="s">
        <v>364</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t="s">
        <v>255</v>
      </c>
      <c r="J22" s="143" t="s">
        <v>364</v>
      </c>
      <c r="K22" s="144"/>
      <c r="L22" s="145">
        <v>44207</v>
      </c>
      <c r="M22" s="145">
        <v>44561</v>
      </c>
      <c r="N22" s="129">
        <f t="shared" si="0"/>
        <v>11.8</v>
      </c>
      <c r="O22" s="132"/>
    </row>
    <row r="23" spans="1:23" ht="30" customHeight="1" outlineLevel="1" x14ac:dyDescent="0.25">
      <c r="A23" s="9"/>
      <c r="B23" s="103"/>
      <c r="C23" s="21"/>
      <c r="D23" s="21"/>
      <c r="E23" s="21"/>
      <c r="F23" s="5"/>
      <c r="G23" s="5"/>
      <c r="H23" s="163"/>
      <c r="I23" s="142" t="s">
        <v>255</v>
      </c>
      <c r="J23" s="143" t="s">
        <v>328</v>
      </c>
      <c r="K23" s="144"/>
      <c r="L23" s="145">
        <v>44207</v>
      </c>
      <c r="M23" s="145">
        <v>44561</v>
      </c>
      <c r="N23" s="129">
        <f t="shared" si="0"/>
        <v>11.8</v>
      </c>
      <c r="O23" s="132"/>
      <c r="Q23" s="106"/>
      <c r="R23" s="55"/>
      <c r="S23" s="107"/>
      <c r="T23" s="107"/>
    </row>
    <row r="24" spans="1:23" ht="30" customHeight="1" outlineLevel="1" x14ac:dyDescent="0.25">
      <c r="A24" s="9"/>
      <c r="B24" s="103"/>
      <c r="C24" s="21"/>
      <c r="D24" s="21"/>
      <c r="E24" s="21"/>
      <c r="F24" s="5"/>
      <c r="G24" s="5"/>
      <c r="H24" s="163"/>
      <c r="I24" s="142" t="s">
        <v>255</v>
      </c>
      <c r="J24" s="143" t="s">
        <v>255</v>
      </c>
      <c r="K24" s="144"/>
      <c r="L24" s="145">
        <v>44207</v>
      </c>
      <c r="M24" s="145">
        <v>44561</v>
      </c>
      <c r="N24" s="129">
        <f t="shared" si="0"/>
        <v>11.8</v>
      </c>
      <c r="O24" s="132"/>
    </row>
    <row r="25" spans="1:23" ht="30" customHeight="1" outlineLevel="1" x14ac:dyDescent="0.25">
      <c r="A25" s="9"/>
      <c r="B25" s="103"/>
      <c r="C25" s="21"/>
      <c r="D25" s="21"/>
      <c r="E25" s="21"/>
      <c r="F25" s="5"/>
      <c r="G25" s="5"/>
      <c r="H25" s="163"/>
      <c r="I25" s="142" t="s">
        <v>255</v>
      </c>
      <c r="J25" s="143" t="s">
        <v>276</v>
      </c>
      <c r="K25" s="144"/>
      <c r="L25" s="145">
        <v>44207</v>
      </c>
      <c r="M25" s="145">
        <v>44561</v>
      </c>
      <c r="N25" s="129">
        <f t="shared" si="0"/>
        <v>11.8</v>
      </c>
      <c r="O25" s="132"/>
    </row>
    <row r="26" spans="1:23" ht="30" customHeight="1" outlineLevel="1" x14ac:dyDescent="0.25">
      <c r="A26" s="9"/>
      <c r="B26" s="103"/>
      <c r="C26" s="21"/>
      <c r="D26" s="21"/>
      <c r="E26" s="21"/>
      <c r="F26" s="5"/>
      <c r="G26" s="5"/>
      <c r="H26" s="163"/>
      <c r="I26" s="142" t="s">
        <v>255</v>
      </c>
      <c r="J26" s="143" t="s">
        <v>314</v>
      </c>
      <c r="K26" s="144"/>
      <c r="L26" s="145">
        <v>44207</v>
      </c>
      <c r="M26" s="145">
        <v>44561</v>
      </c>
      <c r="N26" s="129">
        <f t="shared" si="0"/>
        <v>11.8</v>
      </c>
      <c r="O26" s="132"/>
    </row>
    <row r="27" spans="1:23" ht="30" customHeight="1" outlineLevel="1" x14ac:dyDescent="0.25">
      <c r="A27" s="9"/>
      <c r="B27" s="103"/>
      <c r="C27" s="21"/>
      <c r="D27" s="21"/>
      <c r="E27" s="21"/>
      <c r="F27" s="5"/>
      <c r="G27" s="5"/>
      <c r="H27" s="163"/>
      <c r="I27" s="142" t="s">
        <v>255</v>
      </c>
      <c r="J27" s="143" t="s">
        <v>310</v>
      </c>
      <c r="K27" s="144"/>
      <c r="L27" s="145">
        <v>44207</v>
      </c>
      <c r="M27" s="145">
        <v>44561</v>
      </c>
      <c r="N27" s="129">
        <f t="shared" si="0"/>
        <v>11.8</v>
      </c>
      <c r="O27" s="132"/>
    </row>
    <row r="28" spans="1:23" ht="30" customHeight="1" outlineLevel="1" x14ac:dyDescent="0.25">
      <c r="A28" s="9"/>
      <c r="B28" s="103"/>
      <c r="C28" s="21"/>
      <c r="D28" s="21"/>
      <c r="E28" s="21"/>
      <c r="F28" s="5"/>
      <c r="G28" s="5"/>
      <c r="H28" s="163"/>
      <c r="I28" s="142" t="s">
        <v>255</v>
      </c>
      <c r="J28" s="143" t="s">
        <v>283</v>
      </c>
      <c r="K28" s="144"/>
      <c r="L28" s="145">
        <v>44207</v>
      </c>
      <c r="M28" s="145">
        <v>44561</v>
      </c>
      <c r="N28" s="129">
        <f t="shared" si="0"/>
        <v>11.8</v>
      </c>
      <c r="O28" s="132"/>
    </row>
    <row r="29" spans="1:23" ht="30" customHeight="1" outlineLevel="1" x14ac:dyDescent="0.25">
      <c r="A29" s="9"/>
      <c r="B29" s="72"/>
      <c r="C29" s="5"/>
      <c r="D29" s="5"/>
      <c r="E29" s="5"/>
      <c r="F29" s="5"/>
      <c r="G29" s="5"/>
      <c r="H29" s="163"/>
      <c r="I29" s="142" t="s">
        <v>255</v>
      </c>
      <c r="J29" s="143" t="s">
        <v>370</v>
      </c>
      <c r="K29" s="144"/>
      <c r="L29" s="145">
        <v>44207</v>
      </c>
      <c r="M29" s="145">
        <v>44561</v>
      </c>
      <c r="N29" s="129">
        <f t="shared" si="0"/>
        <v>11.8</v>
      </c>
      <c r="O29" s="132"/>
    </row>
    <row r="30" spans="1:23" ht="30" customHeight="1" outlineLevel="1" x14ac:dyDescent="0.25">
      <c r="A30" s="9"/>
      <c r="B30" s="72"/>
      <c r="C30" s="5"/>
      <c r="D30" s="5"/>
      <c r="E30" s="5"/>
      <c r="F30" s="5"/>
      <c r="G30" s="5"/>
      <c r="H30" s="163"/>
      <c r="I30" s="142" t="s">
        <v>255</v>
      </c>
      <c r="J30" s="143" t="s">
        <v>313</v>
      </c>
      <c r="K30" s="144"/>
      <c r="L30" s="145">
        <v>44207</v>
      </c>
      <c r="M30" s="145">
        <v>44561</v>
      </c>
      <c r="N30" s="129">
        <f t="shared" si="0"/>
        <v>11.8</v>
      </c>
      <c r="O30" s="132"/>
    </row>
    <row r="31" spans="1:23" ht="30" customHeight="1" outlineLevel="1" x14ac:dyDescent="0.25">
      <c r="A31" s="9"/>
      <c r="B31" s="72"/>
      <c r="C31" s="5"/>
      <c r="D31" s="5"/>
      <c r="E31" s="5"/>
      <c r="F31" s="5"/>
      <c r="G31" s="5"/>
      <c r="H31" s="163"/>
      <c r="I31" s="142" t="s">
        <v>255</v>
      </c>
      <c r="J31" s="143" t="s">
        <v>372</v>
      </c>
      <c r="K31" s="144"/>
      <c r="L31" s="145">
        <v>44207</v>
      </c>
      <c r="M31" s="145">
        <v>44561</v>
      </c>
      <c r="N31" s="129">
        <f t="shared" si="0"/>
        <v>11.8</v>
      </c>
      <c r="O31" s="132"/>
    </row>
    <row r="32" spans="1:23" ht="30" customHeight="1" outlineLevel="1" x14ac:dyDescent="0.25">
      <c r="A32" s="9"/>
      <c r="B32" s="72"/>
      <c r="C32" s="5"/>
      <c r="D32" s="5"/>
      <c r="E32" s="5"/>
      <c r="F32" s="5"/>
      <c r="G32" s="5"/>
      <c r="H32" s="163"/>
      <c r="I32" s="142" t="s">
        <v>255</v>
      </c>
      <c r="J32" s="143" t="s">
        <v>352</v>
      </c>
      <c r="K32" s="144"/>
      <c r="L32" s="145">
        <v>44207</v>
      </c>
      <c r="M32" s="145">
        <v>44561</v>
      </c>
      <c r="N32" s="129">
        <f t="shared" si="0"/>
        <v>11.8</v>
      </c>
      <c r="O32" s="132"/>
    </row>
    <row r="33" spans="1:16" ht="30" customHeight="1" outlineLevel="1" x14ac:dyDescent="0.25">
      <c r="A33" s="9"/>
      <c r="B33" s="72"/>
      <c r="C33" s="5"/>
      <c r="D33" s="5"/>
      <c r="E33" s="5"/>
      <c r="F33" s="5"/>
      <c r="G33" s="5"/>
      <c r="H33" s="163"/>
      <c r="I33" s="142" t="s">
        <v>255</v>
      </c>
      <c r="J33" s="143" t="s">
        <v>281</v>
      </c>
      <c r="K33" s="144"/>
      <c r="L33" s="145">
        <v>44207</v>
      </c>
      <c r="M33" s="145">
        <v>44561</v>
      </c>
      <c r="N33" s="129">
        <f t="shared" si="0"/>
        <v>11.8</v>
      </c>
      <c r="O33" s="132"/>
    </row>
    <row r="34" spans="1:16" ht="30" customHeight="1" outlineLevel="1" x14ac:dyDescent="0.25">
      <c r="A34" s="9"/>
      <c r="B34" s="72"/>
      <c r="C34" s="5"/>
      <c r="D34" s="5"/>
      <c r="E34" s="5"/>
      <c r="F34" s="5"/>
      <c r="G34" s="5"/>
      <c r="H34" s="163"/>
      <c r="I34" s="142" t="s">
        <v>255</v>
      </c>
      <c r="J34" s="143" t="s">
        <v>275</v>
      </c>
      <c r="K34" s="144"/>
      <c r="L34" s="145">
        <v>44207</v>
      </c>
      <c r="M34" s="145">
        <v>44561</v>
      </c>
      <c r="N34" s="129">
        <f t="shared" si="0"/>
        <v>11.8</v>
      </c>
      <c r="O34" s="132"/>
    </row>
    <row r="35" spans="1:16" ht="30" customHeight="1" outlineLevel="1" x14ac:dyDescent="0.25">
      <c r="A35" s="9"/>
      <c r="B35" s="72"/>
      <c r="C35" s="5"/>
      <c r="D35" s="5"/>
      <c r="E35" s="5"/>
      <c r="F35" s="5"/>
      <c r="G35" s="5"/>
      <c r="H35" s="163"/>
      <c r="I35" s="142" t="s">
        <v>255</v>
      </c>
      <c r="J35" s="143" t="s">
        <v>346</v>
      </c>
      <c r="K35" s="144"/>
      <c r="L35" s="145">
        <v>44207</v>
      </c>
      <c r="M35" s="145">
        <v>44561</v>
      </c>
      <c r="N35" s="129">
        <f t="shared" si="0"/>
        <v>11.8</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248136720.24000001</v>
      </c>
      <c r="F185" s="94"/>
      <c r="G185" s="95"/>
      <c r="H185" s="90"/>
      <c r="I185" s="92" t="s">
        <v>2632</v>
      </c>
      <c r="J185" s="177">
        <f>M179</f>
        <v>0.02</v>
      </c>
      <c r="K185" s="246" t="s">
        <v>2633</v>
      </c>
      <c r="L185" s="246"/>
      <c r="M185" s="96">
        <f>+J185*K20</f>
        <v>124068360.12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8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44194.540776620372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44194.540776620372</v>
      </c>
      <c r="W20" s="107">
        <f ca="1">NOW()</f>
        <v>44194.540776620372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44194.540776620372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44194.540776620372</v>
      </c>
      <c r="W20" s="107">
        <f ca="1">NOW()</f>
        <v>44194.540776620372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44194.540776620372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44194.540776620372</v>
      </c>
      <c r="W20" s="107">
        <f ca="1">NOW()</f>
        <v>44194.540776620372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44194.540776620372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44194.540776620372</v>
      </c>
      <c r="W20" s="107">
        <f ca="1">NOW()</f>
        <v>44194.540776620372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a65d333d-5b59-4810-bc94-b80d9325abbc"/>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2020-12-29T17:59:52Z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