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9BA9EEB5-659F-49C7-B4CA-59CA59B4664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<sst xmlns="http://schemas.openxmlformats.org/spreadsheetml/2006/main" count="4674" uniqueCount="2746">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</sst>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zoomScale="40" zoomScaleNormal="70" zoomScaleSheetLayoutView="40" zoomScalePageLayoutView="40" workbookViewId="0">
      <selection activeCell="D30" sqref="D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5" t="str">
        <f>HYPERLINK("#Integrante_1!A109","CAPACIDAD RESIDUAL")</f>
        <v>CAPACIDAD RESIDUAL</v>
      </c>
      <c r="F8" s="206"/>
      <c r="G8" s="20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5" t="str">
        <f>HYPERLINK("#Integrante_1!A162","TALENTO HUMANO")</f>
        <v>TALENTO HUMANO</v>
      </c>
      <c r="F9" s="206"/>
      <c r="G9" s="20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5" t="str">
        <f>HYPERLINK("#Integrante_1!F162","INFRAESTRUCTURA")</f>
        <v>INFRAESTRUCTURA</v>
      </c>
      <c r="F10" s="206"/>
      <c r="G10" s="20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08"/>
      <c r="I20" s="141" t="s">
        <v>255</v>
      </c>
      <c r="J20" s="142" t="s">
        <v>311</v>
      </c>
      <c r="K20" s="143">
        <v>715152400</v>
      </c>
      <c r="L20" s="144">
        <v>44207</v>
      </c>
      <c r="M20" s="144">
        <v>44561</v>
      </c>
      <c r="N20" s="127">
        <f>+(M20-L20)/30</f>
        <v>11.8</v>
      </c>
      <c r="O20" s="130"/>
      <c r="U20" s="126"/>
      <c r="V20" s="107">
        <f ca="1">NOW()</f>
        <v>44194.531158217593</v>
      </c>
      <c r="W20" s="107">
        <f ca="1">NOW()</f>
        <v>44194.531158217593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ASOCIACIÓN DE PADRES DE FAMILIA DEL CDI INSTITUCIONAL, OTRAS MODALIDADES DE ATENCIÓN A LA PRIMERA INFANCIA DEL SECTOR BOAVITA Y OTROS</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2708</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0">
        <v>0.01</v>
      </c>
      <c r="G179" s="171">
        <f>IF(F179&gt;0,SUM(E179+F179),"")</f>
        <v>0.03</v>
      </c>
      <c r="H179" s="5"/>
      <c r="I179" s="234" t="s">
        <v>2674</v>
      </c>
      <c r="J179" s="235"/>
      <c r="K179" s="235"/>
      <c r="L179" s="236"/>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21454572</v>
      </c>
      <c r="F185" s="94"/>
      <c r="G185" s="95"/>
      <c r="H185" s="90"/>
      <c r="I185" s="92" t="s">
        <v>2632</v>
      </c>
      <c r="J185" s="176">
        <f>M179</f>
        <v>0.02</v>
      </c>
      <c r="K185" s="227" t="s">
        <v>2633</v>
      </c>
      <c r="L185" s="227"/>
      <c r="M185" s="96">
        <f>+J185*K20</f>
        <v>14303048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5" t="str">
        <f>HYPERLINK("#Integrante_2!A109","CAPACIDAD RESIDUAL")</f>
        <v>CAPACIDAD RESIDUAL</v>
      </c>
      <c r="F8" s="206"/>
      <c r="G8" s="20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5" t="str">
        <f>HYPERLINK("#Integrante_2!A162","TALENTO HUMANO")</f>
        <v>TALENTO HUMANO</v>
      </c>
      <c r="F9" s="206"/>
      <c r="G9" s="20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5" t="str">
        <f>HYPERLINK("#Integrante_2!F162","INFRAESTRUCTURA")</f>
        <v>INFRAESTRUCTURA</v>
      </c>
      <c r="F10" s="206"/>
      <c r="G10" s="20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08"/>
      <c r="I20" s="141" t="s">
        <v>255</v>
      </c>
      <c r="J20" s="142" t="s">
        <v>311</v>
      </c>
      <c r="K20" s="143">
        <v>715152400</v>
      </c>
      <c r="L20" s="144">
        <v>44207</v>
      </c>
      <c r="M20" s="144">
        <v>44561</v>
      </c>
      <c r="N20" s="127">
        <f>+(M20-L20)/30</f>
        <v>11.8</v>
      </c>
      <c r="O20" s="130"/>
      <c r="U20" s="126"/>
      <c r="V20" s="107">
        <f ca="1">NOW()</f>
        <v>44194.531158217593</v>
      </c>
      <c r="W20" s="107">
        <f ca="1">NOW()</f>
        <v>44194.531158217593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FUNDACION SEMILLAS PARA LA PAZ</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2708</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t="s">
        <v>2622</v>
      </c>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v>0.01</v>
      </c>
      <c r="G179" s="171">
        <f>IF(F179&gt;0,SUM(E179+F179),"")</f>
        <v>0.03</v>
      </c>
      <c r="H179" s="5"/>
      <c r="I179" s="217" t="s">
        <v>2674</v>
      </c>
      <c r="J179" s="218"/>
      <c r="K179" s="218"/>
      <c r="L179" s="219"/>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21454572</v>
      </c>
      <c r="F185" s="94"/>
      <c r="G185" s="95"/>
      <c r="H185" s="90"/>
      <c r="I185" s="92" t="s">
        <v>2632</v>
      </c>
      <c r="J185" s="176">
        <f>M179</f>
        <v>0.02</v>
      </c>
      <c r="K185" s="227" t="s">
        <v>2633</v>
      </c>
      <c r="L185" s="227"/>
      <c r="M185" s="96">
        <f>+J185*K20</f>
        <v>14303048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5" t="str">
        <f>HYPERLINK("#Integrante_3!A109","CAPACIDAD RESIDUAL")</f>
        <v>CAPACIDAD RESIDUAL</v>
      </c>
      <c r="F8" s="206"/>
      <c r="G8" s="20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5" t="str">
        <f>HYPERLINK("#Integrante_3!A162","TALENTO HUMANO")</f>
        <v>TALENTO HUMANO</v>
      </c>
      <c r="F9" s="206"/>
      <c r="G9" s="20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5" t="str">
        <f>HYPERLINK("#Integrante_3!F162","INFRAESTRUCTURA")</f>
        <v>INFRAESTRUCTURA</v>
      </c>
      <c r="F10" s="206"/>
      <c r="G10" s="20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44194.531158217593</v>
      </c>
      <c r="W20" s="107">
        <f ca="1">NOW()</f>
        <v>44194.531158217593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77"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56"/>
      <c r="S175" s="19"/>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56" t="s">
        <v>2623</v>
      </c>
      <c r="S176" s="19"/>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2674</v>
      </c>
      <c r="J177" s="218"/>
      <c r="K177" s="218"/>
      <c r="L177" s="21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5" t="str">
        <f>HYPERLINK("#Integrante_4!A109","CAPACIDAD RESIDUAL")</f>
        <v>CAPACIDAD RESIDUAL</v>
      </c>
      <c r="F8" s="206"/>
      <c r="G8" s="20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5" t="str">
        <f>HYPERLINK("#Integrante_4!A162","TALENTO HUMANO")</f>
        <v>TALENTO HUMANO</v>
      </c>
      <c r="F9" s="206"/>
      <c r="G9" s="20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5" t="str">
        <f>HYPERLINK("#Integrante_4!F162","INFRAESTRUCTURA")</f>
        <v>INFRAESTRUCTURA</v>
      </c>
      <c r="F10" s="206"/>
      <c r="G10" s="20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44194.531158217593</v>
      </c>
      <c r="W20" s="107">
        <f ca="1">NOW()</f>
        <v>44194.531158217593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56"/>
      <c r="S177" s="19"/>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56" t="s">
        <v>2623</v>
      </c>
      <c r="S178" s="19"/>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2674</v>
      </c>
      <c r="J179" s="218"/>
      <c r="K179" s="218"/>
      <c r="L179" s="21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5" t="str">
        <f>HYPERLINK("#Integrante_5!A109","CAPACIDAD RESIDUAL")</f>
        <v>CAPACIDAD RESIDUAL</v>
      </c>
      <c r="F8" s="206"/>
      <c r="G8" s="20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5" t="str">
        <f>HYPERLINK("#Integrante_5!A162","TALENTO HUMANO")</f>
        <v>TALENTO HUMANO</v>
      </c>
      <c r="F9" s="206"/>
      <c r="G9" s="20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5" t="str">
        <f>HYPERLINK("#Integrante_5!F162","INFRAESTRUCTURA")</f>
        <v>INFRAESTRUCTURA</v>
      </c>
      <c r="F10" s="206"/>
      <c r="G10" s="20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44194.531158217593</v>
      </c>
      <c r="W20" s="107">
        <f ca="1">NOW()</f>
        <v>44194.531158217593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77"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56"/>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9"/>
      <c r="S176" s="156" t="s">
        <v>2623</v>
      </c>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2672</v>
      </c>
      <c r="J177" s="218"/>
      <c r="K177" s="218"/>
      <c r="L177" s="21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44194.531158217593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5" t="str">
        <f>HYPERLINK("#Integrante_6!A109","CAPACIDAD RESIDUAL")</f>
        <v>CAPACIDAD RESIDUAL</v>
      </c>
      <c r="F8" s="206"/>
      <c r="G8" s="20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5" t="str">
        <f>HYPERLINK("#Integrante_6!A162","TALENTO HUMANO")</f>
        <v>TALENTO HUMANO</v>
      </c>
      <c r="F9" s="206"/>
      <c r="G9" s="20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5" t="str">
        <f>HYPERLINK("#Integrante_6!F162","INFRAESTRUCTURA")</f>
        <v>INFRAESTRUCTURA</v>
      </c>
      <c r="F10" s="206"/>
      <c r="G10" s="20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44194.531158217593</v>
      </c>
      <c r="W20" s="107">
        <f ca="1">NOW()</f>
        <v>44194.531158217593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2672</v>
      </c>
      <c r="J179" s="218"/>
      <c r="K179" s="218"/>
      <c r="L179" s="21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2020-12-29T17:45:12Z</cp:lastPrinted>
  <dcterms:created xsi:type="dcterms:W3CDTF">2020-10-14T21:57:42Z</dcterms:created>
  <dcterms:modified xsi:type="dcterms:W3CDTF">2020-12-29T17:45:15Z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