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E6B8AEF5-9E3F-4CF2-82B8-7855A039D61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<sst xmlns="http://schemas.openxmlformats.org/spreadsheetml/2006/main" count="4674" uniqueCount="2747">
  <si>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</si>
  <si>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</si>
  <si>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</si>
  <si>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</si>
  <si>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</si>
  <si>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</si>
  <si>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</si>
  <si>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</si>
  <si>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</si>
  <si>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</si>
  <si>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</si>
  <si>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</si>
  <si>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</si>
  <si>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</si>
  <si>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</si>
  <si>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</si>
  <si>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</si>
  <si>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</si>
  <si>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</si>
  <si>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</si>
  <si>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</si>
  <si>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</si>
  <si>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</si>
  <si>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</si>
  <si>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</si>
  <si>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</si>
  <si>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</si>
  <si>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</si>
  <si>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</si>
  <si>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</si>
  <si>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</si>
  <si>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</si>
  <si>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</si>
  <si>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</si>
  <si>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</si>
  <si>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</si>
  <si>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</si>
  <si>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</si>
  <si>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</si>
  <si>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</si>
  <si>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</si>
  <si>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</si>
  <si>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</si>
  <si>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</si>
  <si>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</si>
  <si>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</si>
  <si>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</si>
  <si>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</si>
  <si>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</si>
  <si>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</si>
  <si>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</si>
  <si>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</si>
  <si>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</si>
  <si>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</si>
  <si>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</si>
  <si>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</si>
  <si>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</si>
  <si>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</si>
  <si>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</si>
  <si>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</si>
  <si>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</si>
  <si>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</si>
  <si>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</si>
  <si>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</si>
  <si>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</si>
  <si>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</si>
  <si>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</si>
  <si>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</si>
  <si>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</si>
  <si>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</si>
  <si>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</si>
  <si>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</si>
  <si>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</si>
  <si>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</si>
  <si>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</si>
  <si>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</si>
  <si>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</si>
  <si>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</si>
  <si>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</si>
  <si>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</si>
  <si>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</si>
  <si>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</si>
  <si>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</si>
  <si>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</si>
  <si>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</si>
  <si>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</si>
  <si>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</si>
  <si>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</si>
  <si>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</si>
  <si>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</si>
  <si>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</si>
  <si>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</si>
  <si>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</si>
  <si>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</si>
  <si>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</si>
  <si>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</si>
  <si>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</si>
  <si>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</si>
  <si>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</si>
  <si>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</si>
  <si>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</si>
  <si>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</si>
  <si>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</si>
  <si>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</si>
  <si>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</si>
  <si>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</si>
  <si>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</si>
  <si>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</si>
  <si>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</si>
  <si>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</si>
  <si>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</si>
  <si>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</si>
  <si>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</si>
  <si>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</si>
  <si>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</si>
  <si>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</si>
  <si>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</si>
  <si>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</si>
  <si>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</si>
  <si>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</si>
  <si>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</si>
  <si>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</si>
  <si>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</si>
  <si>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</si>
  <si>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</si>
  <si>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</si>
  <si>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</si>
  <si>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</si>
  <si>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</si>
  <si>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</si>
  <si>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</si>
  <si>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</si>
  <si>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</si>
  <si>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</si>
  <si>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</si>
  <si>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</si>
  <si>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</si>
  <si>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</si>
  <si>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</si>
  <si>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</si>
  <si>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</si>
  <si>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</si>
  <si>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</si>
  <si>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</si>
  <si>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</si>
  <si>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</si>
  <si>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</si>
  <si>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</si>
  <si>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</si>
  <si>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</si>
  <si>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</si>
  <si>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</si>
  <si>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</si>
  <si>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</si>
  <si>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</si>
  <si>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</si>
  <si>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</si>
  <si>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</si>
  <si>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</si>
  <si>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</si>
  <si>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</si>
  <si>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</si>
  <si>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</si>
  <si>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</si>
  <si>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</si>
  <si>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</si>
  <si>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</si>
  <si>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</si>
  <si>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</si>
  <si>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</si>
  <si>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</si>
  <si>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</si>
  <si>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</si>
  <si>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</si>
  <si>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</si>
  <si>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</si>
  <si>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</si>
  <si>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</si>
  <si>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</si>
  <si>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</si>
  <si>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</si>
  <si>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</si>
  <si>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</si>
  <si>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</si>
  <si>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</si>
  <si>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</si>
  <si>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</si>
  <si>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</si>
  <si>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</si>
  <si>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</si>
  <si>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</si>
  <si>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</si>
  <si>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</si>
  <si>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</si>
  <si>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</si>
  <si>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</si>
  <si>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</si>
  <si>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</si>
  <si>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</si>
  <si>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</si>
  <si>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</si>
  <si>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</si>
  <si>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</si>
  <si>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</si>
  <si>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</si>
  <si>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</si>
  <si>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</si>
  <si>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</si>
  <si>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</si>
  <si>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</si>
  <si>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</si>
  <si>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</si>
  <si>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</si>
  <si>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</si>
  <si>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</si>
  <si>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</si>
  <si>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</si>
  <si>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</si>
  <si>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</si>
  <si>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</si>
  <si>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</si>
  <si>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</si>
  <si>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</si>
  <si>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</si>
  <si>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</si>
  <si>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</si>
  <si>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</si>
  <si>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</si>
  <si>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</si>
  <si>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</si>
  <si>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</si>
  <si>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</si>
  <si>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</si>
  <si>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</si>
  <si>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</si>
  <si>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</si>
  <si>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</si>
  <si>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</si>
  <si>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</si>
  <si>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</si>
  <si>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</si>
  <si>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</si>
  <si>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</si>
  <si>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</si>
  <si>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</si>
  <si>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</si>
  <si>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</si>
  <si>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</si>
  <si>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</si>
  <si>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</si>
  <si>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</si>
  <si>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</si>
  <si>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</si>
  <si>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</si>
  <si>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</si>
  <si>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</si>
  <si>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</si>
  <si>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</si>
  <si>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</si>
  <si>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</si>
  <si>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</si>
  <si>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</si>
  <si>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</si>
  <si>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</si>
  <si>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</si>
  <si>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</si>
  <si>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</si>
  <si>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</si>
  <si>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</si>
  <si>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</si>
  <si>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</si>
  <si>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</si>
  <si>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</si>
  <si>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</si>
  <si>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</si>
  <si>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</si>
  <si>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</si>
  <si>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</si>
  <si>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</si>
  <si>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</si>
  <si>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</si>
  <si>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</si>
  <si>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</si>
  <si>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</si>
  <si>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</si>
  <si>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</si>
  <si>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</si>
  <si>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</si>
  <si>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</si>
  <si>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</si>
  <si>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</si>
  <si>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</si>
  <si>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</si>
  <si>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</si>
  <si>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</si>
  <si>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</si>
  <si>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</si>
  <si>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</si>
  <si>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</si>
  <si>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</si>
  <si>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</si>
  <si>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</si>
  <si>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</si>
  <si>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</si>
  <si>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</si>
  <si>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</si>
  <si>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</si>
  <si>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</si>
  <si>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</si>
  <si>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</si>
  <si>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</si>
  <si>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</si>
  <si>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</si>
  <si>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</si>
  <si>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</si>
  <si>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</si>
  <si>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</si>
  <si>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</si>
  <si>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</si>
  <si>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</si>
  <si>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</si>
  <si>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</si>
  <si>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</si>
  <si>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</si>
  <si>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</si>
  <si>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</si>
  <si>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</si>
  <si>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</si>
  <si>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</si>
  <si>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</si>
  <si>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</si>
  <si>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</si>
  <si>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</si>
  <si>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</si>
  <si>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</si>
  <si>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</si>
  <si>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</si>
  <si>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</si>
  <si>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</si>
  <si>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</si>
  <si>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</si>
  <si>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</si>
  <si>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</si>
  <si>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</si>
  <si>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</si>
  <si>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</si>
  <si>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</si>
  <si>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</si>
  <si>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</si>
  <si>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</si>
  <si>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</si>
  <si>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</si>
  <si>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</si>
  <si>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</si>
  <si>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</si>
  <si>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</si>
  <si>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</si>
  <si>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</si>
  <si>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</si>
  <si>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</si>
  <si>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</si>
  <si>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</si>
  <si>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</si>
  <si>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</si>
  <si>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</si>
  <si>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</si>
  <si>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</si>
  <si>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</si>
  <si>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</si>
  <si>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</si>
  <si>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</si>
  <si>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</si>
  <si>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</si>
  <si>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</si>
  <si>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</si>
  <si>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</si>
  <si>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</si>
  <si>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</si>
  <si>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</si>
  <si>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</si>
  <si>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</si>
  <si>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</si>
  <si>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</si>
  <si>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</si>
  <si>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</si>
  <si>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</si>
  <si>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</si>
  <si>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</si>
  <si>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</si>
  <si>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</si>
  <si>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</si>
  <si>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</si>
  <si>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</si>
  <si>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</si>
  <si>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</si>
  <si>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</si>
  <si>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</si>
  <si>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</si>
  <si>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</si>
  <si>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</si>
  <si>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</si>
  <si>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</si>
  <si>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</si>
  <si>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</si>
  <si>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</si>
  <si>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</si>
  <si>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</si>
  <si>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</si>
  <si>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</si>
  <si>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</si>
  <si>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</si>
  <si>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</si>
  <si>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</si>
  <si>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</si>
  <si>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</si>
  <si>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</si>
  <si>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</si>
  <si>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</si>
  <si>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</si>
  <si>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</si>
  <si>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</si>
  <si>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</si>
  <si>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</si>
  <si>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</si>
  <si>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</si>
  <si>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</si>
  <si>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</si>
  <si>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</si>
  <si>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</si>
  <si>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</si>
  <si>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</si>
  <si>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</si>
  <si>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</si>
  <si>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</si>
  <si>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</si>
  <si>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</si>
  <si>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</si>
  <si>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</si>
  <si>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</si>
  <si>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</si>
  <si>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</si>
  <si>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</si>
  <si>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</si>
  <si>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</si>
  <si>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</si>
  <si>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</si>
  <si>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</si>
  <si>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</si>
  <si>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</si>
  <si>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</si>
  <si>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</si>
  <si>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</si>
  <si>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</si>
  <si>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</si>
  <si>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</si>
  <si>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</si>
  <si>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</si>
  <si>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</si>
  <si>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</si>
  <si>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</si>
  <si>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</si>
  <si>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</si>
  <si>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</si>
  <si>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</si>
  <si>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</si>
  <si>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</si>
  <si>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</si>
  <si>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</si>
  <si>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</si>
  <si>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</si>
  <si>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</si>
  <si>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</si>
  <si>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</si>
  <si>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</si>
  <si>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</si>
  <si>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</si>
  <si>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</si>
  <si>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</si>
  <si>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</si>
  <si>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</si>
  <si>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</si>
  <si>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</si>
  <si>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</si>
  <si>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</si>
  <si>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</si>
  <si>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</si>
  <si>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</si>
  <si>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</si>
  <si>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</si>
  <si>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</si>
  <si>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</si>
  <si>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</si>
  <si>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</si>
  <si>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</si>
  <si>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</si>
  <si>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</si>
  <si>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</si>
  <si>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</si>
  <si>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</si>
  <si>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</si>
  <si>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</si>
  <si>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</si>
  <si>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</si>
  <si>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</si>
  <si>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</si>
  <si>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</si>
  <si>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</si>
  <si>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</si>
  <si>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</si>
  <si>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</si>
  <si>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</si>
  <si>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</si>
  <si>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</si>
  <si>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</si>
  <si>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</si>
  <si>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</si>
  <si>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</si>
  <si>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</si>
  <si>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</si>
  <si>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</si>
  <si>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</si>
  <si>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</si>
  <si>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</si>
  <si>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</si>
  <si>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</si>
  <si>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</si>
  <si>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</si>
  <si>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</si>
  <si>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</si>
  <si>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</si>
  <si>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</si>
  <si>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</si>
  <si>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</si>
  <si>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</si>
  <si>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</si>
  <si>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</si>
  <si>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</si>
  <si>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</si>
  <si>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</si>
  <si>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</si>
  <si>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</si>
  <si>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</si>
  <si>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</si>
  <si>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</si>
  <si>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</si>
  <si>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</si>
  <si>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</si>
  <si>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</si>
  <si>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</si>
  <si>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</si>
  <si>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</si>
  <si>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</si>
  <si>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</si>
  <si>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</si>
  <si>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</si>
  <si>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</si>
  <si>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</si>
  <si>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</si>
  <si>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</si>
  <si>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</si>
  <si>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</si>
  <si>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</si>
  <si>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</si>
  <si>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</si>
  <si>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</si>
  <si>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</si>
  <si>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</si>
  <si>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</si>
  <si>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</si>
  <si>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</si>
  <si>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</si>
  <si>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</si>
  <si>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</si>
  <si>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</si>
  <si>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</si>
  <si>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</si>
  <si>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</si>
  <si>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</si>
  <si>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</si>
  <si>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</si>
  <si>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</si>
  <si>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</si>
  <si>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</si>
  <si>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</si>
  <si>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</si>
  <si>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</si>
  <si>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</si>
  <si>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</si>
  <si>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</si>
  <si>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</si>
  <si>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</si>
  <si>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</si>
  <si>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</si>
  <si>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</si>
  <si>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</si>
  <si>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</si>
  <si>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</si>
  <si>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</si>
  <si>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</si>
  <si>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</si>
  <si>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</si>
  <si>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</si>
  <si>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</si>
  <si>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</si>
  <si>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</si>
  <si>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</si>
  <si>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</si>
  <si>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</si>
  <si>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</si>
  <si>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</si>
  <si>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</si>
  <si>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</si>
  <si>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</si>
  <si>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</si>
  <si>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</si>
  <si>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</si>
  <si>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</si>
  <si>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</si>
  <si>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</si>
  <si>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</si>
  <si>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</si>
  <si>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</si>
  <si>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</si>
  <si>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</si>
  <si>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</si>
  <si>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</si>
  <si>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</si>
  <si>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</si>
  <si>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</si>
  <si>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</si>
  <si>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</si>
  <si>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</si>
  <si>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</si>
  <si>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</si>
  <si>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</si>
  <si>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</si>
  <si>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</si>
  <si>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</si>
  <si>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</si>
  <si>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</si>
  <si>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</si>
  <si>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</si>
  <si>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</si>
  <si>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</si>
  <si>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</si>
  <si>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</si>
  <si>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</si>
  <si>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</si>
  <si>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</si>
  <si>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</si>
  <si>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</si>
  <si>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</si>
  <si>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</si>
  <si>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</si>
  <si>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</si>
  <si>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</si>
  <si>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</si>
  <si>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</si>
  <si>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</si>
  <si>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</si>
  <si>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</si>
  <si>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</si>
  <si>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</si>
  <si>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</si>
  <si>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</si>
  <si>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</si>
  <si>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</si>
  <si>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</si>
  <si>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</si>
  <si>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</si>
  <si>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</si>
  <si>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</si>
  <si>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</si>
  <si>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</si>
  <si>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</si>
  <si>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</si>
  <si>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</si>
  <si>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</si>
  <si>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</si>
  <si>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</si>
  <si>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</si>
  <si>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</si>
  <si>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</si>
  <si>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</si>
  <si>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</si>
  <si>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</si>
  <si>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</si>
  <si>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</si>
  <si>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</si>
  <si>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</si>
  <si>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</si>
  <si>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</si>
  <si>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</si>
  <si>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</si>
  <si>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</si>
  <si>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</si>
  <si>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</si>
  <si>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</si>
  <si>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</si>
  <si>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</si>
  <si>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</si>
  <si>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</si>
  <si>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</si>
  <si>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</si>
  <si>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</si>
  <si>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</si>
  <si>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</si>
  <si>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</si>
  <si>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</si>
  <si>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</si>
  <si>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</si>
  <si>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</si>
  <si>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</si>
  <si>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</si>
  <si>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</si>
  <si>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</si>
  <si>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</si>
  <si>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</si>
  <si>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</si>
  <si>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</si>
  <si>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</si>
  <si>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</si>
  <si>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</si>
  <si>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</si>
  <si>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</si>
  <si>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</si>
  <si>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</si>
  <si>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</si>
  <si>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</si>
  <si>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</si>
  <si>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</si>
  <si>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</si>
  <si>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</si>
  <si>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</si>
  <si>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</si>
  <si>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</si>
  <si>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</si>
  <si>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</si>
  <si>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</si>
  <si>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</si>
  <si>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</si>
  <si>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</si>
  <si>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</si>
  <si>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</si>
  <si>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</si>
  <si>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</si>
  <si>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</si>
  <si>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</si>
  <si>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</si>
  <si>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</si>
  <si>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</si>
  <si>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</si>
  <si>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</si>
  <si>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</si>
  <si>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</si>
  <si>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</si>
  <si>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</si>
  <si>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</si>
  <si>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</si>
  <si>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</si>
  <si>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</si>
  <si>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</si>
  <si>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</si>
  <si>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</si>
  <si>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</si>
  <si>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</si>
  <si>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</si>
  <si>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</si>
  <si>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</si>
  <si>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</si>
  <si>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</si>
  <si>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</si>
  <si>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</si>
  <si>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</si>
  <si>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</si>
  <si>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</si>
  <si>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</si>
  <si>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</si>
  <si>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</si>
  <si>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</si>
  <si>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</si>
  <si>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</si>
  <si>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</si>
  <si>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</si>
  <si>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</si>
  <si>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</si>
  <si>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</si>
  <si>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</si>
  <si>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</si>
  <si>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</si>
  <si>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</si>
  <si>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</si>
  <si>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</si>
  <si>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</si>
  <si>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</si>
  <si>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</si>
  <si>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</si>
  <si>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</si>
  <si>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</si>
  <si>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</si>
  <si>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</si>
  <si>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</si>
  <si>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</si>
  <si>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</si>
  <si>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</si>
  <si>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</si>
  <si>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</si>
  <si>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</si>
  <si>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</si>
  <si>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</si>
  <si>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</si>
  <si>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</si>
  <si>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</si>
  <si>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</si>
  <si>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</si>
  <si>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</si>
  <si>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</si>
  <si>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</si>
  <si>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</si>
  <si>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</si>
  <si>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</si>
  <si>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</si>
  <si>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</si>
  <si>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</si>
  <si>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</si>
  <si>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</si>
  <si>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</si>
  <si>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</si>
  <si>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</si>
  <si>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</si>
  <si>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</si>
  <si>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</si>
  <si>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</si>
  <si>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</si>
  <si>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</si>
  <si>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</si>
  <si>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</si>
  <si>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</si>
  <si>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</si>
  <si>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</si>
  <si>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</si>
  <si>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</si>
  <si>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</si>
  <si>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</si>
  <si>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</si>
  <si>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</si>
  <si>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</si>
  <si>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</si>
  <si>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</si>
  <si>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</si>
  <si>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</si>
  <si>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</si>
  <si>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</si>
  <si>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</si>
  <si>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</si>
  <si>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</si>
  <si>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</si>
  <si>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</si>
  <si>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</si>
  <si>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</si>
  <si>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</si>
  <si>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</si>
  <si>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</si>
  <si>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</si>
  <si>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</si>
  <si>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</si>
  <si>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</si>
  <si>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</si>
  <si>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</si>
  <si>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</si>
  <si>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</si>
  <si>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</si>
  <si>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</si>
  <si>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</si>
  <si>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</si>
  <si>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</si>
  <si>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</si>
  <si>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</si>
  <si>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</si>
  <si>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</si>
  <si>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</si>
  <si>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</si>
  <si>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</si>
  <si>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</si>
  <si>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</si>
  <si>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</si>
  <si>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</si>
  <si>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</si>
  <si>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</si>
  <si>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</si>
  <si>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</si>
  <si>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</si>
  <si>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</si>
  <si>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</si>
  <si>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</si>
  <si>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</si>
  <si>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</si>
  <si>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</si>
  <si>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</si>
  <si>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</si>
  <si>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</si>
  <si>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</si>
  <si>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</si>
  <si>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</si>
  <si>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</si>
  <si>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</si>
  <si>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</si>
  <si>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</si>
  <si>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</si>
  <si>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</si>
  <si>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</si>
  <si>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</si>
  <si>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</si>
  <si>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</si>
  <si>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</si>
  <si>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</si>
  <si>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</si>
  <si>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</si>
  <si>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</si>
  <si>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</si>
  <si>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</si>
  <si>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</si>
  <si>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</si>
  <si>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</si>
  <si>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</si>
  <si>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</si>
  <si>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</si>
  <si>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</si>
  <si>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</si>
  <si>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</si>
  <si>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</si>
  <si>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</si>
  <si>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</si>
  <si>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</si>
  <si>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</si>
  <si>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</si>
  <si>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</si>
  <si>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</si>
  <si>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</si>
  <si>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</si>
  <si>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</si>
  <si>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</si>
  <si>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</si>
  <si>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</si>
  <si>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</si>
  <si>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</si>
  <si>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</si>
  <si>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</si>
  <si>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</si>
  <si>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</si>
  <si>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</si>
  <si>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</si>
  <si>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</si>
  <si>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</si>
  <si>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</si>
  <si>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</si>
  <si>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</si>
  <si>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</si>
  <si>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</si>
  <si>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</si>
  <si>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</si>
  <si>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</si>
  <si>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</si>
  <si>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</si>
  <si>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</si>
  <si>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</si>
  <si>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</si>
  <si>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</si>
  <si>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</si>
  <si>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</si>
  <si>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</si>
  <si>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</si>
  <si>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</si>
  <si>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</si>
  <si>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</si>
  <si>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</si>
  <si>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</si>
  <si>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</si>
  <si>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</si>
  <si>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</si>
  <si>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</si>
  <si>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</si>
  <si>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</si>
  <si>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</si>
  <si>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</si>
  <si>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</si>
  <si>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</si>
  <si>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</si>
  <si>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</si>
  <si>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</si>
  <si>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</si>
  <si>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</si>
  <si>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</si>
  <si>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</si>
  <si>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</si>
  <si>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</si>
  <si>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</si>
  <si>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</si>
  <si>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</si>
  <si>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</si>
  <si>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</si>
  <si>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</si>
  <si>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</si>
  <si>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</si>
  <si>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</si>
  <si>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</si>
  <si>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</si>
  <si>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</si>
  <si>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</si>
  <si>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</si>
  <si>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</si>
  <si>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</si>
  <si>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</si>
  <si>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</si>
  <si>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</si>
  <si>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</si>
  <si>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</si>
  <si>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</si>
  <si>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</si>
  <si>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</si>
  <si>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</si>
  <si>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</si>
  <si>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</si>
  <si>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</si>
  <si>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</si>
  <si>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</si>
  <si>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</si>
  <si>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</si>
  <si>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</si>
  <si>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</si>
  <si>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</si>
  <si>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</si>
  <si>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</si>
  <si>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</si>
  <si>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</si>
  <si>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</si>
  <si>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</si>
  <si>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</si>
  <si>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</si>
  <si>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</si>
  <si>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</si>
  <si>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</si>
  <si>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</si>
  <si>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</si>
  <si>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</si>
  <si>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</si>
  <si>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</si>
  <si>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</si>
  <si>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</si>
  <si>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</si>
  <si>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</si>
  <si>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</si>
  <si>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</si>
  <si>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</si>
  <si>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</si>
  <si>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</si>
  <si>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</si>
  <si>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</si>
  <si>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</si>
  <si>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</si>
  <si>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</si>
  <si>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</si>
  <si>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</si>
  <si>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</si>
  <si>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</si>
  <si>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</si>
  <si>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</si>
  <si>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</si>
  <si>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</si>
  <si>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</si>
  <si>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</si>
  <si>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</si>
  <si>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</si>
  <si>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</si>
  <si>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</si>
  <si>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</si>
  <si>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</si>
  <si>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</si>
  <si>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</si>
  <si>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</si>
  <si>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</si>
  <si>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</si>
  <si>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</si>
  <si>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</si>
  <si>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</si>
  <si>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</si>
  <si>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</si>
  <si>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</si>
  <si>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</si>
  <si>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</si>
  <si>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</si>
  <si>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</si>
  <si>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</si>
  <si>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</si>
  <si>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</si>
  <si>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</si>
  <si>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</si>
  <si>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</si>
  <si>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</si>
  <si>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</si>
  <si>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</si>
  <si>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</si>
  <si>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</si>
  <si>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</si>
  <si>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</si>
  <si>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</si>
  <si>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</si>
  <si>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</si>
  <si>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</si>
  <si>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</si>
  <si>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</si>
  <si>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</si>
  <si>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</si>
  <si>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</si>
  <si>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</si>
  <si>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</si>
  <si>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</si>
  <si>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</si>
  <si>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</si>
  <si>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</si>
  <si>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</si>
  <si>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</si>
  <si>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</si>
  <si>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</si>
  <si>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</si>
  <si>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</si>
  <si>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</si>
  <si>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</si>
  <si>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</si>
  <si>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</si>
  <si>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</si>
  <si>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</si>
  <si>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</si>
  <si>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</si>
  <si>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</si>
  <si>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</si>
  <si>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</si>
  <si>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</si>
  <si>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</si>
  <si>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</si>
  <si>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</si>
  <si>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</si>
  <si>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</si>
  <si>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</si>
  <si>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</si>
  <si>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</si>
  <si>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</si>
  <si>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</si>
  <si>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</si>
  <si>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</si>
  <si>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</si>
  <si>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</si>
  <si>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</si>
  <si>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</si>
  <si>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</si>
  <si>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</si>
  <si>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</si>
  <si>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</si>
  <si>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</si>
  <si>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</si>
  <si>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</si>
  <si>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</si>
  <si>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</si>
  <si>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</si>
  <si>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</si>
  <si>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</si>
  <si>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</si>
  <si>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</si>
  <si>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</si>
  <si>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</si>
  <si>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</si>
  <si>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</si>
  <si>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</si>
  <si>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</si>
  <si>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</si>
  <si>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</si>
  <si>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</si>
  <si>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</si>
  <si>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</si>
  <si>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</si>
  <si>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</si>
  <si>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</si>
  <si>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</si>
  <si>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</si>
  <si>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</si>
  <si>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</si>
  <si>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</si>
  <si>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</si>
  <si>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</si>
  <si>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</si>
  <si>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</si>
  <si>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</si>
  <si>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</si>
  <si>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</si>
  <si>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</si>
  <si>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</si>
  <si>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</si>
  <si>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</si>
  <si>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</si>
  <si>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</si>
  <si>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</si>
  <si>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</si>
  <si>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</si>
  <si>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</si>
  <si>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</si>
  <si>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</si>
  <si>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</si>
  <si>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</si>
  <si>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</si>
  <si>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</si>
  <si>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</si>
  <si>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</si>
  <si>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</si>
  <si>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</si>
  <si>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</si>
  <si>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</si>
  <si>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</si>
  <si>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</si>
  <si>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</si>
  <si>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</si>
  <si>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</si>
  <si>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</si>
  <si>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</si>
  <si>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</si>
  <si>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</si>
  <si>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</si>
  <si>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</si>
  <si>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</si>
  <si>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</si>
  <si>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</si>
  <si>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</si>
  <si>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</si>
  <si>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</si>
  <si>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</si>
  <si>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</si>
  <si>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</si>
  <si>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</si>
  <si>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</si>
  <si>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</si>
  <si>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</si>
  <si>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</si>
  <si>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</si>
  <si>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</si>
  <si>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</si>
  <si>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</si>
  <si>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</si>
  <si>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</si>
  <si>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</si>
  <si>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</si>
  <si>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</si>
  <si>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</si>
  <si>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</si>
  <si>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</si>
  <si>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</si>
  <si>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</si>
  <si>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</si>
  <si>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</si>
  <si>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</si>
  <si>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</si>
  <si>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</si>
  <si>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</si>
  <si>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</si>
  <si>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</si>
  <si>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</si>
  <si>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</si>
  <si>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</si>
  <si>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</si>
  <si>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</si>
  <si>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</si>
  <si>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</si>
  <si>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</si>
  <si>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</si>
  <si>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</si>
  <si>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</si>
  <si>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</si>
  <si>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</si>
  <si>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</si>
  <si>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</si>
  <si>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</si>
  <si>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</si>
  <si>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</si>
  <si>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</si>
  <si>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</si>
  <si>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</si>
  <si>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</si>
  <si>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</si>
  <si>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</si>
  <si>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</si>
  <si>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</si>
  <si>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</si>
  <si>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</si>
  <si>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</si>
  <si>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</si>
  <si>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</si>
  <si>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</si>
  <si>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</si>
  <si>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</si>
  <si>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</si>
  <si>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</si>
  <si>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</si>
  <si>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</si>
  <si>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</si>
  <si>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</si>
  <si>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</si>
  <si>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</si>
  <si>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</si>
  <si>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</si>
  <si>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</si>
  <si>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</si>
  <si>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</si>
  <si>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</si>
  <si>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</si>
  <si>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</si>
  <si>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</si>
  <si>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</si>
  <si>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</si>
  <si>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</si>
  <si>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</si>
  <si>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</si>
  <si>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</si>
  <si>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</si>
  <si>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</si>
  <si>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</si>
  <si>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</si>
  <si>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</si>
  <si>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</si>
  <si>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</si>
  <si>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</si>
  <si>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</si>
  <si>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</si>
  <si>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</si>
  <si>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</si>
  <si>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</si>
  <si>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</si>
  <si>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</si>
  <si>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</si>
  <si>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</si>
  <si>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</si>
  <si>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</si>
  <si>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</si>
  <si>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</si>
  <si>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</si>
  <si>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</si>
  <si>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</si>
  <si>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</si>
  <si>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</si>
  <si>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</si>
  <si>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</si>
  <si>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</si>
  <si>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</si>
  <si>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</si>
  <si>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</si>
  <si>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</si>
  <si>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</si>
  <si>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</si>
  <si>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</si>
  <si>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</si>
  <si>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</si>
  <si>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</si>
  <si>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</si>
  <si>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</si>
  <si>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</si>
  <si>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</si>
  <si>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</si>
  <si>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</si>
  <si>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</si>
  <si>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</si>
  <si>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</si>
  <si>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</si>
  <si>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</si>
  <si>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</si>
  <si>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</si>
  <si>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</si>
  <si>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</si>
  <si>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</si>
  <si>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</si>
  <si>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</si>
  <si>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</si>
  <si>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</si>
  <si>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</si>
  <si>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</si>
  <si>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</si>
  <si>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</si>
  <si>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</si>
  <si>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</si>
  <si>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</si>
  <si>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</si>
  <si>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</si>
  <si>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</si>
  <si>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</si>
  <si>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</si>
  <si>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</si>
  <si>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</si>
  <si>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</si>
  <si>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</si>
  <si>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</si>
  <si>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</si>
  <si>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</si>
  <si>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</si>
  <si>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</si>
  <si>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</si>
  <si>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</si>
  <si>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</si>
  <si>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</si>
  <si>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</si>
  <si>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</si>
  <si>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</si>
  <si>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</si>
  <si>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</si>
  <si>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</si>
  <si>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</si>
  <si>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</si>
  <si>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</si>
  <si>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</si>
  <si>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</si>
  <si>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</si>
  <si>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</si>
  <si>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</si>
  <si>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</si>
  <si>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</si>
  <si>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</si>
  <si>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</si>
  <si>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</si>
  <si>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</si>
  <si>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</si>
  <si>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</si>
  <si>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</si>
  <si>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</si>
  <si>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</si>
  <si>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</si>
  <si>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</si>
  <si>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</si>
  <si>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</si>
  <si>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</si>
  <si>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</si>
  <si>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</si>
  <si>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</si>
  <si>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</si>
  <si>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</si>
  <si>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</si>
  <si>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</si>
  <si>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</si>
  <si>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</si>
  <si>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</si>
  <si>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</si>
  <si>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</si>
  <si>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</si>
  <si>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</si>
  <si>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</si>
  <si>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</si>
  <si>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</si>
  <si>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</si>
  <si>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</si>
  <si>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</si>
  <si>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</si>
  <si>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</si>
  <si>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</si>
  <si>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</si>
  <si>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</si>
  <si>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</si>
  <si>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</si>
  <si>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</si>
  <si>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</si>
  <si>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</si>
  <si>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</si>
  <si>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</si>
  <si>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</si>
  <si>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</si>
  <si>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</si>
  <si>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</si>
  <si>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</si>
  <si>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</si>
  <si>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</si>
  <si>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</si>
  <si>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</si>
  <si>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</si>
  <si>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</si>
  <si>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</si>
  <si>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</si>
  <si>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</si>
  <si>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</si>
  <si>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</si>
  <si>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</si>
  <si>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</si>
  <si>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</si>
  <si>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</si>
  <si>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</si>
  <si>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</si>
  <si>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</si>
  <si>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</si>
  <si>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</si>
  <si>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</si>
  <si>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</si>
  <si>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</si>
  <si>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</si>
  <si>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</si>
  <si>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</si>
  <si>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</si>
  <si>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</si>
  <si>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</si>
  <si>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</si>
  <si>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</si>
  <si>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</si>
  <si>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</si>
  <si>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</si>
  <si>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</si>
  <si>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</si>
  <si>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</si>
  <si>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</si>
  <si>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</si>
  <si>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</si>
  <si>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</si>
  <si>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</si>
  <si>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</si>
  <si>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</si>
  <si>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</si>
  <si>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</si>
  <si>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</si>
  <si>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</si>
  <si>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</si>
  <si>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</si>
  <si>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</si>
  <si>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</si>
  <si>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</si>
  <si>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</si>
  <si>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</si>
  <si>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</si>
  <si>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</si>
  <si>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</si>
  <si>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</si>
  <si>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</si>
  <si>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</si>
  <si>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</si>
  <si>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</si>
  <si>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</si>
  <si>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</si>
  <si>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</si>
  <si>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</si>
  <si>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</si>
  <si>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</si>
  <si>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</si>
  <si>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</si>
  <si>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</si>
  <si>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</si>
  <si>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</si>
  <si>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</si>
  <si>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</si>
  <si>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</si>
  <si>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</si>
  <si>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</si>
  <si>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</si>
  <si>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</si>
  <si>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</si>
  <si>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</si>
  <si>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</si>
  <si>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</si>
  <si>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</si>
  <si>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</si>
  <si>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</si>
  <si>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</si>
  <si>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</si>
  <si>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</si>
  <si>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</si>
  <si>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</si>
  <si>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</si>
  <si>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</si>
  <si>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</si>
  <si>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</si>
  <si>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</si>
  <si>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</si>
  <si>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</si>
  <si>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</si>
  <si>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</si>
  <si>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</si>
  <si>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</si>
  <si>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</si>
  <si>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</si>
  <si>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</si>
  <si>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</si>
  <si>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</si>
  <si>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</si>
  <si>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</si>
  <si>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</si>
  <si>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</si>
  <si>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</si>
  <si>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</si>
  <si>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</si>
  <si>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</si>
  <si>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</si>
  <si>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</si>
  <si>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</si>
  <si>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</si>
  <si>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</si>
  <si>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</si>
  <si>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</si>
  <si>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</si>
  <si>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</si>
  <si>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</si>
  <si>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</si>
  <si>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</si>
  <si>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</si>
  <si>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</si>
  <si>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</si>
  <si>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</si>
  <si>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</si>
  <si>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</si>
  <si>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</si>
  <si>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</si>
  <si>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</si>
  <si>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</si>
  <si>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</si>
  <si>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</si>
  <si>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</si>
  <si>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</si>
  <si>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</si>
  <si>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</si>
  <si>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</si>
  <si>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</si>
  <si>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</si>
  <si>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</si>
  <si>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</si>
  <si>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</si>
  <si>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</si>
  <si>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</si>
  <si>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</si>
  <si>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</si>
  <si>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</si>
  <si>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</si>
  <si>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</si>
  <si>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</si>
  <si>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</si>
  <si>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</si>
  <si>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</si>
  <si>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</si>
  <si>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</si>
  <si>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</si>
  <si>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</si>
  <si>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</si>
  <si>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</si>
  <si>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</si>
  <si>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</si>
  <si>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</si>
  <si>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</si>
  <si>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</si>
  <si>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</si>
  <si>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</si>
  <si>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</si>
  <si>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</si>
  <si>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</si>
  <si>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</si>
  <si>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</si>
  <si>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</si>
  <si>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</si>
  <si>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</si>
  <si>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</si>
  <si>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</si>
  <si>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</si>
  <si>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</si>
  <si>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</si>
  <si>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</si>
  <si>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</si>
  <si>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</si>
  <si>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</si>
  <si>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</si>
  <si>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</si>
  <si>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</si>
  <si>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</si>
  <si>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</si>
  <si>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</si>
  <si>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</si>
  <si>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</si>
  <si>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</si>
  <si>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</si>
  <si>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</si>
  <si>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</si>
  <si>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</si>
  <si>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</si>
  <si>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</si>
  <si>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</si>
  <si>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</si>
  <si>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</si>
  <si>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</si>
  <si>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</si>
  <si>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</si>
  <si>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</si>
  <si>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</si>
  <si>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</si>
  <si>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</si>
  <si>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</si>
  <si>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</si>
  <si>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</si>
  <si>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</si>
  <si>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</si>
  <si>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</si>
  <si>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</si>
  <si>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</si>
  <si>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</si>
  <si>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</si>
  <si>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</si>
  <si>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</si>
  <si>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</si>
  <si>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</si>
  <si>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</si>
  <si>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</si>
  <si>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</si>
  <si>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</si>
  <si>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</si>
  <si>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</si>
  <si>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</si>
  <si>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</si>
  <si>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</si>
  <si>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</si>
  <si>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</si>
  <si>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</si>
  <si>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</si>
  <si>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</si>
  <si>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</si>
  <si>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</si>
  <si>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</si>
  <si>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</si>
  <si>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</si>
  <si>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</si>
  <si>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</si>
  <si>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</si>
  <si>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</si>
  <si>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</si>
  <si>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</si>
  <si>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</si>
  <si>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</si>
  <si>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</si>
  <si>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</si>
  <si>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</si>
  <si>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</si>
  <si>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</si>
  <si>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</si>
  <si>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</si>
  <si>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</si>
  <si>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</si>
  <si>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</si>
  <si>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</si>
  <si>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</si>
  <si>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</si>
  <si>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</si>
  <si>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</si>
  <si>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</si>
  <si>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</si>
  <si>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</si>
  <si>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</si>
  <si>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</si>
  <si>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</si>
  <si>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</si>
  <si>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</si>
  <si>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</si>
  <si>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</si>
  <si>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</si>
  <si>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</si>
  <si>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</si>
  <si>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</si>
  <si>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</si>
  <si>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</si>
  <si>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</si>
  <si>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</si>
  <si>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</si>
  <si>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</si>
  <si>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</si>
  <si>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</si>
  <si>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</si>
  <si>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</si>
  <si>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</si>
  <si>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</si>
  <si>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</si>
  <si>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</si>
  <si>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</si>
  <si>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</si>
  <si>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</si>
  <si>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</si>
  <si>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</si>
  <si>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</si>
  <si>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</si>
  <si>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</si>
  <si>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</si>
  <si>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</si>
  <si>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</si>
  <si>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</si>
  <si>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</si>
  <si>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</si>
  <si>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</si>
  <si>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</si>
  <si>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</si>
  <si>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</si>
  <si>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</si>
  <si>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</si>
  <si>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</si>
  <si>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</si>
  <si>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</si>
  <si>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</si>
  <si>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</si>
  <si>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</si>
  <si>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</si>
  <si>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</si>
  <si>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</si>
  <si>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</si>
  <si>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</si>
  <si>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</si>
  <si>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</si>
  <si>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</si>
  <si>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</si>
  <si>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</si>
  <si>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</si>
  <si>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</si>
  <si>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</si>
  <si>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</si>
  <si>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</si>
  <si>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</si>
  <si>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</si>
  <si>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</si>
  <si>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</si>
  <si>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</si>
  <si>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</si>
  <si>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</si>
  <si>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</si>
  <si>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</si>
  <si>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</si>
  <si>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</si>
  <si>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</si>
  <si>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</si>
  <si>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</si>
  <si>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</si>
  <si>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</si>
  <si>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</si>
  <si>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</si>
  <si>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</si>
  <si>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</si>
  <si>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</si>
  <si>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</si>
  <si>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</si>
  <si>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</si>
  <si>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</si>
  <si>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</si>
  <si>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</si>
  <si>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</si>
  <si>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</si>
  <si>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</si>
  <si>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</si>
  <si>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</si>
  <si>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</si>
  <si>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</si>
  <si>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</si>
  <si>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</si>
  <si>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</si>
  <si>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</si>
  <si>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</si>
  <si>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</si>
  <si>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</si>
  <si>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</si>
  <si>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</si>
  <si>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</si>
  <si>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</si>
  <si>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</si>
  <si>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</si>
  <si>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</si>
  <si>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</si>
  <si>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</si>
  <si>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</si>
  <si>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</si>
  <si>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</si>
  <si>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</si>
  <si>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</si>
  <si>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</si>
  <si>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</si>
  <si>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</si>
  <si>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</si>
  <si>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</si>
  <si>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</si>
  <si>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</si>
  <si>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</si>
  <si>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</si>
  <si>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</si>
  <si>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</si>
  <si>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</si>
  <si>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</si>
  <si>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</si>
  <si>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</si>
  <si>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</si>
  <si>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</si>
  <si>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</si>
  <si>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</si>
  <si>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</si>
  <si>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</si>
  <si>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</si>
  <si>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</si>
  <si>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</si>
  <si>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</si>
  <si>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</si>
  <si>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</si>
  <si>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</si>
  <si>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</si>
  <si>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</si>
  <si>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</si>
  <si>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</si>
  <si>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</si>
  <si>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</si>
  <si>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</si>
  <si>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</si>
  <si>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</si>
  <si>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</si>
  <si>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</si>
  <si>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</si>
  <si>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</si>
  <si>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</si>
  <si>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</si>
  <si>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</si>
  <si>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</si>
  <si>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</si>
  <si>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</si>
  <si>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</si>
  <si>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</si>
  <si>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</si>
  <si>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</si>
  <si>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</si>
  <si>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</si>
  <si>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</si>
  <si>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</si>
  <si>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</si>
  <si>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</si>
  <si>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</si>
  <si>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</si>
  <si>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</si>
  <si>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</si>
  <si>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</si>
  <si>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</si>
  <si>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</si>
  <si>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</si>
  <si>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</si>
  <si>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</si>
  <si>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</si>
  <si>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</si>
  <si>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</si>
  <si>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</si>
  <si>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</si>
  <si>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</si>
  <si>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</si>
  <si>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</si>
  <si>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</si>
  <si>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</si>
  <si>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</si>
  <si>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</si>
  <si>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</si>
  <si>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</si>
  <si>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</si>
  <si>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</si>
  <si>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</si>
  <si>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</si>
  <si>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</si>
  <si>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</si>
  <si>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</si>
  <si>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</si>
  <si>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</si>
  <si>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</si>
  <si>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</si>
  <si>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</si>
  <si>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</si>
  <si>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</si>
  <si>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</si>
  <si>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</si>
  <si>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</si>
  <si>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</si>
  <si>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</si>
  <si>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</si>
  <si>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</si>
  <si>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</si>
  <si>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</si>
  <si>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</si>
  <si>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</si>
  <si>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</si>
  <si>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</si>
  <si>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</si>
  <si>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</si>
  <si>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</si>
  <si>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</si>
  <si>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</si>
  <si>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</si>
  <si>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</si>
  <si>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</si>
  <si>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</si>
  <si>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</si>
  <si>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</si>
  <si>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</si>
  <si>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</si>
  <si>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</si>
  <si>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</si>
  <si>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</si>
  <si>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</si>
  <si>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</si>
  <si>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</si>
  <si>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</si>
  <si>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</si>
  <si>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</si>
  <si>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</si>
  <si>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</si>
  <si>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</si>
  <si>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</si>
  <si>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</si>
  <si>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</si>
  <si>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</si>
  <si>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</si>
  <si>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</si>
  <si>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</si>
  <si>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</si>
  <si>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</si>
  <si>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</si>
  <si>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</si>
  <si>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</si>
  <si>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</si>
  <si>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</si>
  <si>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</si>
  <si>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</si>
  <si>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</si>
  <si>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</si>
  <si>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</si>
  <si>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</si>
  <si>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</si>
  <si>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</si>
  <si>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</si>
  <si>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</si>
  <si>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</si>
  <si>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</si>
  <si>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</si>
  <si>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</si>
  <si>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</si>
  <si>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</si>
  <si>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</si>
  <si>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</si>
  <si>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</si>
  <si>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</si>
  <si>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</si>
  <si>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</si>
  <si>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</si>
  <si>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</si>
  <si>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</si>
  <si>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</si>
  <si>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</si>
  <si>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</si>
  <si>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</si>
  <si>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</si>
  <si>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</si>
  <si>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</si>
  <si>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</si>
  <si>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</si>
  <si>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</si>
  <si>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</si>
  <si>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</si>
  <si>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</si>
  <si>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</si>
  <si>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</si>
  <si>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</si>
  <si>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</si>
  <si>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</si>
  <si>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</si>
  <si>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</si>
  <si>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</si>
  <si>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</si>
  <si>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</si>
  <si>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</si>
  <si>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</si>
  <si>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</si>
  <si>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</si>
  <si>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</si>
  <si>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</si>
  <si>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</si>
  <si>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</si>
  <si>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</si>
  <si>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</si>
  <si>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</si>
  <si>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</si>
  <si>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</si>
  <si>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</si>
  <si>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</si>
  <si>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</si>
  <si>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</si>
  <si>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</si>
  <si>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</si>
  <si>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</si>
  <si>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</si>
  <si>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</si>
  <si>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</si>
  <si>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</si>
  <si>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</si>
  <si>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</si>
  <si>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</si>
  <si>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</si>
  <si>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</si>
  <si>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</si>
  <si>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</si>
  <si>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</si>
  <si>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</si>
  <si>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</si>
  <si>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</si>
  <si>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</si>
  <si>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</si>
  <si>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</si>
  <si>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</si>
  <si>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</si>
  <si>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</si>
  <si>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</si>
  <si>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</si>
  <si>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</si>
  <si>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</si>
  <si>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</si>
  <si>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</si>
  <si>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</si>
  <si>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</si>
  <si>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</si>
  <si>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</si>
  <si>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</si>
  <si>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</si>
  <si>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</si>
  <si>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</si>
  <si>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</si>
  <si>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</si>
  <si>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</si>
  <si>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</si>
  <si>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</si>
  <si>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</si>
  <si>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</si>
  <si>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</si>
  <si>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</si>
  <si>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</si>
  <si>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</si>
  <si>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</si>
  <si>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</si>
  <si>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</si>
  <si>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</si>
  <si>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</si>
  <si>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</si>
  <si>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</si>
  <si>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</si>
  <si>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</si>
  <si>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</si>
  <si>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</si>
  <si>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</si>
  <si>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</si>
  <si>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</si>
  <si>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</si>
  <si>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</si>
  <si>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</si>
  <si>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</si>
  <si>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</si>
  <si>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</si>
  <si>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</si>
  <si>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</si>
  <si>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</si>
  <si>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</si>
  <si>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</si>
  <si>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</si>
  <si>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</si>
  <si>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</si>
  <si>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</si>
  <si>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</si>
  <si>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</si>
  <si>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</si>
  <si>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</si>
  <si>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</si>
  <si>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</si>
  <si>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</si>
  <si>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</si>
  <si>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</si>
  <si>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</si>
  <si>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</si>
  <si>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</si>
  <si>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</si>
  <si>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</si>
  <si>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</si>
  <si>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</si>
  <si>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</si>
  <si>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</si>
  <si>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</si>
  <si>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</si>
  <si>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</si>
  <si>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</si>
  <si>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</si>
  <si>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</si>
  <si>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</si>
  <si>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</si>
  <si>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</si>
  <si>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</si>
  <si>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</si>
  <si>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</si>
  <si>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</si>
  <si>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</si>
  <si>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</si>
  <si>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</si>
  <si>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</si>
  <si>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</si>
  <si>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</si>
  <si>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</si>
  <si>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</si>
  <si>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</si>
  <si>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</si>
  <si>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</si>
  <si>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</si>
  <si>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</si>
  <si>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</si>
  <si>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</si>
  <si>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</si>
  <si>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</si>
  <si>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</si>
  <si>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</si>
  <si>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</si>
  <si>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</si>
  <si>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</si>
  <si>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</si>
  <si>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</si>
  <si>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</si>
  <si>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</si>
  <si>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</si>
  <si>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</si>
  <si>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</si>
  <si>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</si>
  <si>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</si>
  <si>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</si>
  <si>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</si>
  <si>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</si>
  <si>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</si>
  <si>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</si>
  <si>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</si>
  <si>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</si>
  <si>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</si>
  <si>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</si>
  <si>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</si>
  <si>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</si>
  <si>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</si>
  <si>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</si>
  <si>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</si>
  <si>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</si>
  <si>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</si>
  <si>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</si>
  <si>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</si>
  <si>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</si>
  <si>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</si>
  <si>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</si>
  <si>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</si>
  <si>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</si>
  <si>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</si>
  <si>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</si>
  <si>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</si>
  <si>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</si>
  <si>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</si>
  <si>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</si>
  <si>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</si>
  <si>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</si>
  <si>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</si>
  <si>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</si>
  <si>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</si>
  <si>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</si>
  <si>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</si>
  <si>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</si>
  <si>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</si>
  <si>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</si>
  <si>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</si>
  <si>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</si>
  <si>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</si>
  <si>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</si>
  <si>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</si>
  <si>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</si>
  <si>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</si>
  <si>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</si>
  <si>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</si>
  <si>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</si>
  <si>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</si>
  <si>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</si>
  <si>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</si>
  <si>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</si>
  <si>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</si>
  <si>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</si>
  <si>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</si>
  <si>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</si>
  <si>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</si>
  <si>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</si>
  <si>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</si>
  <si>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</si>
  <si>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</si>
  <si>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</si>
  <si>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</si>
  <si>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</si>
  <si>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</si>
  <si>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</si>
  <si>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</si>
  <si>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</si>
  <si>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</si>
  <si>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</si>
  <si>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</si>
  <si>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</si>
  <si>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</si>
  <si>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</si>
  <si>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</si>
  <si>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</si>
  <si>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</si>
  <si>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</si>
  <si>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</si>
  <si>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</si>
  <si>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</si>
  <si>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</si>
  <si>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</si>
  <si>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</si>
  <si>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</si>
  <si>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</si>
  <si>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</si>
  <si>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</si>
  <si>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</si>
  <si>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</si>
  <si>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</si>
  <si>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</si>
  <si>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</si>
  <si>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</si>
  <si>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</si>
  <si>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</si>
  <si>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</si>
  <si>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</si>
  <si>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</si>
  <si>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</si>
  <si>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</si>
  <si>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</si>
  <si>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</si>
  <si>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</si>
  <si>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</si>
  <si>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</si>
  <si>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</si>
  <si>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</si>
  <si>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</si>
  <si>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</si>
  <si>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</si>
  <si>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</si>
  <si>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</si>
  <si>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</si>
  <si>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</si>
  <si>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</si>
  <si>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</si>
  <si>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</si>
  <si>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</si>
  <si>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</si>
  <si>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</si>
  <si>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</si>
  <si>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</si>
  <si>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</si>
  <si>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</si>
  <si>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</si>
  <si>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</si>
  <si>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</si>
  <si>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</si>
  <si>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</si>
  <si>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</si>
  <si>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</si>
  <si>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</si>
  <si>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</si>
  <si>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</si>
  <si>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</si>
  <si>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</si>
  <si>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</si>
  <si>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</si>
  <si>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</si>
  <si>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</si>
  <si>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</si>
  <si>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</si>
  <si>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</si>
  <si>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</si>
  <si>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</si>
  <si>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</si>
  <si>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</si>
  <si>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</si>
  <si>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</si>
  <si>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</si>
  <si>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</si>
  <si>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</si>
  <si>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</si>
  <si>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</si>
  <si>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</si>
  <si>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</si>
  <si>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</si>
  <si>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</si>
  <si>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</si>
  <si>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</si>
  <si>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</si>
  <si>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</si>
  <si>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</si>
  <si>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</si>
  <si>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</si>
  <si>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</si>
  <si>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</si>
  <si>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</si>
  <si>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</si>
  <si>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</si>
  <si>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</si>
  <si>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</si>
  <si>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</si>
  <si>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</si>
  <si>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</si>
  <si>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</si>
  <si>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</si>
  <si>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</si>
  <si>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</si>
  <si>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</si>
  <si>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</si>
  <si>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</si>
  <si>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</si>
  <si>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</si>
  <si>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</si>
  <si>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</si>
  <si>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</si>
  <si>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</si>
  <si>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</si>
  <si>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</si>
  <si>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</si>
  <si>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</si>
  <si>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</si>
  <si>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</si>
  <si>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</si>
  <si>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</si>
  <si>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</si>
  <si>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</si>
  <si>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</si>
  <si>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</si>
  <si>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</si>
  <si>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</si>
  <si>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</si>
  <si>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</si>
  <si>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</si>
  <si>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</si>
  <si>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</si>
  <si>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</si>
  <si>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</si>
  <si>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</si>
  <si>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</si>
  <si>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</si>
  <si>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</si>
  <si>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</si>
  <si>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</si>
  <si>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</si>
  <si>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</si>
  <si>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</si>
  <si>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</si>
  <si>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</si>
  <si>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</si>
  <si>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</si>
  <si>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</si>
  <si>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</si>
  <si>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</si>
  <si>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</si>
  <si>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</si>
  <si>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</si>
  <si>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</si>
  <si>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</si>
  <si>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</si>
  <si>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</si>
  <si>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</si>
  <si>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</si>
  <si>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</si>
  <si>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</si>
  <si>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</si>
  <si>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</si>
  <si>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</si>
  <si>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</si>
  <si>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</si>
  <si>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</si>
  <si>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</si>
  <si>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</si>
  <si>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</si>
  <si>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</si>
  <si>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</si>
  <si>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</si>
  <si>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</si>
  <si>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</si>
  <si>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</si>
  <si>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</si>
  <si>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</si>
  <si>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</si>
  <si>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</si>
  <si>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</si>
  <si>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</si>
  <si>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</si>
  <si>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</si>
  <si>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</si>
  <si>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</si>
  <si>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</si>
  <si>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</si>
  <si>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</si>
  <si>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</si>
  <si>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</si>
  <si>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</si>
  <si>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</si>
  <si>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</si>
  <si>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</si>
  <si>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</si>
  <si>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</si>
  <si>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</si>
  <si>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</si>
  <si>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</si>
  <si>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</si>
  <si>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</si>
  <si>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</si>
  <si>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</si>
  <si>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</si>
  <si>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</si>
  <si>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</si>
  <si>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</si>
  <si>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</si>
  <si>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</si>
  <si>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</si>
  <si>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</si>
  <si>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</si>
  <si>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</si>
  <si>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</si>
  <si>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</si>
  <si>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</si>
  <si>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</si>
  <si>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</si>
  <si>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</si>
  <si>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</si>
  <si>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</si>
  <si>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</si>
  <si>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</si>
  <si>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</si>
  <si>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</si>
  <si>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</si>
  <si>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</si>
  <si>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</si>
  <si>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</si>
  <si>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</si>
  <si>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</si>
  <si>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</si>
  <si>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</si>
  <si>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</si>
  <si>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</si>
  <si>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</si>
  <si>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</si>
  <si>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</si>
  <si>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</si>
  <si>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</si>
  <si>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</si>
  <si>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</si>
  <si>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</si>
  <si>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</si>
  <si>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</si>
  <si>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</si>
  <si>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</si>
  <si>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</si>
  <si>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</si>
  <si>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</si>
  <si>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</si>
  <si>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</si>
  <si>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</si>
  <si>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</si>
  <si>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</si>
  <si>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</si>
  <si>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</si>
  <si>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</si>
  <si>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</si>
  <si>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</si>
  <si>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</si>
  <si>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</si>
  <si>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</si>
  <si>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</si>
  <si>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</si>
  <si>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</si>
  <si>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</si>
  <si>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</si>
  <si>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</si>
  <si>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</si>
  <si>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</si>
  <si>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</si>
  <si>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</si>
  <si>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</si>
  <si>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</si>
  <si>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</si>
  <si>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</si>
  <si>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</si>
  <si>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</si>
  <si>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</si>
  <si>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</si>
  <si>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</si>
  <si>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</si>
  <si>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</si>
  <si>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</si>
  <si>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</si>
  <si>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</si>
  <si>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</si>
  <si>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</si>
  <si>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</si>
  <si>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</si>
  <si>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</si>
  <si>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</si>
  <si>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</si>
  <si>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</si>
  <si>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</si>
  <si>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</si>
  <si>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</si>
  <si>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</si>
  <si>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</si>
  <si>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</si>
  <si>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</si>
  <si>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</si>
  <si>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</si>
  <si>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</si>
  <si>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</si>
  <si>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</si>
  <si>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</si>
  <si>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</si>
  <si>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</si>
  <si>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</si>
  <si>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</si>
  <si>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</si>
  <si>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</si>
  <si>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</si>
  <si>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</si>
  <si>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</si>
  <si>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</si>
  <si>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</si>
  <si>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</si>
  <si>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</si>
  <si>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</si>
  <si>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</si>
  <si>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</si>
  <si>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</si>
  <si>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</si>
  <si>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</si>
  <si>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</si>
  <si>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</si>
  <si>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</si>
  <si>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</si>
  <si>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</si>
  <si>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</si>
  <si>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</si>
  <si>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</si>
  <si>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</si>
  <si>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</si>
  <si>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</si>
  <si>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</si>
  <si>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</si>
  <si>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</si>
  <si>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</si>
  <si>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</si>
  <si>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</si>
  <si>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</si>
  <si>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</si>
  <si>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</si>
  <si>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</si>
  <si>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</si>
  <si>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</si>
  <si>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</si>
  <si>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</si>
  <si>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</si>
  <si>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</si>
  <si>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</si>
  <si>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</si>
  <si>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</si>
  <si>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</si>
  <si>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</si>
  <si>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</si>
  <si>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</si>
  <si>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</si>
  <si>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</si>
  <si>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</si>
  <si>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</si>
  <si>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</si>
  <si>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</si>
  <si>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</si>
  <si>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</si>
  <si>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</si>
  <si>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</si>
  <si>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</si>
  <si>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</si>
  <si>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</si>
  <si>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</si>
  <si>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</si>
  <si>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</si>
  <si>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</si>
  <si>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</si>
  <si>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</si>
  <si>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</si>
  <si>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</si>
  <si>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</si>
  <si>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</si>
  <si>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</si>
  <si>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</si>
  <si>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</si>
  <si>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</si>
  <si>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</si>
  <si>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</si>
  <si>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</si>
  <si>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</si>
  <si>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</si>
  <si>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</si>
  <si>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</si>
  <si>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</si>
  <si>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</si>
  <si>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</si>
  <si>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</si>
  <si>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</si>
  <si>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</si>
  <si>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</si>
  <si>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</si>
  <si>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</si>
  <si>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</si>
  <si>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</si>
  <si>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</si>
  <si>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</si>
  <si>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</si>
  <si>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</si>
  <si>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</si>
  <si>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</si>
  <si>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</si>
  <si>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</si>
  <si>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</si>
  <si>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</si>
  <si>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</si>
  <si>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</si>
  <si>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</si>
  <si>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</si>
  <si>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</si>
  <si>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</si>
  <si>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</si>
  <si>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</si>
  <si>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</si>
  <si>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</si>
  <si>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</si>
  <si>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</si>
  <si>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</si>
  <si>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</si>
  <si>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</si>
  <si>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</si>
  <si>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</si>
  <si>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</si>
  <si>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</si>
  <si>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</si>
  <si>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</si>
  <si>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</si>
  <si>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</si>
  <si>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</si>
  <si>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</si>
  <si>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</si>
  <si>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</si>
  <si>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</si>
  <si>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</si>
  <si>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</si>
  <si>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</si>
  <si>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</si>
  <si>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2021-15-10000349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</si>
</sst>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34" zoomScale="70" zoomScaleNormal="70" zoomScaleSheetLayoutView="70" zoomScalePageLayoutView="40" workbookViewId="0">
      <selection activeCell="K30" sqref="K3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44194.532478935187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2746</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257</v>
      </c>
      <c r="K20" s="143">
        <v>1521316377</v>
      </c>
      <c r="L20" s="144">
        <v>44207</v>
      </c>
      <c r="M20" s="144">
        <v>44561</v>
      </c>
      <c r="N20" s="127">
        <f>+(M20-L20)/30</f>
        <v>11.8</v>
      </c>
      <c r="O20" s="130"/>
      <c r="U20" s="126"/>
      <c r="V20" s="107">
        <f ca="1">NOW()</f>
        <v>44194.532478935187</v>
      </c>
      <c r="W20" s="107">
        <f ca="1">NOW()</f>
        <v>44194.532478935187</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2709</v>
      </c>
      <c r="E48" s="188">
        <v>40935</v>
      </c>
      <c r="F48" s="188">
        <v>41273</v>
      </c>
      <c r="G48" s="164">
        <f>IF(AND(E48&lt;&gt;"",F48&lt;&gt;""),((F48-E48)/30),"")</f>
        <v>11.266666666666667</v>
      </c>
      <c r="H48" s="116" t="s">
        <v>2732</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2710</v>
      </c>
      <c r="E49" s="188">
        <v>41302</v>
      </c>
      <c r="F49" s="188">
        <v>41639</v>
      </c>
      <c r="G49" s="164">
        <f t="shared" ref="G49:G107" si="3">IF(AND(E49&lt;&gt;"",F49&lt;&gt;""),((F49-E49)/30),"")</f>
        <v>11.233333333333333</v>
      </c>
      <c r="H49" s="116" t="s">
        <v>2732</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2711</v>
      </c>
      <c r="E50" s="188">
        <v>41572</v>
      </c>
      <c r="F50" s="188">
        <v>42004</v>
      </c>
      <c r="G50" s="164">
        <f t="shared" si="3"/>
        <v>14.4</v>
      </c>
      <c r="H50" s="116" t="s">
        <v>2732</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2712</v>
      </c>
      <c r="E51" s="188">
        <v>41996</v>
      </c>
      <c r="F51" s="188">
        <v>42369</v>
      </c>
      <c r="G51" s="164">
        <f t="shared" si="3"/>
        <v>12.433333333333334</v>
      </c>
      <c r="H51" s="116" t="s">
        <v>2732</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2713</v>
      </c>
      <c r="E52" s="188">
        <v>42396</v>
      </c>
      <c r="F52" s="188">
        <v>42719</v>
      </c>
      <c r="G52" s="164">
        <f t="shared" si="3"/>
        <v>10.766666666666667</v>
      </c>
      <c r="H52" s="116" t="s">
        <v>2732</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2714</v>
      </c>
      <c r="E53" s="188">
        <v>42720</v>
      </c>
      <c r="F53" s="188">
        <v>43084</v>
      </c>
      <c r="G53" s="164">
        <f t="shared" si="3"/>
        <v>12.133333333333333</v>
      </c>
      <c r="H53" s="116" t="s">
        <v>2733</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2715</v>
      </c>
      <c r="E54" s="188">
        <v>43087</v>
      </c>
      <c r="F54" s="188">
        <v>43404</v>
      </c>
      <c r="G54" s="164">
        <f t="shared" si="3"/>
        <v>10.566666666666666</v>
      </c>
      <c r="H54" s="116" t="s">
        <v>2733</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2716</v>
      </c>
      <c r="E55" s="188">
        <v>43087</v>
      </c>
      <c r="F55" s="188">
        <v>43404</v>
      </c>
      <c r="G55" s="164">
        <f t="shared" si="3"/>
        <v>10.566666666666666</v>
      </c>
      <c r="H55" s="116" t="s">
        <v>2733</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2717</v>
      </c>
      <c r="E56" s="188">
        <v>43084</v>
      </c>
      <c r="F56" s="188">
        <v>43404</v>
      </c>
      <c r="G56" s="164">
        <f t="shared" si="3"/>
        <v>10.666666666666666</v>
      </c>
      <c r="H56" s="116" t="s">
        <v>2733</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2718</v>
      </c>
      <c r="E57" s="188">
        <v>43405</v>
      </c>
      <c r="F57" s="188">
        <v>43441</v>
      </c>
      <c r="G57" s="164">
        <f t="shared" si="3"/>
        <v>1.2</v>
      </c>
      <c r="H57" s="116" t="s">
        <v>2733</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2719</v>
      </c>
      <c r="E58" s="188">
        <v>43405</v>
      </c>
      <c r="F58" s="188">
        <v>43441</v>
      </c>
      <c r="G58" s="164">
        <f t="shared" si="3"/>
        <v>1.2</v>
      </c>
      <c r="H58" s="116" t="s">
        <v>2733</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2720</v>
      </c>
      <c r="E59" s="188">
        <v>43405</v>
      </c>
      <c r="F59" s="188">
        <v>43441</v>
      </c>
      <c r="G59" s="164">
        <f t="shared" si="3"/>
        <v>1.2</v>
      </c>
      <c r="H59" s="116" t="s">
        <v>2733</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2721</v>
      </c>
      <c r="E60" s="188">
        <v>43405</v>
      </c>
      <c r="F60" s="188">
        <v>43441</v>
      </c>
      <c r="G60" s="164">
        <f t="shared" si="3"/>
        <v>1.2</v>
      </c>
      <c r="H60" s="116" t="s">
        <v>2733</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2722</v>
      </c>
      <c r="E61" s="188">
        <v>43405</v>
      </c>
      <c r="F61" s="188">
        <v>43441</v>
      </c>
      <c r="G61" s="164">
        <f t="shared" si="3"/>
        <v>1.2</v>
      </c>
      <c r="H61" s="116" t="s">
        <v>2733</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2723</v>
      </c>
      <c r="E62" s="188">
        <v>43405</v>
      </c>
      <c r="F62" s="188">
        <v>43441</v>
      </c>
      <c r="G62" s="164">
        <f t="shared" si="3"/>
        <v>1.2</v>
      </c>
      <c r="H62" s="116" t="s">
        <v>2733</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2724</v>
      </c>
      <c r="E63" s="188">
        <v>43405</v>
      </c>
      <c r="F63" s="188">
        <v>43441</v>
      </c>
      <c r="G63" s="164">
        <f t="shared" si="3"/>
        <v>1.2</v>
      </c>
      <c r="H63" s="116" t="s">
        <v>2733</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2725</v>
      </c>
      <c r="E64" s="188">
        <v>43450</v>
      </c>
      <c r="F64" s="188">
        <v>43799</v>
      </c>
      <c r="G64" s="164">
        <f t="shared" si="3"/>
        <v>11.633333333333333</v>
      </c>
      <c r="H64" s="116" t="s">
        <v>2733</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2726</v>
      </c>
      <c r="E65" s="188">
        <v>43486</v>
      </c>
      <c r="F65" s="188">
        <v>43830</v>
      </c>
      <c r="G65" s="164">
        <f t="shared" si="3"/>
        <v>11.466666666666667</v>
      </c>
      <c r="H65" s="116" t="s">
        <v>2733</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2727</v>
      </c>
      <c r="E66" s="188">
        <v>43486</v>
      </c>
      <c r="F66" s="188">
        <v>43830</v>
      </c>
      <c r="G66" s="164">
        <f t="shared" si="3"/>
        <v>11.466666666666667</v>
      </c>
      <c r="H66" s="116" t="s">
        <v>2733</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2728</v>
      </c>
      <c r="E67" s="188">
        <v>43486</v>
      </c>
      <c r="F67" s="188">
        <v>43830</v>
      </c>
      <c r="G67" s="164">
        <f t="shared" si="3"/>
        <v>11.466666666666667</v>
      </c>
      <c r="H67" s="116" t="s">
        <v>2733</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2729</v>
      </c>
      <c r="E68" s="188">
        <v>43486</v>
      </c>
      <c r="F68" s="188">
        <v>43830</v>
      </c>
      <c r="G68" s="164">
        <f t="shared" si="3"/>
        <v>11.466666666666667</v>
      </c>
      <c r="H68" s="116" t="s">
        <v>2733</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2730</v>
      </c>
      <c r="E69" s="188">
        <v>43800</v>
      </c>
      <c r="F69" s="188">
        <v>43921</v>
      </c>
      <c r="G69" s="164">
        <f t="shared" si="3"/>
        <v>4.0333333333333332</v>
      </c>
      <c r="H69" s="116" t="s">
        <v>2733</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2731</v>
      </c>
      <c r="E70" s="188">
        <v>43800</v>
      </c>
      <c r="F70" s="188">
        <v>43921</v>
      </c>
      <c r="G70" s="164">
        <f t="shared" si="3"/>
        <v>4.0333333333333332</v>
      </c>
      <c r="H70" s="116" t="s">
        <v>2733</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2734</v>
      </c>
      <c r="E114" s="115" t="s">
        <v>2735</v>
      </c>
      <c r="F114" s="115" t="s">
        <v>2736</v>
      </c>
      <c r="G114" s="164">
        <f>IF(AND(E114&lt;&gt;"",F114&lt;&gt;""),((F114-E114)/30),"")</f>
        <v>20.233333333333334</v>
      </c>
      <c r="H114" s="116" t="s">
        <v>2739</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2737</v>
      </c>
      <c r="E115" s="115" t="s">
        <v>2735</v>
      </c>
      <c r="F115" s="115" t="s">
        <v>2736</v>
      </c>
      <c r="G115" s="164">
        <f t="shared" ref="G115:G116" si="5">IF(AND(E115&lt;&gt;"",F115&lt;&gt;""),((F115-E115)/30),"")</f>
        <v>20.233333333333334</v>
      </c>
      <c r="H115" s="116" t="s">
        <v>2739</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2738</v>
      </c>
      <c r="E116" s="115" t="s">
        <v>2735</v>
      </c>
      <c r="F116" s="115" t="s">
        <v>2736</v>
      </c>
      <c r="G116" s="164">
        <f t="shared" si="5"/>
        <v>20.233333333333334</v>
      </c>
      <c r="H116" s="116" t="s">
        <v>2739</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60852655.079999998</v>
      </c>
      <c r="F185" s="94"/>
      <c r="G185" s="95"/>
      <c r="H185" s="90"/>
      <c r="I185" s="92" t="s">
        <v>2632</v>
      </c>
      <c r="J185" s="176">
        <f>M179</f>
        <v>0.02</v>
      </c>
      <c r="K185" s="246" t="s">
        <v>2633</v>
      </c>
      <c r="L185" s="246"/>
      <c r="M185" s="96">
        <f>+J185*K20</f>
        <v>30426327.539999999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2742</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2743</v>
      </c>
      <c r="J211" s="27" t="s">
        <v>2627</v>
      </c>
      <c r="K211" s="190" t="s">
        <v>264</v>
      </c>
      <c r="L211" s="21"/>
      <c r="M211" s="21"/>
      <c r="N211" s="21"/>
      <c r="O211" s="8"/>
    </row>
    <row r="212" spans="1:15" x14ac:dyDescent="0.25">
      <c r="A212" s="9"/>
      <c r="B212" s="27" t="s">
        <v>2624</v>
      </c>
      <c r="C212" s="190" t="s">
        <v>2740</v>
      </c>
      <c r="D212" s="21"/>
      <c r="G212" s="27" t="s">
        <v>2626</v>
      </c>
      <c r="H212" s="187" t="s">
        <v>2744</v>
      </c>
      <c r="J212" s="27" t="s">
        <v>2628</v>
      </c>
      <c r="K212" s="19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40"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44194.532478935187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2746</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257</v>
      </c>
      <c r="K20" s="143">
        <v>1521316377</v>
      </c>
      <c r="L20" s="144">
        <v>44207</v>
      </c>
      <c r="M20" s="144">
        <v>44561</v>
      </c>
      <c r="N20" s="127">
        <f>+(M20-L20)/30</f>
        <v>11.8</v>
      </c>
      <c r="O20" s="130"/>
      <c r="U20" s="126"/>
      <c r="V20" s="107">
        <f ca="1">NOW()</f>
        <v>44194.532478935187</v>
      </c>
      <c r="W20" s="107">
        <f ca="1">NOW()</f>
        <v>44194.532478935187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2745</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45639491.309999995</v>
      </c>
      <c r="F185" s="94"/>
      <c r="G185" s="95"/>
      <c r="H185" s="90"/>
      <c r="I185" s="92" t="s">
        <v>2632</v>
      </c>
      <c r="J185" s="176">
        <f>M179</f>
        <v>0.02</v>
      </c>
      <c r="K185" s="246" t="s">
        <v>2633</v>
      </c>
      <c r="L185" s="246"/>
      <c r="M185" s="96">
        <f>+J185*K20</f>
        <v>30426327.539999999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44194.532478935187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44194.532478935187</v>
      </c>
      <c r="W20" s="107">
        <f ca="1">NOW()</f>
        <v>44194.532478935187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44194.532478935187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44194.532478935187</v>
      </c>
      <c r="W20" s="107">
        <f ca="1">NOW()</f>
        <v>44194.532478935187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44194.532478935187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44194.532478935187</v>
      </c>
      <c r="W20" s="107">
        <f ca="1">NOW()</f>
        <v>44194.532478935187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44194.532478935187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44194.532478935187</v>
      </c>
      <c r="W20" s="107">
        <f ca="1">NOW()</f>
        <v>44194.532478935187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2020-12-29T17:47:15Z</cp:lastPrinted>
  <dcterms:created xsi:type="dcterms:W3CDTF">2020-10-14T21:57:42Z</dcterms:created>
  <dcterms:modified xsi:type="dcterms:W3CDTF">2020-12-29T17:47:17Z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