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NARI•O/INVITACIONES PIEDE MONTE/INVITACIONES_BUENAVENTURA/"/>
    </mc:Choice>
  </mc:AlternateContent>
  <xr:revisionPtr revIDLastSave="0" documentId="13_ncr:1_{BDDD91E3-0A79-C844-B133-1675245BEE9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<sst xmlns="http://schemas.openxmlformats.org/spreadsheetml/2006/main" count="3085" uniqueCount="2700">
  <si>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</si>
  <si>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</si>
  <si>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</si>
  <si>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</si>
  <si>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</si>
  <si>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</si>
  <si>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</si>
  <si>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</si>
  <si>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</si>
  <si>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</si>
  <si>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</si>
  <si>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</si>
  <si>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</si>
  <si>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</si>
  <si>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</si>
  <si>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</si>
  <si>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</si>
  <si>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</si>
  <si>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</si>
  <si>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</si>
  <si>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</si>
  <si>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</si>
  <si>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</si>
  <si>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</si>
  <si>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</si>
  <si>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</si>
  <si>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</si>
  <si>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</si>
  <si>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</si>
  <si>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</si>
  <si>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</si>
  <si>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</si>
  <si>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</si>
  <si>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</si>
  <si>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</si>
  <si>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</si>
  <si>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</si>
  <si>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</si>
  <si>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</si>
  <si>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</si>
  <si>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</si>
  <si>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</si>
  <si>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</si>
  <si>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</si>
  <si>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</si>
  <si>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</si>
  <si>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</si>
  <si>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</si>
  <si>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</si>
  <si>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</si>
  <si>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</si>
  <si>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</si>
  <si>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</si>
  <si>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</si>
  <si>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</si>
  <si>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</si>
  <si>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</si>
  <si>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</si>
  <si>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</si>
  <si>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</si>
  <si>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</si>
  <si>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</si>
  <si>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</si>
  <si>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</si>
  <si>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</si>
  <si>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</si>
  <si>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</si>
  <si>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</si>
  <si>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</si>
  <si>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</si>
  <si>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</si>
  <si>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</si>
  <si>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</si>
  <si>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</si>
  <si>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</si>
  <si>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</si>
  <si>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</si>
  <si>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</si>
  <si>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</si>
  <si>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</si>
  <si>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</si>
  <si>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</si>
  <si>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</si>
  <si>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</si>
  <si>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</si>
  <si>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</si>
  <si>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</si>
  <si>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</si>
  <si>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</si>
  <si>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</si>
  <si>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</si>
  <si>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</si>
  <si>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</si>
  <si>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</si>
  <si>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</si>
  <si>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</si>
  <si>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</si>
  <si>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</si>
  <si>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</si>
  <si>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</si>
  <si>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</si>
  <si>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</si>
  <si>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</si>
  <si>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</si>
  <si>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</si>
  <si>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</si>
  <si>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</si>
  <si>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</si>
  <si>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</si>
  <si>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</si>
  <si>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</si>
  <si>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</si>
  <si>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</si>
  <si>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</si>
  <si>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</si>
  <si>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</si>
  <si>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</si>
  <si>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</si>
  <si>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</si>
  <si>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</si>
  <si>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</si>
  <si>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</si>
  <si>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</si>
  <si>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</si>
  <si>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</si>
  <si>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</si>
  <si>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</si>
  <si>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</si>
  <si>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</si>
  <si>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</si>
  <si>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</si>
  <si>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</si>
  <si>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</si>
  <si>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</si>
  <si>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</si>
  <si>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</si>
  <si>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</si>
  <si>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</si>
  <si>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</si>
  <si>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</si>
  <si>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</si>
  <si>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</si>
  <si>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</si>
  <si>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</si>
  <si>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</si>
  <si>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</si>
  <si>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</si>
  <si>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</si>
  <si>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</si>
  <si>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</si>
  <si>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</si>
  <si>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</si>
  <si>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</si>
  <si>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</si>
  <si>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</si>
  <si>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</si>
  <si>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</si>
  <si>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</si>
  <si>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</si>
  <si>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</si>
  <si>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</si>
  <si>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</si>
  <si>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</si>
  <si>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</si>
  <si>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</si>
  <si>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</si>
  <si>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</si>
  <si>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</si>
  <si>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</si>
  <si>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</si>
  <si>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</si>
  <si>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</si>
  <si>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</si>
  <si>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</si>
  <si>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</si>
  <si>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</si>
  <si>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</si>
  <si>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</si>
  <si>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</si>
  <si>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</si>
  <si>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</si>
  <si>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</si>
  <si>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</si>
  <si>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</si>
  <si>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</si>
  <si>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</si>
  <si>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</si>
  <si>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</si>
  <si>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</si>
  <si>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</si>
  <si>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</si>
  <si>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</si>
  <si>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</si>
  <si>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</si>
  <si>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</si>
  <si>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</si>
  <si>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</si>
  <si>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</si>
  <si>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</si>
  <si>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</si>
  <si>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</si>
  <si>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</si>
  <si>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</si>
  <si>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</si>
  <si>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</si>
  <si>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</si>
  <si>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</si>
  <si>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</si>
  <si>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</si>
  <si>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</si>
  <si>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</si>
  <si>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</si>
  <si>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</si>
  <si>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</si>
  <si>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</si>
  <si>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</si>
  <si>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</si>
  <si>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</si>
  <si>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</si>
  <si>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</si>
  <si>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</si>
  <si>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</si>
  <si>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</si>
  <si>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</si>
  <si>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</si>
  <si>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</si>
  <si>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</si>
  <si>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</si>
  <si>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</si>
  <si>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</si>
  <si>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</si>
  <si>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</si>
  <si>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</si>
  <si>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</si>
  <si>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</si>
  <si>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</si>
  <si>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</si>
  <si>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</si>
  <si>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</si>
  <si>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</si>
  <si>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</si>
  <si>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</si>
  <si>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</si>
  <si>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</si>
  <si>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</si>
  <si>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</si>
  <si>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</si>
  <si>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</si>
  <si>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</si>
  <si>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</si>
  <si>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</si>
  <si>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</si>
  <si>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</si>
  <si>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</si>
  <si>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</si>
  <si>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</si>
  <si>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</si>
  <si>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</si>
  <si>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</si>
  <si>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</si>
  <si>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</si>
  <si>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</si>
  <si>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</si>
  <si>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</si>
  <si>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</si>
  <si>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</si>
  <si>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</si>
  <si>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</si>
  <si>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</si>
  <si>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</si>
  <si>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</si>
  <si>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</si>
  <si>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</si>
  <si>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</si>
  <si>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</si>
  <si>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</si>
  <si>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</si>
  <si>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</si>
  <si>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</si>
  <si>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</si>
  <si>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</si>
  <si>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</si>
  <si>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</si>
  <si>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</si>
  <si>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</si>
  <si>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</si>
  <si>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</si>
  <si>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</si>
  <si>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</si>
  <si>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</si>
  <si>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</si>
  <si>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</si>
  <si>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</si>
  <si>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</si>
  <si>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</si>
  <si>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</si>
  <si>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</si>
  <si>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</si>
  <si>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</si>
  <si>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</si>
  <si>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</si>
  <si>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</si>
  <si>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</si>
  <si>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</si>
  <si>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</si>
  <si>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</si>
  <si>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</si>
  <si>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</si>
  <si>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</si>
  <si>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</si>
  <si>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</si>
  <si>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</si>
  <si>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</si>
  <si>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</si>
  <si>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</si>
  <si>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</si>
  <si>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</si>
  <si>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</si>
  <si>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</si>
  <si>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</si>
  <si>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</si>
  <si>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</si>
  <si>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</si>
  <si>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</si>
  <si>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</si>
  <si>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</si>
  <si>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</si>
  <si>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</si>
  <si>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</si>
  <si>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</si>
  <si>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</si>
  <si>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</si>
  <si>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</si>
  <si>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</si>
  <si>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</si>
  <si>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</si>
  <si>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</si>
  <si>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</si>
  <si>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</si>
  <si>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</si>
  <si>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</si>
  <si>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</si>
  <si>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</si>
  <si>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</si>
  <si>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</si>
  <si>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</si>
  <si>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</si>
  <si>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</si>
  <si>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</si>
  <si>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</si>
  <si>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</si>
  <si>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</si>
  <si>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</si>
  <si>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</si>
  <si>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</si>
  <si>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</si>
  <si>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</si>
  <si>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</si>
  <si>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</si>
  <si>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</si>
  <si>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</si>
  <si>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</si>
  <si>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</si>
  <si>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</si>
  <si>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</si>
  <si>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</si>
  <si>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</si>
  <si>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</si>
  <si>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</si>
  <si>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</si>
  <si>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</si>
  <si>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</si>
  <si>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</si>
  <si>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</si>
  <si>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</si>
  <si>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</si>
  <si>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</si>
  <si>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</si>
  <si>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</si>
  <si>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</si>
  <si>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</si>
  <si>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</si>
  <si>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</si>
  <si>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</si>
  <si>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</si>
  <si>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</si>
  <si>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</si>
  <si>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</si>
  <si>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</si>
  <si>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</si>
  <si>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</si>
  <si>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</si>
  <si>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</si>
  <si>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</si>
  <si>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</si>
  <si>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</si>
  <si>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</si>
  <si>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</si>
  <si>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</si>
  <si>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</si>
  <si>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</si>
  <si>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</si>
  <si>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</si>
  <si>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</si>
  <si>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</si>
  <si>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</si>
  <si>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</si>
  <si>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</si>
  <si>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</si>
  <si>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</si>
  <si>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</si>
  <si>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</si>
  <si>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</si>
  <si>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</si>
  <si>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</si>
  <si>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</si>
  <si>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</si>
  <si>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</si>
  <si>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</si>
  <si>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</si>
  <si>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</si>
  <si>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</si>
  <si>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</si>
  <si>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</si>
  <si>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</si>
  <si>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</si>
  <si>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</si>
  <si>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</si>
  <si>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</si>
  <si>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</si>
  <si>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</si>
  <si>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</si>
  <si>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</si>
  <si>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</si>
  <si>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</si>
  <si>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</si>
  <si>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</si>
  <si>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</si>
  <si>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</si>
  <si>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</si>
  <si>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</si>
  <si>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</si>
  <si>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</si>
  <si>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</si>
  <si>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</si>
  <si>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</si>
  <si>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</si>
  <si>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</si>
  <si>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</si>
  <si>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</si>
  <si>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</si>
  <si>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</si>
  <si>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</si>
  <si>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</si>
  <si>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</si>
  <si>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</si>
  <si>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</si>
  <si>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</si>
  <si>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</si>
  <si>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</si>
  <si>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</si>
  <si>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</si>
  <si>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</si>
  <si>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</si>
  <si>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</si>
  <si>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</si>
  <si>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</si>
  <si>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</si>
  <si>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</si>
  <si>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</si>
  <si>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</si>
  <si>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</si>
  <si>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</si>
  <si>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</si>
  <si>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</si>
  <si>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</si>
  <si>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</si>
  <si>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</si>
  <si>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</si>
  <si>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</si>
  <si>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</si>
  <si>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</si>
  <si>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</si>
  <si>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</si>
  <si>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</si>
  <si>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</si>
  <si>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</si>
  <si>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</si>
  <si>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</si>
  <si>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</si>
  <si>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</si>
  <si>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</si>
  <si>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</si>
  <si>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</si>
  <si>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</si>
  <si>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</si>
  <si>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</si>
  <si>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</si>
  <si>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</si>
  <si>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</si>
  <si>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</si>
  <si>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</si>
  <si>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</si>
  <si>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</si>
  <si>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</si>
  <si>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</si>
  <si>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</si>
  <si>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</si>
  <si>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</si>
  <si>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</si>
  <si>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</si>
  <si>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</si>
  <si>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</si>
  <si>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</si>
  <si>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</si>
  <si>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</si>
  <si>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</si>
  <si>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</si>
  <si>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</si>
  <si>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</si>
  <si>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</si>
  <si>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</si>
  <si>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</si>
  <si>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</si>
  <si>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</si>
  <si>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</si>
  <si>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</si>
  <si>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</si>
  <si>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</si>
  <si>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</si>
  <si>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</si>
  <si>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</si>
  <si>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</si>
  <si>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</si>
  <si>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</si>
  <si>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</si>
  <si>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</si>
  <si>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</si>
  <si>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</si>
  <si>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</si>
  <si>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</si>
  <si>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</si>
  <si>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</si>
  <si>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</si>
  <si>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</si>
  <si>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</si>
  <si>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</si>
  <si>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</si>
  <si>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</si>
  <si>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</si>
  <si>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</si>
  <si>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</si>
  <si>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</si>
  <si>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</si>
  <si>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</si>
  <si>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</si>
  <si>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</si>
  <si>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</si>
  <si>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</si>
  <si>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</si>
  <si>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</si>
  <si>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</si>
  <si>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</si>
  <si>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</si>
  <si>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</si>
  <si>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</si>
  <si>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</si>
  <si>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</si>
  <si>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</si>
  <si>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</si>
  <si>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</si>
  <si>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</si>
  <si>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</si>
  <si>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</si>
  <si>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</si>
  <si>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</si>
  <si>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</si>
  <si>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</si>
  <si>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</si>
  <si>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</si>
  <si>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</si>
  <si>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</si>
  <si>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</si>
  <si>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</si>
  <si>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</si>
  <si>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</si>
  <si>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</si>
  <si>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</si>
  <si>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</si>
  <si>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</si>
  <si>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</si>
  <si>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</si>
  <si>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</si>
  <si>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</si>
  <si>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</si>
  <si>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</si>
  <si>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</si>
  <si>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</si>
  <si>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</si>
  <si>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</si>
  <si>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</si>
  <si>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</si>
  <si>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</si>
  <si>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</si>
  <si>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</si>
  <si>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</si>
  <si>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</si>
  <si>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</si>
  <si>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</si>
  <si>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</si>
  <si>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</si>
  <si>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</si>
  <si>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</si>
  <si>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</si>
  <si>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</si>
  <si>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</si>
  <si>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</si>
  <si>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</si>
  <si>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</si>
  <si>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</si>
  <si>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</si>
  <si>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</si>
  <si>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</si>
  <si>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</si>
  <si>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</si>
  <si>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</si>
  <si>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</si>
  <si>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</si>
  <si>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</si>
  <si>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</si>
  <si>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</si>
  <si>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</si>
  <si>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</si>
  <si>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</si>
  <si>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</si>
  <si>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</si>
  <si>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</si>
  <si>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</si>
  <si>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</si>
  <si>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</si>
  <si>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</si>
  <si>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</si>
  <si>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</si>
  <si>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</si>
  <si>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</si>
  <si>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</si>
  <si>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</si>
  <si>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</si>
  <si>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</si>
  <si>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</si>
  <si>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</si>
  <si>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</si>
  <si>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</si>
  <si>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</si>
  <si>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</si>
  <si>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</si>
  <si>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</si>
  <si>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</si>
  <si>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</si>
  <si>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</si>
  <si>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</si>
  <si>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</si>
  <si>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</si>
  <si>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</si>
  <si>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</si>
  <si>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</si>
  <si>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</si>
  <si>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</si>
  <si>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</si>
  <si>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</si>
  <si>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</si>
  <si>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</si>
  <si>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</si>
  <si>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</si>
  <si>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</si>
  <si>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</si>
  <si>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</si>
  <si>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</si>
  <si>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</si>
  <si>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</si>
  <si>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</si>
  <si>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</si>
  <si>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</si>
  <si>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</si>
  <si>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</si>
  <si>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</si>
  <si>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</si>
  <si>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</si>
  <si>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</si>
  <si>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</si>
  <si>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</si>
  <si>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</si>
  <si>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</si>
  <si>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</si>
  <si>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</si>
  <si>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</si>
  <si>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</si>
  <si>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</si>
  <si>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</si>
  <si>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</si>
  <si>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</si>
  <si>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</si>
  <si>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</si>
  <si>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</si>
  <si>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</si>
  <si>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</si>
  <si>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</si>
  <si>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</si>
  <si>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</si>
  <si>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</si>
  <si>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</si>
  <si>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</si>
  <si>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</si>
  <si>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</si>
  <si>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</si>
  <si>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</si>
  <si>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</si>
  <si>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</si>
  <si>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</si>
  <si>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</si>
  <si>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</si>
  <si>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</si>
  <si>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</si>
  <si>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</si>
  <si>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</si>
  <si>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</si>
  <si>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</si>
  <si>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</si>
  <si>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</si>
  <si>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</si>
  <si>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</si>
  <si>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</si>
  <si>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</si>
  <si>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</si>
  <si>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</si>
  <si>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</si>
  <si>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</si>
  <si>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</si>
  <si>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</si>
  <si>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</si>
  <si>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</si>
  <si>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</si>
  <si>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</si>
  <si>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</si>
  <si>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</si>
  <si>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</si>
  <si>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</si>
  <si>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</si>
  <si>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</si>
  <si>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</si>
  <si>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</si>
  <si>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</si>
  <si>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</si>
  <si>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</si>
  <si>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</si>
  <si>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</si>
  <si>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</si>
  <si>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</si>
  <si>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</si>
  <si>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</si>
  <si>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</si>
  <si>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</si>
  <si>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</si>
  <si>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</si>
  <si>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</si>
  <si>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</si>
  <si>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</si>
  <si>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</si>
  <si>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</si>
  <si>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</si>
  <si>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</si>
  <si>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</si>
  <si>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</si>
  <si>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</si>
  <si>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</si>
  <si>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</si>
  <si>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</si>
  <si>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</si>
  <si>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</si>
  <si>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</si>
  <si>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</si>
  <si>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</si>
  <si>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</si>
  <si>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</si>
  <si>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</si>
  <si>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</si>
  <si>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</si>
  <si>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</si>
  <si>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</si>
  <si>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</si>
  <si>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</si>
  <si>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</si>
  <si>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</si>
  <si>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</si>
  <si>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</si>
  <si>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</si>
  <si>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</si>
  <si>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</si>
  <si>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</si>
  <si>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</si>
  <si>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</si>
  <si>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</si>
  <si>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</si>
  <si>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</si>
  <si>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</si>
  <si>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</si>
  <si>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</si>
  <si>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</si>
  <si>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</si>
  <si>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</si>
  <si>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</si>
  <si>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</si>
  <si>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</si>
  <si>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</si>
  <si>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</si>
  <si>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</si>
  <si>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</si>
  <si>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</si>
  <si>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</si>
  <si>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</si>
  <si>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</si>
  <si>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</si>
  <si>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</si>
  <si>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</si>
  <si>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</si>
  <si>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</si>
  <si>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</si>
  <si>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</si>
  <si>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</si>
  <si>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</si>
  <si>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</si>
  <si>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</si>
  <si>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</si>
  <si>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</si>
  <si>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</si>
  <si>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</si>
  <si>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</si>
  <si>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</si>
  <si>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</si>
  <si>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</si>
  <si>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</si>
  <si>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</si>
  <si>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</si>
  <si>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</si>
  <si>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</si>
  <si>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</si>
  <si>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</si>
  <si>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</si>
  <si>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</si>
  <si>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</si>
  <si>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</si>
  <si>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</si>
  <si>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</si>
  <si>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</si>
  <si>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</si>
  <si>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</si>
  <si>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</si>
  <si>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</si>
  <si>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</si>
  <si>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</si>
  <si>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</si>
  <si>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</si>
  <si>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</si>
  <si>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</si>
  <si>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</si>
  <si>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</si>
  <si>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</si>
  <si>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</si>
  <si>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</si>
  <si>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</si>
  <si>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</si>
  <si>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</si>
  <si>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</si>
  <si>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</si>
  <si>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</si>
  <si>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</si>
  <si>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</si>
  <si>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</si>
  <si>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</si>
  <si>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</si>
  <si>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</si>
  <si>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</si>
  <si>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</si>
  <si>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</si>
  <si>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</si>
  <si>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</si>
  <si>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</si>
  <si>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</si>
  <si>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</si>
  <si>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</si>
  <si>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</si>
  <si>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</si>
  <si>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</si>
  <si>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</si>
  <si>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</si>
  <si>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</si>
  <si>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</si>
  <si>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</si>
  <si>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</si>
  <si>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</si>
  <si>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</si>
  <si>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</si>
  <si>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</si>
  <si>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</si>
  <si>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</si>
  <si>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</si>
  <si>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</si>
  <si>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</si>
  <si>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</si>
  <si>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</si>
  <si>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</si>
  <si>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</si>
  <si>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</si>
  <si>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</si>
  <si>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</si>
  <si>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</si>
  <si>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</si>
  <si>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</si>
  <si>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</si>
  <si>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</si>
  <si>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</si>
  <si>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</si>
  <si>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</si>
  <si>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</si>
  <si>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</si>
  <si>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</si>
  <si>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</si>
  <si>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</si>
  <si>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</si>
  <si>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</si>
  <si>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</si>
  <si>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</si>
  <si>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</si>
  <si>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</si>
  <si>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</si>
  <si>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</si>
  <si>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</si>
  <si>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</si>
  <si>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</si>
  <si>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</si>
  <si>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</si>
  <si>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</si>
  <si>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</si>
  <si>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</si>
  <si>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</si>
  <si>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</si>
  <si>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</si>
  <si>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</si>
  <si>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</si>
  <si>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</si>
  <si>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</si>
  <si>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</si>
  <si>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</si>
  <si>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</si>
  <si>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</si>
  <si>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</si>
  <si>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</si>
  <si>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</si>
  <si>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</si>
  <si>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</si>
  <si>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</si>
  <si>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</si>
  <si>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</si>
  <si>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</si>
  <si>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</si>
  <si>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</si>
  <si>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</si>
  <si>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</si>
  <si>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</si>
  <si>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</si>
  <si>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</si>
  <si>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</si>
  <si>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</si>
  <si>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</si>
  <si>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</si>
  <si>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</si>
  <si>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</si>
  <si>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</si>
  <si>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</si>
  <si>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</si>
  <si>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</si>
  <si>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</si>
  <si>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</si>
  <si>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</si>
  <si>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</si>
  <si>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</si>
  <si>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</si>
  <si>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</si>
  <si>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</si>
  <si>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</si>
  <si>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</si>
  <si>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</si>
  <si>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</si>
  <si>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</si>
  <si>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</si>
  <si>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</si>
  <si>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</si>
  <si>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</si>
  <si>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</si>
  <si>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</si>
  <si>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</si>
  <si>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</si>
  <si>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</si>
  <si>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</si>
  <si>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</si>
  <si>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</si>
  <si>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</si>
  <si>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</si>
  <si>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</si>
  <si>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</si>
  <si>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</si>
  <si>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</si>
  <si>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</si>
  <si>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</si>
  <si>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</si>
  <si>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</si>
  <si>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</si>
  <si>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</si>
  <si>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</si>
  <si>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</si>
  <si>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</si>
  <si>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</si>
  <si>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</si>
  <si>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</si>
  <si>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</si>
  <si>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</si>
  <si>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</si>
  <si>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</si>
  <si>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</si>
  <si>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</si>
  <si>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</si>
  <si>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</si>
  <si>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</si>
  <si>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</si>
  <si>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</si>
  <si>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</si>
  <si>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</si>
  <si>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</si>
  <si>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</si>
  <si>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</si>
  <si>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</si>
  <si>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</si>
  <si>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</si>
  <si>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</si>
  <si>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</si>
  <si>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</si>
  <si>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</si>
  <si>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</si>
  <si>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</si>
  <si>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</si>
  <si>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</si>
  <si>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</si>
  <si>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</si>
  <si>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</si>
  <si>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</si>
  <si>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</si>
  <si>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</si>
  <si>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</si>
  <si>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</si>
  <si>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</si>
  <si>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</si>
  <si>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</si>
  <si>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</si>
  <si>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</si>
  <si>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</si>
  <si>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</si>
  <si>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</si>
  <si>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</si>
  <si>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</si>
  <si>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</si>
  <si>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</si>
  <si>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</si>
  <si>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</si>
  <si>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</si>
  <si>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</si>
  <si>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</si>
  <si>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</si>
  <si>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</si>
  <si>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</si>
  <si>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</si>
  <si>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</si>
  <si>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</si>
  <si>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</si>
  <si>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</si>
  <si>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</si>
  <si>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</si>
  <si>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</si>
  <si>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</si>
  <si>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</si>
  <si>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</si>
  <si>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</si>
  <si>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</si>
  <si>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</si>
  <si>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</si>
  <si>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</si>
  <si>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</si>
  <si>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</si>
  <si>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</si>
  <si>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</si>
  <si>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</si>
  <si>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</si>
  <si>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</si>
  <si>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</si>
  <si>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</si>
  <si>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</si>
  <si>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</si>
  <si>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</si>
  <si>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</si>
  <si>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</si>
  <si>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</si>
  <si>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</si>
  <si>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</si>
  <si>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</si>
  <si>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</si>
  <si>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</si>
  <si>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</si>
  <si>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</si>
  <si>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</si>
  <si>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</si>
  <si>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</si>
  <si>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</si>
  <si>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</si>
  <si>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</si>
  <si>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</si>
  <si>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</si>
  <si>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</si>
  <si>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</si>
  <si>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</si>
  <si>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</si>
  <si>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</si>
  <si>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</si>
  <si>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</si>
  <si>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</si>
  <si>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</si>
  <si>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</si>
  <si>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</si>
  <si>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</si>
  <si>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</si>
  <si>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</si>
  <si>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</si>
  <si>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</si>
  <si>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</si>
  <si>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</si>
  <si>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</si>
  <si>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</si>
  <si>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</si>
  <si>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</si>
  <si>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</si>
  <si>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</si>
  <si>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</si>
  <si>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</si>
  <si>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</si>
  <si>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</si>
  <si>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</si>
  <si>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</si>
  <si>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</si>
  <si>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</si>
  <si>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</si>
  <si>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</si>
  <si>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</si>
  <si>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</si>
  <si>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</si>
  <si>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</si>
  <si>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</si>
  <si>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</si>
  <si>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</si>
  <si>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</si>
  <si>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</si>
  <si>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</si>
  <si>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</si>
  <si>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</si>
  <si>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</si>
  <si>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</si>
  <si>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</si>
  <si>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</si>
  <si>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</si>
  <si>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</si>
  <si>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</si>
  <si>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</si>
  <si>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</si>
  <si>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</si>
  <si>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</si>
  <si>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</si>
  <si>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</si>
  <si>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</si>
  <si>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</si>
  <si>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</si>
  <si>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</si>
  <si>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</si>
  <si>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</si>
  <si>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</si>
  <si>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</si>
  <si>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</si>
  <si>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</si>
  <si>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</si>
  <si>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</si>
  <si>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</si>
  <si>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</si>
  <si>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</si>
  <si>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</si>
  <si>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</si>
  <si>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</si>
  <si>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</si>
  <si>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</si>
  <si>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</si>
  <si>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</si>
  <si>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</si>
  <si>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</si>
  <si>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</si>
  <si>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</si>
  <si>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</si>
  <si>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</si>
  <si>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</si>
  <si>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</si>
  <si>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</si>
  <si>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</si>
  <si>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</si>
  <si>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</si>
  <si>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</si>
  <si>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</si>
  <si>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</si>
  <si>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</si>
  <si>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</si>
  <si>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</si>
  <si>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</si>
  <si>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</si>
  <si>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</si>
  <si>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</si>
  <si>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</si>
  <si>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</si>
  <si>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</si>
  <si>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</si>
  <si>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</si>
  <si>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</si>
  <si>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</si>
  <si>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</si>
  <si>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</si>
  <si>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</si>
  <si>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</si>
  <si>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</si>
  <si>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</si>
  <si>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</si>
  <si>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</si>
  <si>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</si>
  <si>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</si>
  <si>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</si>
  <si>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</si>
  <si>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</si>
  <si>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</si>
  <si>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</si>
  <si>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</si>
  <si>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</si>
  <si>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</si>
  <si>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</si>
  <si>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</si>
  <si>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</si>
  <si>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</si>
  <si>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</si>
  <si>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</si>
  <si>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</si>
  <si>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</si>
  <si>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</si>
  <si>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</si>
  <si>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</si>
  <si>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</si>
  <si>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</si>
  <si>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</si>
  <si>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</si>
  <si>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</si>
  <si>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</si>
  <si>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</si>
  <si>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</si>
  <si>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</si>
  <si>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</si>
  <si>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</si>
  <si>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</si>
  <si>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</si>
  <si>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</si>
  <si>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</si>
  <si>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</si>
  <si>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</si>
  <si>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</si>
  <si>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</si>
  <si>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</si>
  <si>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</si>
  <si>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</si>
  <si>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</si>
  <si>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</si>
  <si>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</si>
  <si>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</si>
  <si>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</si>
  <si>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</si>
  <si>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</si>
  <si>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</si>
  <si>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</si>
  <si>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</si>
  <si>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</si>
  <si>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</si>
  <si>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</si>
  <si>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</si>
  <si>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</si>
  <si>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</si>
  <si>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</si>
  <si>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</si>
  <si>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</si>
  <si>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</si>
  <si>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</si>
  <si>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</si>
  <si>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</si>
  <si>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</si>
  <si>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</si>
  <si>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</si>
  <si>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</si>
  <si>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</si>
  <si>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</si>
  <si>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</si>
  <si>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</si>
  <si>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</si>
  <si>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</si>
  <si>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</si>
  <si>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</si>
  <si>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</si>
  <si>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</si>
  <si>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</si>
  <si>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</si>
  <si>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</si>
  <si>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</si>
  <si>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</si>
  <si>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</si>
  <si>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</si>
  <si>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</si>
  <si>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</si>
  <si>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</si>
  <si>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</si>
  <si>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</si>
  <si>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</si>
  <si>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</si>
  <si>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</si>
  <si>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</si>
  <si>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</si>
  <si>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</si>
  <si>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</si>
  <si>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</si>
  <si>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</si>
  <si>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</si>
  <si>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</si>
  <si>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</si>
  <si>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</si>
  <si>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</si>
  <si>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</si>
  <si>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</si>
  <si>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</si>
  <si>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</si>
  <si>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</si>
  <si>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</si>
  <si>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</si>
  <si>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</si>
  <si>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</si>
  <si>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</si>
  <si>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</si>
  <si>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</si>
  <si>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</si>
  <si>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</si>
  <si>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</si>
  <si>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</si>
  <si>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</si>
  <si>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</si>
  <si>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</si>
  <si>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</si>
  <si>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</si>
  <si>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</si>
  <si>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</si>
  <si>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</si>
  <si>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</si>
  <si>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</si>
  <si>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</si>
  <si>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</si>
  <si>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</si>
  <si>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</si>
  <si>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</si>
  <si>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</si>
  <si>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</si>
  <si>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</si>
  <si>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</si>
  <si>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</si>
  <si>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</si>
  <si>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</si>
  <si>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</si>
  <si>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</si>
  <si>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</si>
  <si>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</si>
  <si>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</si>
  <si>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</si>
  <si>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</si>
  <si>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</si>
  <si>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</si>
  <si>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</si>
  <si>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</si>
  <si>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</si>
  <si>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</si>
  <si>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</si>
  <si>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</si>
  <si>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</si>
  <si>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</si>
  <si>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</si>
  <si>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</si>
  <si>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</si>
  <si>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</si>
  <si>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</si>
  <si>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</si>
  <si>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</si>
  <si>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</si>
  <si>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</si>
  <si>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</si>
  <si>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</si>
  <si>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</si>
  <si>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</si>
  <si>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</si>
  <si>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</si>
  <si>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</si>
  <si>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</si>
  <si>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</si>
  <si>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</si>
  <si>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</si>
  <si>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</si>
  <si>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</si>
  <si>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</si>
  <si>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</si>
  <si>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</si>
  <si>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</si>
  <si>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</si>
  <si>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</si>
  <si>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</si>
  <si>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</si>
  <si>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</si>
  <si>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</si>
  <si>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</si>
  <si>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</si>
  <si>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</si>
  <si>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</si>
  <si>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</si>
  <si>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</si>
  <si>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</si>
  <si>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</si>
  <si>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</si>
  <si>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</si>
  <si>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</si>
  <si>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</si>
  <si>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</si>
  <si>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</si>
  <si>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</si>
  <si>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</si>
  <si>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</si>
  <si>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</si>
  <si>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</si>
  <si>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</si>
  <si>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</si>
  <si>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</si>
  <si>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</si>
  <si>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</si>
  <si>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</si>
  <si>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</si>
  <si>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</si>
  <si>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</si>
  <si>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</si>
  <si>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</si>
  <si>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</si>
  <si>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</si>
  <si>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</si>
  <si>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</si>
  <si>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</si>
  <si>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</si>
  <si>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</si>
  <si>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</si>
  <si>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</si>
  <si>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</si>
  <si>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</si>
  <si>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</si>
  <si>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</si>
  <si>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</si>
  <si>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</si>
  <si>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</si>
  <si>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</si>
  <si>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</si>
  <si>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</si>
  <si>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</si>
  <si>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</si>
  <si>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</si>
  <si>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</si>
  <si>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</si>
  <si>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</si>
  <si>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</si>
  <si>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</si>
  <si>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</si>
  <si>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</si>
  <si>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</si>
  <si>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</si>
  <si>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</si>
  <si>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</si>
  <si>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</si>
  <si>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</si>
  <si>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</si>
  <si>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</si>
  <si>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</si>
  <si>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</si>
  <si>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</si>
  <si>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</si>
  <si>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</si>
  <si>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</si>
  <si>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</si>
  <si>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</si>
  <si>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</si>
  <si>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</si>
  <si>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</si>
  <si>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</si>
  <si>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</si>
  <si>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</si>
  <si>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</si>
  <si>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</si>
  <si>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</si>
  <si>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</si>
  <si>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</si>
  <si>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</si>
  <si>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</si>
  <si>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</si>
  <si>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</si>
  <si>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</si>
  <si>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</si>
  <si>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</si>
  <si>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</si>
  <si>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</si>
  <si>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</si>
  <si>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</si>
  <si>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</si>
  <si>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</si>
  <si>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</si>
  <si>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</si>
  <si>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</si>
  <si>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</si>
  <si>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</si>
  <si>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</si>
  <si>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</si>
  <si>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</si>
  <si>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</si>
  <si>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</si>
  <si>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</si>
  <si>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</si>
  <si>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</si>
  <si>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</si>
  <si>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</si>
  <si>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</si>
  <si>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</si>
  <si>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</si>
  <si>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</si>
  <si>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</si>
  <si>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</si>
  <si>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</si>
  <si>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</si>
  <si>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</si>
  <si>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</si>
  <si>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</si>
  <si>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</si>
  <si>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</si>
  <si>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</si>
  <si>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</si>
  <si>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</si>
  <si>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</si>
  <si>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</si>
  <si>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</si>
  <si>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</si>
  <si>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</si>
  <si>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</si>
  <si>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</si>
  <si>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</si>
  <si>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</si>
  <si>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</si>
  <si>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</si>
  <si>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</si>
  <si>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</si>
  <si>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</si>
  <si>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</si>
  <si>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</si>
  <si>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</si>
  <si>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</si>
  <si>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</si>
  <si>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</si>
  <si>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</si>
  <si>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</si>
  <si>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</si>
  <si>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</si>
  <si>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</si>
  <si>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</si>
  <si>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</si>
  <si>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</si>
  <si>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</si>
  <si>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</si>
  <si>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</si>
  <si>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</si>
  <si>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</si>
  <si>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</si>
  <si>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</si>
  <si>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</si>
  <si>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</si>
  <si>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</si>
  <si>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</si>
  <si>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</si>
  <si>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</si>
  <si>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</si>
  <si>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</si>
  <si>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</si>
  <si>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</si>
  <si>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</si>
  <si>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</si>
  <si>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</si>
  <si>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</si>
  <si>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</si>
  <si>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</si>
  <si>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</si>
  <si>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</si>
  <si>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</si>
  <si>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</si>
  <si>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</si>
  <si>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</si>
  <si>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</si>
  <si>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</si>
  <si>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</si>
  <si>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</si>
  <si>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</si>
  <si>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</si>
  <si>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</si>
  <si>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</si>
  <si>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</si>
  <si>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</si>
  <si>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</si>
  <si>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</si>
  <si>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</si>
  <si>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</si>
  <si>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</si>
  <si>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</si>
  <si>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</si>
  <si>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</si>
  <si>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</si>
  <si>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</si>
  <si>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</si>
  <si>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</si>
  <si>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</si>
  <si>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</si>
  <si>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</si>
  <si>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</si>
  <si>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</si>
  <si>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</si>
  <si>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</si>
  <si>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</si>
  <si>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</si>
  <si>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</si>
  <si>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</si>
  <si>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</si>
  <si>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</si>
  <si>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</si>
  <si>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</si>
  <si>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</si>
  <si>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</si>
  <si>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</si>
  <si>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</si>
  <si>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</si>
  <si>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</si>
  <si>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</si>
  <si>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</si>
  <si>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</si>
  <si>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</si>
  <si>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</si>
  <si>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</si>
  <si>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</si>
  <si>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</si>
  <si>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</si>
  <si>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</si>
  <si>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</si>
  <si>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</si>
  <si>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</si>
  <si>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</si>
  <si>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</si>
  <si>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</si>
  <si>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</si>
  <si>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</si>
  <si>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</si>
  <si>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</si>
  <si>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</si>
  <si>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</si>
  <si>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</si>
  <si>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</si>
  <si>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</si>
  <si>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</si>
  <si>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</si>
  <si>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</si>
  <si>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</si>
  <si>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</si>
  <si>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</si>
  <si>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</si>
  <si>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</si>
  <si>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</si>
  <si>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</si>
  <si>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</si>
  <si>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</si>
  <si>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</si>
  <si>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</si>
  <si>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</si>
  <si>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</si>
  <si>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</si>
  <si>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</si>
  <si>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</si>
  <si>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</si>
  <si>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</si>
  <si>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</si>
  <si>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</si>
  <si>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</si>
  <si>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</si>
  <si>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</si>
  <si>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</si>
  <si>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</si>
  <si>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</si>
  <si>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</si>
  <si>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</si>
  <si>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</si>
  <si>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</si>
  <si>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</si>
  <si>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</si>
  <si>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</si>
  <si>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</si>
  <si>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</si>
  <si>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</si>
  <si>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</si>
  <si>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</si>
  <si>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</si>
  <si>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</si>
  <si>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</si>
  <si>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</si>
  <si>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</si>
  <si>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</si>
  <si>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</si>
  <si>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</si>
  <si>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</si>
  <si>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</si>
  <si>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</si>
  <si>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</si>
  <si>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</si>
  <si>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</si>
  <si>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</si>
  <si>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</si>
  <si>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</si>
  <si>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</si>
  <si>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</si>
  <si>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</si>
  <si>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</si>
  <si>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</si>
  <si>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</si>
  <si>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</si>
  <si>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</si>
  <si>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</si>
  <si>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</si>
  <si>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</si>
  <si>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</si>
  <si>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</si>
  <si>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</si>
  <si>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</si>
  <si>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</si>
  <si>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</si>
  <si>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</si>
  <si>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</si>
  <si>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</si>
  <si>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</si>
  <si>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</si>
  <si>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</si>
  <si>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</si>
  <si>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</si>
  <si>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</si>
  <si>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</si>
  <si>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</si>
  <si>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</si>
  <si>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</si>
  <si>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</si>
  <si>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</si>
  <si>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</si>
  <si>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</si>
  <si>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</si>
  <si>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</si>
  <si>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</si>
  <si>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</si>
  <si>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</si>
  <si>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</si>
  <si>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</si>
  <si>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</si>
  <si>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</si>
  <si>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</si>
  <si>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</si>
  <si>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</si>
  <si>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</si>
  <si>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</si>
  <si>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</si>
  <si>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</si>
  <si>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</si>
  <si>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</si>
  <si>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</si>
  <si>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</si>
  <si>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</si>
  <si>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</si>
  <si>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</si>
  <si>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</si>
  <si>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</si>
  <si>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</si>
  <si>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</si>
  <si>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</si>
  <si>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</si>
  <si>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</si>
  <si>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</si>
  <si>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</si>
  <si>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</si>
  <si>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</si>
  <si>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</si>
  <si>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</si>
  <si>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</si>
  <si>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</si>
  <si>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</si>
  <si>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</si>
  <si>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</si>
  <si>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</si>
  <si>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</si>
  <si>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</si>
  <si>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</si>
  <si>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</si>
  <si>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</si>
  <si>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</si>
  <si>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</si>
  <si>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</si>
  <si>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</si>
  <si>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</si>
  <si>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</si>
  <si>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</si>
  <si>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</si>
  <si>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</si>
  <si>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</si>
  <si>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</si>
  <si>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</si>
  <si>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</si>
  <si>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</si>
  <si>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</si>
  <si>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</si>
  <si>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</si>
  <si>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</si>
  <si>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</si>
  <si>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</si>
  <si>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</si>
  <si>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</si>
  <si>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</si>
  <si>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</si>
  <si>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</si>
  <si>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</si>
  <si>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</si>
  <si>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</si>
  <si>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</si>
  <si>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</si>
  <si>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</si>
  <si>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</si>
  <si>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</si>
  <si>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</si>
  <si>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</si>
  <si>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</si>
  <si>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</si>
  <si>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</si>
  <si>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</si>
  <si>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</si>
  <si>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</si>
  <si>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</si>
  <si>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</si>
  <si>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</si>
  <si>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</si>
  <si>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</si>
  <si>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</si>
  <si>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</si>
  <si>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</si>
  <si>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</si>
  <si>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</si>
  <si>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</si>
  <si>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</si>
  <si>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</si>
  <si>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</si>
  <si>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</si>
  <si>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</si>
  <si>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</si>
  <si>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</si>
  <si>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</si>
  <si>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</si>
  <si>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</si>
  <si>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</si>
  <si>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</si>
  <si>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</si>
  <si>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</si>
  <si>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</si>
  <si>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</si>
  <si>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</si>
  <si>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</si>
  <si>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</si>
  <si>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</si>
  <si>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</si>
  <si>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</si>
  <si>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</si>
  <si>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</si>
  <si>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</si>
  <si>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</si>
  <si>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</si>
  <si>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</si>
  <si>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</si>
  <si>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</si>
  <si>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</si>
  <si>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</si>
  <si>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</si>
  <si>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</si>
  <si>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</si>
  <si>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</si>
  <si>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</si>
  <si>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</si>
  <si>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</si>
  <si>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</si>
  <si>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</si>
  <si>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</si>
  <si>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</si>
  <si>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</si>
  <si>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</si>
  <si>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</si>
  <si>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</si>
  <si>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</si>
  <si>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</si>
  <si>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</si>
  <si>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</si>
  <si>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</si>
  <si>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</si>
  <si>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</si>
  <si>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</si>
  <si>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</si>
  <si>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</si>
  <si>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</si>
  <si>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</si>
  <si>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</si>
  <si>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</si>
  <si>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</si>
  <si>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</si>
  <si>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</si>
  <si>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</si>
  <si>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</si>
  <si>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</si>
  <si>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</si>
  <si>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</si>
  <si>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</si>
  <si>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</si>
  <si>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</si>
  <si>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</si>
  <si>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</si>
  <si>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</si>
  <si>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</si>
  <si>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</si>
  <si>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</si>
  <si>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</si>
  <si>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</si>
  <si>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</si>
  <si>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</si>
  <si>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</si>
  <si>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</si>
  <si>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</si>
  <si>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</si>
  <si>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</si>
  <si>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</si>
  <si>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</si>
  <si>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</si>
  <si>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</si>
  <si>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</si>
  <si>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</si>
  <si>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</si>
  <si>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</si>
  <si>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</si>
  <si>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</si>
  <si>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</si>
  <si>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</si>
  <si>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</si>
  <si>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</si>
  <si>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</si>
  <si>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</si>
  <si>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</si>
  <si>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</si>
  <si>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</si>
  <si>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</si>
  <si>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</si>
  <si>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</si>
  <si>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</si>
  <si>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</si>
  <si>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</si>
  <si>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</si>
  <si>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</si>
  <si>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</si>
  <si>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</si>
  <si>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</si>
  <si>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</si>
  <si>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</si>
  <si>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</si>
  <si>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</si>
  <si>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</si>
  <si>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</si>
  <si>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</si>
  <si>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</si>
  <si>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</si>
  <si>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</si>
  <si>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</si>
  <si>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</si>
  <si>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</si>
  <si>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</si>
  <si>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</si>
  <si>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</si>
  <si>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</si>
  <si>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</si>
  <si>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</si>
  <si>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</si>
  <si>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</si>
  <si>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</si>
  <si>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</si>
  <si>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</si>
  <si>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</si>
  <si>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</si>
  <si>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</si>
  <si>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</si>
  <si>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</si>
  <si>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</si>
  <si>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</si>
  <si>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</si>
  <si>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</si>
  <si>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</si>
  <si>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</si>
  <si>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</si>
  <si>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</si>
  <si>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</si>
  <si>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</si>
  <si>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</si>
  <si>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</si>
  <si>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</si>
  <si>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</si>
  <si>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</si>
  <si>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</si>
  <si>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</si>
  <si>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</si>
  <si>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</si>
  <si>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</si>
  <si>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</si>
  <si>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</si>
  <si>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</si>
  <si>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</si>
  <si>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</si>
  <si>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</si>
  <si>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</si>
  <si>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</si>
  <si>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</si>
  <si>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</si>
  <si>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</si>
  <si>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</si>
  <si>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</si>
  <si>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</si>
  <si>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</si>
  <si>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</si>
  <si>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</si>
  <si>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</si>
  <si>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</si>
  <si>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</si>
  <si>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</si>
  <si>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</si>
  <si>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</si>
  <si>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</si>
  <si>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</si>
  <si>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</si>
  <si>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</si>
  <si>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</si>
  <si>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</si>
  <si>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</si>
  <si>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</si>
  <si>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</si>
  <si>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</si>
  <si>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</si>
  <si>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</si>
  <si>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</si>
  <si>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</si>
  <si>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</si>
  <si>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</si>
  <si>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</si>
  <si>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</si>
  <si>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</si>
  <si>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</si>
  <si>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</si>
  <si>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</si>
  <si>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</si>
  <si>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</si>
  <si>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</si>
  <si>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</si>
  <si>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</si>
  <si>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</si>
  <si>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</si>
  <si>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</si>
  <si>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</si>
  <si>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</si>
  <si>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</si>
  <si>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</si>
  <si>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</si>
  <si>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</si>
  <si>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</si>
  <si>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</si>
  <si>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</si>
  <si>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</si>
  <si>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</si>
  <si>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</si>
  <si>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</si>
  <si>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</si>
  <si>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</si>
  <si>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</si>
  <si>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</si>
  <si>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</si>
  <si>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</si>
  <si>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</si>
  <si>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</si>
  <si>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</si>
  <si>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</si>
  <si>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</si>
  <si>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</si>
  <si>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</si>
  <si>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</si>
  <si>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</si>
  <si>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</si>
  <si>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</si>
  <si>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</si>
  <si>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</si>
  <si>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</si>
  <si>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</si>
  <si>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</si>
  <si>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</si>
  <si>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</si>
  <si>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</si>
  <si>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</si>
  <si>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</si>
  <si>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</si>
  <si>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</si>
  <si>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</si>
  <si>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</si>
  <si>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</si>
  <si>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</si>
  <si>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</si>
  <si>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</si>
  <si>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</si>
  <si>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</si>
  <si>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</si>
  <si>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</si>
  <si>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</si>
  <si>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</si>
  <si>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</si>
  <si>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</si>
  <si>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</si>
  <si>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</si>
  <si>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</si>
  <si>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</si>
  <si>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</si>
  <si>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</si>
  <si>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</si>
  <si>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</si>
  <si>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</si>
  <si>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</si>
  <si>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</si>
  <si>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</si>
  <si>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</si>
  <si>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</si>
  <si>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</si>
  <si>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</si>
  <si>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</si>
  <si>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</si>
  <si>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</si>
  <si>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</si>
  <si>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</si>
  <si>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</si>
  <si>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</si>
  <si>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</si>
  <si>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</si>
  <si>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</si>
  <si>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</si>
  <si>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</si>
  <si>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</si>
  <si>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</si>
  <si>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</si>
  <si>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</si>
  <si>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</si>
  <si>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</si>
  <si>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</si>
  <si>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</si>
  <si>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</si>
  <si>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</si>
  <si>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</si>
  <si>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</si>
  <si>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</si>
  <si>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</si>
  <si>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</si>
  <si>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</si>
  <si>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</si>
  <si>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</si>
  <si>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</si>
  <si>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</si>
  <si>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</si>
  <si>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</si>
  <si>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</si>
  <si>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</si>
  <si>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</si>
  <si>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</si>
  <si>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</si>
  <si>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</si>
  <si>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</si>
  <si>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</si>
  <si>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</si>
  <si>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</si>
  <si>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</si>
  <si>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</si>
  <si>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</si>
  <si>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</si>
  <si>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</si>
  <si>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</si>
  <si>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</si>
  <si>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</si>
  <si>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</si>
  <si>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</si>
  <si>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</si>
  <si>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</si>
  <si>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</si>
  <si>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</si>
  <si>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</si>
  <si>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</si>
  <si>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</si>
  <si>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</si>
  <si>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</si>
  <si>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</si>
  <si>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</si>
  <si>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</si>
  <si>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</si>
  <si>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</si>
  <si>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</si>
  <si>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</si>
  <si>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</si>
  <si>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</si>
  <si>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</si>
  <si>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</si>
  <si>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</si>
  <si>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</si>
  <si>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</si>
  <si>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</si>
  <si>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</si>
  <si>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</si>
  <si>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</si>
  <si>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</si>
  <si>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</si>
  <si>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</si>
  <si>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</si>
  <si>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</si>
  <si>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</si>
  <si>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</si>
  <si>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</si>
  <si>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</si>
  <si>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</si>
  <si>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</si>
  <si>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</si>
  <si>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</si>
  <si>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</si>
  <si>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</si>
  <si>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</si>
  <si>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</si>
  <si>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</si>
  <si>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</si>
  <si>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</si>
  <si>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</si>
  <si>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</si>
  <si>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</si>
  <si>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</si>
  <si>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</si>
  <si>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</si>
  <si>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</si>
  <si>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</si>
  <si>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</si>
  <si>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</si>
  <si>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</si>
  <si>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</si>
  <si>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</si>
  <si>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</si>
  <si>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</si>
  <si>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</si>
  <si>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</si>
  <si>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</si>
  <si>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</si>
  <si>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</si>
  <si>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</si>
  <si>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</si>
  <si>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</si>
  <si>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</si>
  <si>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</si>
  <si>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</si>
  <si>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</si>
  <si>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</si>
  <si>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</si>
  <si>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</si>
  <si>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</si>
  <si>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</si>
  <si>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</si>
  <si>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</si>
  <si>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</si>
  <si>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</si>
  <si>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</si>
  <si>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</si>
  <si>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</si>
  <si>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</si>
  <si>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</si>
  <si>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</si>
  <si>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</si>
  <si>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</si>
  <si>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</si>
  <si>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</si>
  <si>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</si>
  <si>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</si>
  <si>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</si>
  <si>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</si>
  <si>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</si>
  <si>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</si>
  <si>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</si>
  <si>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</si>
  <si>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</si>
  <si>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</si>
  <si>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</si>
  <si>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</si>
  <si>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</si>
  <si>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</si>
  <si>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</si>
  <si>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</si>
  <si>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</si>
  <si>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</si>
  <si>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</si>
  <si>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</si>
  <si>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</si>
  <si>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</si>
  <si>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</si>
  <si>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</si>
  <si>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</si>
  <si>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</si>
  <si>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</si>
  <si>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</si>
  <si>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</si>
  <si>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</si>
  <si>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</si>
  <si>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</si>
  <si>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</si>
  <si>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</si>
  <si>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</si>
  <si>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</si>
  <si>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</si>
  <si>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</si>
  <si>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</si>
  <si>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</si>
  <si>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</si>
  <si>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</si>
  <si>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</si>
  <si>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</si>
  <si>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</si>
  <si>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</si>
  <si>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</si>
  <si>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</si>
  <si>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</si>
  <si>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</si>
  <si>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</si>
  <si>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</si>
  <si>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</si>
  <si>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</si>
  <si>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</si>
  <si>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</si>
  <si>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</si>
  <si>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</si>
  <si>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</si>
  <si>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</si>
  <si>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</si>
  <si>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</si>
  <si>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</si>
  <si>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</si>
  <si>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</si>
  <si>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</si>
  <si>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</si>
  <si>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</si>
  <si>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</si>
  <si>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</si>
  <si>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</si>
  <si>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</si>
  <si>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</si>
  <si>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</si>
  <si>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</si>
  <si>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</si>
  <si>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</si>
  <si>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</si>
  <si>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</si>
  <si>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</si>
  <si>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</si>
  <si>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</si>
  <si>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</si>
  <si>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</si>
  <si>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</si>
  <si>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</si>
  <si>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</si>
  <si>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</si>
  <si>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</si>
  <si>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</si>
  <si>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</si>
  <si>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</si>
  <si>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</si>
  <si>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</si>
  <si>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</si>
  <si>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</si>
  <si>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</si>
  <si>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</si>
  <si>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</si>
  <si>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</si>
  <si>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</si>
  <si>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</si>
  <si>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</si>
  <si>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</si>
  <si>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</si>
  <si>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</si>
  <si>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</si>
  <si>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</si>
  <si>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</si>
  <si>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</si>
  <si>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</si>
  <si>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</si>
  <si>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</si>
  <si>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</si>
  <si>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</si>
  <si>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</si>
  <si>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</si>
  <si>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</si>
  <si>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</si>
  <si>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</si>
  <si>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</si>
  <si>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</si>
  <si>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</si>
  <si>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</si>
  <si>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</si>
  <si>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</si>
  <si>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</si>
  <si>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</si>
  <si>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</si>
  <si>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</si>
  <si>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</si>
  <si>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</si>
  <si>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</si>
  <si>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</si>
  <si>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</si>
  <si>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</si>
  <si>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</si>
  <si>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</si>
  <si>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</si>
  <si>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</si>
  <si>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</si>
  <si>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</si>
  <si>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</si>
  <si>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</si>
  <si>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</si>
  <si>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</si>
  <si>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</si>
  <si>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</si>
  <si>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</si>
  <si>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</si>
  <si>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</si>
  <si>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</si>
  <si>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</si>
  <si>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</si>
  <si>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</si>
  <si>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</si>
  <si>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</si>
  <si>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</si>
  <si>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</si>
  <si>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</si>
  <si>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</si>
  <si>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</si>
  <si>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</si>
  <si>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</si>
  <si>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</si>
  <si>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</si>
  <si>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</si>
  <si>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</si>
  <si>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</si>
  <si>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</si>
  <si>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</si>
  <si>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</si>
  <si>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</si>
  <si>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</si>
  <si>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</si>
  <si>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</si>
  <si>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</si>
  <si>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</si>
  <si>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</si>
  <si>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</si>
  <si>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</si>
  <si>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</si>
  <si>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</si>
  <si>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</si>
  <si>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</si>
  <si>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</si>
  <si>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</si>
  <si>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</si>
  <si>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</si>
  <si>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</si>
  <si>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</si>
  <si>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</si>
  <si>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</si>
  <si>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</si>
  <si>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</si>
  <si>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</si>
  <si>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</si>
  <si>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</si>
  <si>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</si>
  <si>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</si>
  <si>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</si>
  <si>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</si>
  <si>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</si>
  <si>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</si>
  <si>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</si>
  <si>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</si>
  <si>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</si>
  <si>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</si>
  <si>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</si>
  <si>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</si>
  <si>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</si>
  <si>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</si>
  <si>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</si>
  <si>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</si>
  <si>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</si>
  <si>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</si>
  <si>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</si>
  <si>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</si>
  <si>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</si>
  <si>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</si>
  <si>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</si>
  <si>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</si>
  <si>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</si>
  <si>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</si>
  <si>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</si>
  <si>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</si>
  <si>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</si>
  <si>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</si>
  <si>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</si>
  <si>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</si>
  <si>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</si>
  <si>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</si>
  <si>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</si>
  <si>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</si>
  <si>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</si>
  <si>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</si>
  <si>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</si>
  <si>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</si>
  <si>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</si>
  <si>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</si>
  <si>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</si>
  <si>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</si>
  <si>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</si>
  <si>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</si>
  <si>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</si>
  <si>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</si>
  <si>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</si>
  <si>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</si>
  <si>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</si>
  <si>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</si>
  <si>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</si>
  <si>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</si>
  <si>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</si>
  <si>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</si>
  <si>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</si>
  <si>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</si>
  <si>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</si>
  <si>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</si>
  <si>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</si>
  <si>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</si>
  <si>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</si>
  <si>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</si>
  <si>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</si>
  <si>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</si>
  <si>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</si>
  <si>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</si>
  <si>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</si>
  <si>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</si>
  <si>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</si>
  <si>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</si>
  <si>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</si>
  <si>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</si>
  <si>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</si>
  <si>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</si>
  <si>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</si>
  <si>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</si>
  <si>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</si>
  <si>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</si>
  <si>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</si>
  <si>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</si>
  <si>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</si>
  <si>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</si>
  <si>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</si>
  <si>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</si>
  <si>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</si>
  <si>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</si>
  <si>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</si>
  <si>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</si>
  <si>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</si>
  <si>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</si>
  <si>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</si>
  <si>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</si>
  <si>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</si>
  <si>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</si>
  <si>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</si>
  <si>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</si>
  <si>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</si>
  <si>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</si>
  <si>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</si>
  <si>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</si>
  <si>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</si>
  <si>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</si>
  <si>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</si>
  <si>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</si>
  <si>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</si>
  <si>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</si>
  <si>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</si>
  <si>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</si>
  <si>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</si>
  <si>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</si>
  <si>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</si>
  <si>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</si>
  <si>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</si>
  <si>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</si>
  <si>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</si>
  <si>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</si>
  <si>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</si>
  <si>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</si>
  <si>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</si>
  <si>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</si>
  <si>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</si>
  <si>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</si>
  <si>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</si>
  <si>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</si>
  <si>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</si>
  <si>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</si>
  <si>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</si>
  <si>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</si>
  <si>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</si>
  <si>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</si>
  <si>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</si>
  <si>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</si>
  <si>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</si>
  <si>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</si>
  <si>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</si>
  <si>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</si>
  <si>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</si>
  <si>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</si>
  <si>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</si>
  <si>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</si>
  <si>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</si>
  <si>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</si>
  <si>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</si>
  <si>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</si>
  <si>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</si>
  <si>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</si>
  <si>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</si>
  <si>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</si>
  <si>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</si>
  <si>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</si>
  <si>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</si>
  <si>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</si>
  <si>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</si>
  <si>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</si>
  <si>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</si>
  <si>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</si>
  <si>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</si>
  <si>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</si>
  <si>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</si>
  <si>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</si>
  <si>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</si>
  <si>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</si>
  <si>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</si>
  <si>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</si>
  <si>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</si>
  <si>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</si>
  <si>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</si>
  <si>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</si>
  <si>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</si>
  <si>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</si>
  <si>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</si>
  <si>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</si>
  <si>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</si>
  <si>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</si>
  <si>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</si>
  <si>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</si>
  <si>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</si>
  <si>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</si>
  <si>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 4 A 64 B 23 CALLE LA LOMA - BUENAVENTURA</t>
  </si>
  <si>
    <t>2021-76-10001943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</si>
</sst>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3" zoomScaleNormal="9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2654</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2699</v>
      </c>
      <c r="D15" s="35"/>
      <c r="E15" s="35"/>
      <c r="F15" s="5"/>
      <c r="G15" s="32" t="s">
        <v>1168</v>
      </c>
      <c r="H15" s="103" t="s">
        <v>110</v>
      </c>
      <c r="I15" s="32" t="s">
        <v>2624</v>
      </c>
      <c r="J15" s="108" t="s">
        <v>2626</v>
      </c>
      <c r="L15" s="223" t="s">
        <v>8</v>
      </c>
      <c r="M15" s="223"/>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242"/>
      <c r="I20" s="148" t="s">
        <v>1155</v>
      </c>
      <c r="J20" s="149" t="s">
        <v>1039</v>
      </c>
      <c r="K20" s="150">
        <v>715152400</v>
      </c>
      <c r="L20" s="151">
        <v>44246</v>
      </c>
      <c r="M20" s="151">
        <v>44561</v>
      </c>
      <c r="N20" s="134">
        <f>+(M20-L20)/30</f>
        <v>10.5</v>
      </c>
      <c r="O20" s="137"/>
      <c r="U20" s="133"/>
      <c r="V20" s="105">
        <f ca="1">NOW()</f>
        <v>44192.958576620367</v>
      </c>
      <c r="W20" s="105">
        <f ca="1">NOW()</f>
        <v>44192.958576620367</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CORPORACION SOCIAL, EDUCATIVA Y PRODUCTIVA DEL PACIFICO Y COLOMBIA EDUCANDO AL NIÑO POR LA PAZ DE COLOMBIA</v>
      </c>
      <c r="C38" s="237"/>
      <c r="D38" s="237"/>
      <c r="E38" s="237"/>
      <c r="F38" s="237"/>
      <c r="G38" s="5"/>
      <c r="H38" s="131"/>
      <c r="I38" s="246" t="s">
        <v>7</v>
      </c>
      <c r="J38" s="246"/>
      <c r="K38" s="246"/>
      <c r="L38" s="246"/>
      <c r="M38" s="246"/>
      <c r="N38" s="246"/>
      <c r="O38" s="132"/>
    </row>
    <row r="39" spans="1:16" ht="43" customHeight="1" thickBot="1" x14ac:dyDescent="0.25">
      <c r="A39" s="10"/>
      <c r="B39" s="11"/>
      <c r="C39" s="11"/>
      <c r="D39" s="11"/>
      <c r="E39" s="11"/>
      <c r="F39" s="11"/>
      <c r="G39" s="11"/>
      <c r="H39" s="10"/>
      <c r="I39" s="232" t="s">
        <v>2697</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2655</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2656</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2658</v>
      </c>
      <c r="C168" s="233"/>
      <c r="D168" s="233"/>
      <c r="E168" s="8"/>
      <c r="F168" s="5"/>
      <c r="H168" s="81" t="s">
        <v>2657</v>
      </c>
      <c r="I168" s="214"/>
      <c r="J168" s="215"/>
      <c r="K168" s="215"/>
      <c r="L168" s="215"/>
      <c r="M168" s="215"/>
      <c r="N168" s="215"/>
      <c r="O168" s="21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2668</v>
      </c>
      <c r="B172" s="204"/>
      <c r="C172" s="204"/>
      <c r="D172" s="204"/>
      <c r="E172" s="204"/>
      <c r="F172" s="204"/>
      <c r="G172" s="204"/>
      <c r="H172" s="204"/>
      <c r="I172" s="204"/>
      <c r="J172" s="204"/>
      <c r="K172" s="204"/>
      <c r="L172" s="204"/>
      <c r="M172" s="204"/>
      <c r="N172" s="204"/>
      <c r="O172" s="205"/>
      <c r="P172" s="76"/>
    </row>
    <row r="173" spans="1:28" ht="15" customHeight="1" x14ac:dyDescent="0.2">
      <c r="A173" s="197" t="s">
        <v>2674</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4"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4" x14ac:dyDescent="0.2">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4"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4"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4"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35757620</v>
      </c>
      <c r="F185" s="92"/>
      <c r="G185" s="93"/>
      <c r="H185" s="88"/>
      <c r="I185" s="90" t="s">
        <v>2627</v>
      </c>
      <c r="J185" s="165">
        <f>+SUM(M179:M183)</f>
        <v>0.04</v>
      </c>
      <c r="K185" s="235" t="s">
        <v>2628</v>
      </c>
      <c r="L185" s="235"/>
      <c r="M185" s="94">
        <f>+J185*(SUM(K20:K35))</f>
        <v>28606096</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2659</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2698</v>
      </c>
      <c r="J211" s="27" t="s">
        <v>2622</v>
      </c>
      <c r="K211" s="147" t="s">
        <v>2698</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2020-12-28T04:00:24Z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