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6D05F086-29C2-A84E-9158-8F70E4FFCB59}"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<sst xmlns="http://schemas.openxmlformats.org/spreadsheetml/2006/main" count="4715" uniqueCount="2731">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</sst>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1" zoomScale="111" zoomScaleNormal="7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44194.377203472221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2704</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2730</v>
      </c>
      <c r="G20" s="5"/>
      <c r="H20" s="274"/>
      <c r="I20" s="150" t="s">
        <v>110</v>
      </c>
      <c r="J20" s="151" t="s">
        <v>782</v>
      </c>
      <c r="K20" s="152">
        <v>2741658933</v>
      </c>
      <c r="L20" s="153">
        <v>44246</v>
      </c>
      <c r="M20" s="153">
        <v>44561</v>
      </c>
      <c r="N20" s="136">
        <f>+(M20-L20)/30</f>
        <v>10.5</v>
      </c>
      <c r="O20" s="139"/>
      <c r="U20" s="135"/>
      <c r="V20" s="107">
        <f ca="1">NOW()</f>
        <v>44194.377203472221</v>
      </c>
      <c r="W20" s="107">
        <f ca="1">NOW()</f>
        <v>44194.377203472221</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2705</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274165893.30000001</v>
      </c>
      <c r="F185" s="94"/>
      <c r="G185" s="95"/>
      <c r="H185" s="90"/>
      <c r="I185" s="92" t="s">
        <v>2632</v>
      </c>
      <c r="J185" s="185">
        <f>M179</f>
        <v>0.05</v>
      </c>
      <c r="K185" s="253" t="s">
        <v>2633</v>
      </c>
      <c r="L185" s="253"/>
      <c r="M185" s="96">
        <f>+J185*K20</f>
        <v>137082946.65000001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C1" zoomScale="94" zoomScaleNormal="85" zoomScaleSheetLayoutView="40" zoomScalePageLayoutView="40" workbookViewId="0">
      <selection activeCell="C212" sqref="C21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44194.377203472221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2704</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2730</v>
      </c>
      <c r="G20" s="5"/>
      <c r="H20" s="274"/>
      <c r="I20" s="150" t="s">
        <v>110</v>
      </c>
      <c r="J20" s="151" t="s">
        <v>782</v>
      </c>
      <c r="K20" s="152">
        <v>2741658933</v>
      </c>
      <c r="L20" s="153">
        <v>44246</v>
      </c>
      <c r="M20" s="153">
        <v>44561</v>
      </c>
      <c r="N20" s="136">
        <f>+(M20-L20)/30</f>
        <v>10.5</v>
      </c>
      <c r="O20" s="139"/>
      <c r="U20" s="135"/>
      <c r="V20" s="107">
        <f ca="1">NOW()</f>
        <v>44194.377203472221</v>
      </c>
      <c r="W20" s="107">
        <f ca="1">NOW()</f>
        <v>44194.377203472221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2705</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2717</v>
      </c>
      <c r="E48" s="146">
        <v>42719</v>
      </c>
      <c r="F48" s="146">
        <v>43084</v>
      </c>
      <c r="G48" s="173">
        <f>IF(AND(E48&lt;&gt;"",F48&lt;&gt;""),((F48-E48)/30),"")</f>
        <v>12.166666666666666</v>
      </c>
      <c r="H48" s="124" t="s">
        <v>2710</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2717</v>
      </c>
      <c r="E49" s="146">
        <v>42719</v>
      </c>
      <c r="F49" s="146">
        <v>43084</v>
      </c>
      <c r="G49" s="173">
        <f t="shared" ref="G49:G107" si="1">IF(AND(E49&lt;&gt;"",F49&lt;&gt;""),((F49-E49)/30),"")</f>
        <v>12.166666666666666</v>
      </c>
      <c r="H49" s="124" t="s">
        <v>2710</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2713</v>
      </c>
      <c r="E50" s="146">
        <v>42719</v>
      </c>
      <c r="F50" s="146">
        <v>43084</v>
      </c>
      <c r="G50" s="173">
        <f t="shared" si="1"/>
        <v>12.166666666666666</v>
      </c>
      <c r="H50" s="124" t="s">
        <v>2711</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2713</v>
      </c>
      <c r="E51" s="146">
        <v>42719</v>
      </c>
      <c r="F51" s="146">
        <v>43084</v>
      </c>
      <c r="G51" s="173">
        <f t="shared" si="1"/>
        <v>12.166666666666666</v>
      </c>
      <c r="H51" s="124" t="s">
        <v>2711</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2713</v>
      </c>
      <c r="E52" s="146">
        <v>42719</v>
      </c>
      <c r="F52" s="146">
        <v>43084</v>
      </c>
      <c r="G52" s="173">
        <f t="shared" si="1"/>
        <v>12.166666666666666</v>
      </c>
      <c r="H52" s="124" t="s">
        <v>2711</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2718</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2718</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2718</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2719</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2719</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2719</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2714</v>
      </c>
      <c r="E59" s="146">
        <v>42736</v>
      </c>
      <c r="F59" s="146">
        <v>43311</v>
      </c>
      <c r="G59" s="173">
        <f t="shared" si="1"/>
        <v>19.166666666666668</v>
      </c>
      <c r="H59" s="121" t="s">
        <v>2712</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2715</v>
      </c>
      <c r="E60" s="146">
        <v>43084</v>
      </c>
      <c r="F60" s="146">
        <v>43312</v>
      </c>
      <c r="G60" s="173">
        <f t="shared" si="1"/>
        <v>7.6</v>
      </c>
      <c r="H60" s="124" t="s">
        <v>2710</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2715</v>
      </c>
      <c r="E61" s="146">
        <v>43084</v>
      </c>
      <c r="F61" s="146">
        <v>43312</v>
      </c>
      <c r="G61" s="173">
        <f t="shared" si="1"/>
        <v>7.6</v>
      </c>
      <c r="H61" s="124" t="s">
        <v>2710</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2716</v>
      </c>
      <c r="E62" s="146">
        <v>43313</v>
      </c>
      <c r="F62" s="146">
        <v>43449</v>
      </c>
      <c r="G62" s="173">
        <f t="shared" si="1"/>
        <v>4.5333333333333332</v>
      </c>
      <c r="H62" s="121" t="s">
        <v>2712</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2720</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2720</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2720</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2720</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2720</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2720</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2721</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2721</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2722</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2722</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2722</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2722</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2722</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2722</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2723</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2724</v>
      </c>
      <c r="E78" s="146">
        <v>43484</v>
      </c>
      <c r="F78" s="146">
        <v>43738</v>
      </c>
      <c r="G78" s="173">
        <f t="shared" si="2"/>
        <v>8.4666666666666668</v>
      </c>
      <c r="H78" s="124" t="s">
        <v>2725</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2726</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2729</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2729</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2727</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2728</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274165893.30000001</v>
      </c>
      <c r="F185" s="94"/>
      <c r="G185" s="95"/>
      <c r="H185" s="90"/>
      <c r="I185" s="92" t="s">
        <v>2632</v>
      </c>
      <c r="J185" s="185">
        <f>M179</f>
        <v>0.05</v>
      </c>
      <c r="K185" s="253" t="s">
        <v>2633</v>
      </c>
      <c r="L185" s="253"/>
      <c r="M185" s="96">
        <f>+J185*K20</f>
        <v>137082946.65000001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2706</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2707</v>
      </c>
      <c r="J211" s="27" t="s">
        <v>2627</v>
      </c>
      <c r="K211" s="198" t="s">
        <v>2707</v>
      </c>
      <c r="L211" s="21"/>
      <c r="M211" s="21"/>
      <c r="N211" s="21"/>
      <c r="O211" s="8"/>
    </row>
    <row r="212" spans="1:15" x14ac:dyDescent="0.2">
      <c r="A212" s="9"/>
      <c r="B212" s="27" t="s">
        <v>2624</v>
      </c>
      <c r="C212" s="195" t="s">
        <v>2706</v>
      </c>
      <c r="D212" s="21"/>
      <c r="G212" s="27" t="s">
        <v>2626</v>
      </c>
      <c r="H212" s="198" t="s">
        <v>2708</v>
      </c>
      <c r="J212" s="27" t="s">
        <v>2628</v>
      </c>
      <c r="K212" s="195" t="s">
        <v>2709</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44194.377203472221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44194.377203472221</v>
      </c>
      <c r="W20" s="107">
        <f ca="1">NOW()</f>
        <v>44194.377203472221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44194.377203472221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44194.377203472221</v>
      </c>
      <c r="W20" s="107">
        <f ca="1">NOW()</f>
        <v>44194.377203472221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44194.377203472221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44194.377203472221</v>
      </c>
      <c r="W20" s="107">
        <f ca="1">NOW()</f>
        <v>44194.377203472221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44194.377203472221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44194.377203472221</v>
      </c>
      <c r="W20" s="107">
        <f ca="1">NOW()</f>
        <v>44194.377203472221</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