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<sst xmlns="http://schemas.openxmlformats.org/spreadsheetml/2006/main" count="3251" uniqueCount="2751">
  <si>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</si>
  <si>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</si>
  <si>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</si>
  <si>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</si>
  <si>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</si>
  <si>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</si>
  <si>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</si>
  <si>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</si>
  <si>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</si>
  <si>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</si>
  <si>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</si>
  <si>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</si>
  <si>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</si>
  <si>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</si>
  <si>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</si>
  <si>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</si>
  <si>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</si>
  <si>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</si>
  <si>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</si>
  <si>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</si>
  <si>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</si>
  <si>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</si>
  <si>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</si>
  <si>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</si>
  <si>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</si>
  <si>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</si>
  <si>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</si>
  <si>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</si>
  <si>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</si>
  <si>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</si>
  <si>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</si>
  <si>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</si>
  <si>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</si>
  <si>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</si>
  <si>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</si>
  <si>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</si>
  <si>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</si>
  <si>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</si>
  <si>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</si>
  <si>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</si>
  <si>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</si>
  <si>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</si>
  <si>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</si>
  <si>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</si>
  <si>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</si>
  <si>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</si>
  <si>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</si>
  <si>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</si>
  <si>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</si>
  <si>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</si>
  <si>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</si>
  <si>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</si>
  <si>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</si>
  <si>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</si>
  <si>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</si>
  <si>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</si>
  <si>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</si>
  <si>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</si>
  <si>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</si>
  <si>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</si>
  <si>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</si>
  <si>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</si>
  <si>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</si>
  <si>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</si>
  <si>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</si>
  <si>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</si>
  <si>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</si>
  <si>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</si>
  <si>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</si>
  <si>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</si>
  <si>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</si>
  <si>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</si>
  <si>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</si>
  <si>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</si>
  <si>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</si>
  <si>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</si>
  <si>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</si>
  <si>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</si>
  <si>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</si>
  <si>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</si>
  <si>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</si>
  <si>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</si>
  <si>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</si>
  <si>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</si>
  <si>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</si>
  <si>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</si>
  <si>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</si>
  <si>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</si>
  <si>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</si>
  <si>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</si>
  <si>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</si>
  <si>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</si>
  <si>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</si>
  <si>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</si>
  <si>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</si>
  <si>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</si>
  <si>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</si>
  <si>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</si>
  <si>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</si>
  <si>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</si>
  <si>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</si>
  <si>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</si>
  <si>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</si>
  <si>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</si>
  <si>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</si>
  <si>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</si>
  <si>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</si>
  <si>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</si>
  <si>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</si>
  <si>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</si>
  <si>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</si>
  <si>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</si>
  <si>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</si>
  <si>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</si>
  <si>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</si>
  <si>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</si>
  <si>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</si>
  <si>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</si>
  <si>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</si>
  <si>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</si>
  <si>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</si>
  <si>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</si>
  <si>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</si>
  <si>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</si>
  <si>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</si>
  <si>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</si>
  <si>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</si>
  <si>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</si>
  <si>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</si>
  <si>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</si>
  <si>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</si>
  <si>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</si>
  <si>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</si>
  <si>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</si>
  <si>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</si>
  <si>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</si>
  <si>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</si>
  <si>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</si>
  <si>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</si>
  <si>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</si>
  <si>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</si>
  <si>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</si>
  <si>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</si>
  <si>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</si>
  <si>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</si>
  <si>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</si>
  <si>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</si>
  <si>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</si>
  <si>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</si>
  <si>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</si>
  <si>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</si>
  <si>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</si>
  <si>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</si>
  <si>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</si>
  <si>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</si>
  <si>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</si>
  <si>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</si>
  <si>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</si>
  <si>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</si>
  <si>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</si>
  <si>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</si>
  <si>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</si>
  <si>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</si>
  <si>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</si>
  <si>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</si>
  <si>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</si>
  <si>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</si>
  <si>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</si>
  <si>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</si>
  <si>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</si>
  <si>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</si>
  <si>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</si>
  <si>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</si>
  <si>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</si>
  <si>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</si>
  <si>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</si>
  <si>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</si>
  <si>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</si>
  <si>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</si>
  <si>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</si>
  <si>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</si>
  <si>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</si>
  <si>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</si>
  <si>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</si>
  <si>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</si>
  <si>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</si>
  <si>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</si>
  <si>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</si>
  <si>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</si>
  <si>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</si>
  <si>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</si>
  <si>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</si>
  <si>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</si>
  <si>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</si>
  <si>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</si>
  <si>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</si>
  <si>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</si>
  <si>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</si>
  <si>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</si>
  <si>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</si>
  <si>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</si>
  <si>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</si>
  <si>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</si>
  <si>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</si>
  <si>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</si>
  <si>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</si>
  <si>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</si>
  <si>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</si>
  <si>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</si>
  <si>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</si>
  <si>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</si>
  <si>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</si>
  <si>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</si>
  <si>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</si>
  <si>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</si>
  <si>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</si>
  <si>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</si>
  <si>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</si>
  <si>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</si>
  <si>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</si>
  <si>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</si>
  <si>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</si>
  <si>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</si>
  <si>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</si>
  <si>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</si>
  <si>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</si>
  <si>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</si>
  <si>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</si>
  <si>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</si>
  <si>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</si>
  <si>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</si>
  <si>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</si>
  <si>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</si>
  <si>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</si>
  <si>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</si>
  <si>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</si>
  <si>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</si>
  <si>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</si>
  <si>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</si>
  <si>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</si>
  <si>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</si>
  <si>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</si>
  <si>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</si>
  <si>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</si>
  <si>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</si>
  <si>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</si>
  <si>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</si>
  <si>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</si>
  <si>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</si>
  <si>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</si>
  <si>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</si>
  <si>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</si>
  <si>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</si>
  <si>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</si>
  <si>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</si>
  <si>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</si>
  <si>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</si>
  <si>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</si>
  <si>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</si>
  <si>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</si>
  <si>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</si>
  <si>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</si>
  <si>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</si>
  <si>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</si>
  <si>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</si>
  <si>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</si>
  <si>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</si>
  <si>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</si>
  <si>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</si>
  <si>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</si>
  <si>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</si>
  <si>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</si>
  <si>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</si>
  <si>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</si>
  <si>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</si>
  <si>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</si>
  <si>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</si>
  <si>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</si>
  <si>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</si>
  <si>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</si>
  <si>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</si>
  <si>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</si>
  <si>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</si>
  <si>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</si>
  <si>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</si>
  <si>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</si>
  <si>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</si>
  <si>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</si>
  <si>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</si>
  <si>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</si>
  <si>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</si>
  <si>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</si>
  <si>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</si>
  <si>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</si>
  <si>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</si>
  <si>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</si>
  <si>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</si>
  <si>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</si>
  <si>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</si>
  <si>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</si>
  <si>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</si>
  <si>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</si>
  <si>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</si>
  <si>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</si>
  <si>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</si>
  <si>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</si>
  <si>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</si>
  <si>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</si>
  <si>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</si>
  <si>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</si>
  <si>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</si>
  <si>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</si>
  <si>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</si>
  <si>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</si>
  <si>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</si>
  <si>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</si>
  <si>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</si>
  <si>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</si>
  <si>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</si>
  <si>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</si>
  <si>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</si>
  <si>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</si>
  <si>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</si>
  <si>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</si>
  <si>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</si>
  <si>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</si>
  <si>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</si>
  <si>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</si>
  <si>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</si>
  <si>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</si>
  <si>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</si>
  <si>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</si>
  <si>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</si>
  <si>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</si>
  <si>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</si>
  <si>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</si>
  <si>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</si>
  <si>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</si>
  <si>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</si>
  <si>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</si>
  <si>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</si>
  <si>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</si>
  <si>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</si>
  <si>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</si>
  <si>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</si>
  <si>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</si>
  <si>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</si>
  <si>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</si>
  <si>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</si>
  <si>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</si>
  <si>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</si>
  <si>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</si>
  <si>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</si>
  <si>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</si>
  <si>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</si>
  <si>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</si>
  <si>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</si>
  <si>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</si>
  <si>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</si>
  <si>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</si>
  <si>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</si>
  <si>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</si>
  <si>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</si>
  <si>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</si>
  <si>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</si>
  <si>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</si>
  <si>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</si>
  <si>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</si>
  <si>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</si>
  <si>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</si>
  <si>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</si>
  <si>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</si>
  <si>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</si>
  <si>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</si>
  <si>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</si>
  <si>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</si>
  <si>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</si>
  <si>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</si>
  <si>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</si>
  <si>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</si>
  <si>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</si>
  <si>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</si>
  <si>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</si>
  <si>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</si>
  <si>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</si>
  <si>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</si>
  <si>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</si>
  <si>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</si>
  <si>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</si>
  <si>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</si>
  <si>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</si>
  <si>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</si>
  <si>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</si>
  <si>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</si>
  <si>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</si>
  <si>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</si>
  <si>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</si>
  <si>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</si>
  <si>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</si>
  <si>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</si>
  <si>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</si>
  <si>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</si>
  <si>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</si>
  <si>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</si>
  <si>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</si>
  <si>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</si>
  <si>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</si>
  <si>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</si>
  <si>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</si>
  <si>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</si>
  <si>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</si>
  <si>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</si>
  <si>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</si>
  <si>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</si>
  <si>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</si>
  <si>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</si>
  <si>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</si>
  <si>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</si>
  <si>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</si>
  <si>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</si>
  <si>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</si>
  <si>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</si>
  <si>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</si>
  <si>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</si>
  <si>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</si>
  <si>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</si>
  <si>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</si>
  <si>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</si>
  <si>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</si>
  <si>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</si>
  <si>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</si>
  <si>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</si>
  <si>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</si>
  <si>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</si>
  <si>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</si>
  <si>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</si>
  <si>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</si>
  <si>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</si>
  <si>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</si>
  <si>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</si>
  <si>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</si>
  <si>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</si>
  <si>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</si>
  <si>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</si>
  <si>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</si>
  <si>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</si>
  <si>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</si>
  <si>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</si>
  <si>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</si>
  <si>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</si>
  <si>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</si>
  <si>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</si>
  <si>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</si>
  <si>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</si>
  <si>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</si>
  <si>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</si>
  <si>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</si>
  <si>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</si>
  <si>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</si>
  <si>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</si>
  <si>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</si>
  <si>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</si>
  <si>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</si>
  <si>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</si>
  <si>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</si>
  <si>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</si>
  <si>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</si>
  <si>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</si>
  <si>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</si>
  <si>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</si>
  <si>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</si>
  <si>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</si>
  <si>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</si>
  <si>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</si>
  <si>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</si>
  <si>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</si>
  <si>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</si>
  <si>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</si>
  <si>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</si>
  <si>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</si>
  <si>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</si>
  <si>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</si>
  <si>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</si>
  <si>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</si>
  <si>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</si>
  <si>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</si>
  <si>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</si>
  <si>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</si>
  <si>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</si>
  <si>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</si>
  <si>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</si>
  <si>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</si>
  <si>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</si>
  <si>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</si>
  <si>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</si>
  <si>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</si>
  <si>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</si>
  <si>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</si>
  <si>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</si>
  <si>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</si>
  <si>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</si>
  <si>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</si>
  <si>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</si>
  <si>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</si>
  <si>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</si>
  <si>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</si>
  <si>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</si>
  <si>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</si>
  <si>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</si>
  <si>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</si>
  <si>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</si>
  <si>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</si>
  <si>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</si>
  <si>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</si>
  <si>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</si>
  <si>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</si>
  <si>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</si>
  <si>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</si>
  <si>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</si>
  <si>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</si>
  <si>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</si>
  <si>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</si>
  <si>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</si>
  <si>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</si>
  <si>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</si>
  <si>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</si>
  <si>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</si>
  <si>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</si>
  <si>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</si>
  <si>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</si>
  <si>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</si>
  <si>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</si>
  <si>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</si>
  <si>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</si>
  <si>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</si>
  <si>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</si>
  <si>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</si>
  <si>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</si>
  <si>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</si>
  <si>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</si>
  <si>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</si>
  <si>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</si>
  <si>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</si>
  <si>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</si>
  <si>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</si>
  <si>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</si>
  <si>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</si>
  <si>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</si>
  <si>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</si>
  <si>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</si>
  <si>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</si>
  <si>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</si>
  <si>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</si>
  <si>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</si>
  <si>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</si>
  <si>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</si>
  <si>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</si>
  <si>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</si>
  <si>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</si>
  <si>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</si>
  <si>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</si>
  <si>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</si>
  <si>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</si>
  <si>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</si>
  <si>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</si>
  <si>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</si>
  <si>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</si>
  <si>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</si>
  <si>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</si>
  <si>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</si>
  <si>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</si>
  <si>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</si>
  <si>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</si>
  <si>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</si>
  <si>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</si>
  <si>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</si>
  <si>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</si>
  <si>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</si>
  <si>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</si>
  <si>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</si>
  <si>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</si>
  <si>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</si>
  <si>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</si>
  <si>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</si>
  <si>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</si>
  <si>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</si>
  <si>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</si>
  <si>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</si>
  <si>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</si>
  <si>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</si>
  <si>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</si>
  <si>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</si>
  <si>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</si>
  <si>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</si>
  <si>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</si>
  <si>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</si>
  <si>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</si>
  <si>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</si>
  <si>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</si>
  <si>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</si>
  <si>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</si>
  <si>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</si>
  <si>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</si>
  <si>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</si>
  <si>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</si>
  <si>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</si>
  <si>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</si>
  <si>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</si>
  <si>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</si>
  <si>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</si>
  <si>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</si>
  <si>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</si>
  <si>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</si>
  <si>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</si>
  <si>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</si>
  <si>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</si>
  <si>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</si>
  <si>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</si>
  <si>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</si>
  <si>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</si>
  <si>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</si>
  <si>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</si>
  <si>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</si>
  <si>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</si>
  <si>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</si>
  <si>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</si>
  <si>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</si>
  <si>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</si>
  <si>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</si>
  <si>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</si>
  <si>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</si>
  <si>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</si>
  <si>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</si>
  <si>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</si>
  <si>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</si>
  <si>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</si>
  <si>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</si>
  <si>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</si>
  <si>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</si>
  <si>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</si>
  <si>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</si>
  <si>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</si>
  <si>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</si>
  <si>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</si>
  <si>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</si>
  <si>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</si>
  <si>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</si>
  <si>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</si>
  <si>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</si>
  <si>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</si>
  <si>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</si>
  <si>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</si>
  <si>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</si>
  <si>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</si>
  <si>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</si>
  <si>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</si>
  <si>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</si>
  <si>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</si>
  <si>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</si>
  <si>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</si>
  <si>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</si>
  <si>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</si>
  <si>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</si>
  <si>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</si>
  <si>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</si>
  <si>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</si>
  <si>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</si>
  <si>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</si>
  <si>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</si>
  <si>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</si>
  <si>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</si>
  <si>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</si>
  <si>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</si>
  <si>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</si>
  <si>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</si>
  <si>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</si>
  <si>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</si>
  <si>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</si>
  <si>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</si>
  <si>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</si>
  <si>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</si>
  <si>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</si>
  <si>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</si>
  <si>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</si>
  <si>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</si>
  <si>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</si>
  <si>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</si>
  <si>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</si>
  <si>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</si>
  <si>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</si>
  <si>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</si>
  <si>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</si>
  <si>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</si>
  <si>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</si>
  <si>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</si>
  <si>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</si>
  <si>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</si>
  <si>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</si>
  <si>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</si>
  <si>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</si>
  <si>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</si>
  <si>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</si>
  <si>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</si>
  <si>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</si>
  <si>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</si>
  <si>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</si>
  <si>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</si>
  <si>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</si>
  <si>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</si>
  <si>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</si>
  <si>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</si>
  <si>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</si>
  <si>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</si>
  <si>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</si>
  <si>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</si>
  <si>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</si>
  <si>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</si>
  <si>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</si>
  <si>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</si>
  <si>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</si>
  <si>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</si>
  <si>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</si>
  <si>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</si>
  <si>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</si>
  <si>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</si>
  <si>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</si>
  <si>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</si>
  <si>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</si>
  <si>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</si>
  <si>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</si>
  <si>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</si>
  <si>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</si>
  <si>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</si>
  <si>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</si>
  <si>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</si>
  <si>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</si>
  <si>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</si>
  <si>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</si>
  <si>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</si>
  <si>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</si>
  <si>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</si>
  <si>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</si>
  <si>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</si>
  <si>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</si>
  <si>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</si>
  <si>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</si>
  <si>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</si>
  <si>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</si>
  <si>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</si>
  <si>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</si>
  <si>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</si>
  <si>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</si>
  <si>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</si>
  <si>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</si>
  <si>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</si>
  <si>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</si>
  <si>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</si>
  <si>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</si>
  <si>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</si>
  <si>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</si>
  <si>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</si>
  <si>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</si>
  <si>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</si>
  <si>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</si>
  <si>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</si>
  <si>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</si>
  <si>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</si>
  <si>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</si>
  <si>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</si>
  <si>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</si>
  <si>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</si>
  <si>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</si>
  <si>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</si>
  <si>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</si>
  <si>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</si>
  <si>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</si>
  <si>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</si>
  <si>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</si>
  <si>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</si>
  <si>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</si>
  <si>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</si>
  <si>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</si>
  <si>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</si>
  <si>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</si>
  <si>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</si>
  <si>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</si>
  <si>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</si>
  <si>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</si>
  <si>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</si>
  <si>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</si>
  <si>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</si>
  <si>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</si>
  <si>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</si>
  <si>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</si>
  <si>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</si>
  <si>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</si>
  <si>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</si>
  <si>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</si>
  <si>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</si>
  <si>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</si>
  <si>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</si>
  <si>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</si>
  <si>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</si>
  <si>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</si>
  <si>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</si>
  <si>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</si>
  <si>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</si>
  <si>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</si>
  <si>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</si>
  <si>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</si>
  <si>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</si>
  <si>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</si>
  <si>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</si>
  <si>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</si>
  <si>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</si>
  <si>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</si>
  <si>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</si>
  <si>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</si>
  <si>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</si>
  <si>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</si>
  <si>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</si>
  <si>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</si>
  <si>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</si>
  <si>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</si>
  <si>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</si>
  <si>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</si>
  <si>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</si>
  <si>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</si>
  <si>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</si>
  <si>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</si>
  <si>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</si>
  <si>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</si>
  <si>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</si>
  <si>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</si>
  <si>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</si>
  <si>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</si>
  <si>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</si>
  <si>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</si>
  <si>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</si>
  <si>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</si>
  <si>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</si>
  <si>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</si>
  <si>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</si>
  <si>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</si>
  <si>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</si>
  <si>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</si>
  <si>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</si>
  <si>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</si>
  <si>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</si>
  <si>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</si>
  <si>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</si>
  <si>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</si>
  <si>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</si>
  <si>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</si>
  <si>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</si>
  <si>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</si>
  <si>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</si>
  <si>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</si>
  <si>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</si>
  <si>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</si>
  <si>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</si>
  <si>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</si>
  <si>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</si>
  <si>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</si>
  <si>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</si>
  <si>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</si>
  <si>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</si>
  <si>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</si>
  <si>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</si>
  <si>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</si>
  <si>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</si>
  <si>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</si>
  <si>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</si>
  <si>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</si>
  <si>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</si>
  <si>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</si>
  <si>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</si>
  <si>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</si>
  <si>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</si>
  <si>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</si>
  <si>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</si>
  <si>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</si>
  <si>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</si>
  <si>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</si>
  <si>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</si>
  <si>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</si>
  <si>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</si>
  <si>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</si>
  <si>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</si>
  <si>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</si>
  <si>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</si>
  <si>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</si>
  <si>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</si>
  <si>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</si>
  <si>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</si>
  <si>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</si>
  <si>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</si>
  <si>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</si>
  <si>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</si>
  <si>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</si>
  <si>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</si>
  <si>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</si>
  <si>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</si>
  <si>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</si>
  <si>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</si>
  <si>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</si>
  <si>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</si>
  <si>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</si>
  <si>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</si>
  <si>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</si>
  <si>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</si>
  <si>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</si>
  <si>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</si>
  <si>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</si>
  <si>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</si>
  <si>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</si>
  <si>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</si>
  <si>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</si>
  <si>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</si>
  <si>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</si>
  <si>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</si>
  <si>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</si>
  <si>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</si>
  <si>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</si>
  <si>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</si>
  <si>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</si>
  <si>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</si>
  <si>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</si>
  <si>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</si>
  <si>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</si>
  <si>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</si>
  <si>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</si>
  <si>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</si>
  <si>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</si>
  <si>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</si>
  <si>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</si>
  <si>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</si>
  <si>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</si>
  <si>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</si>
  <si>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</si>
  <si>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</si>
  <si>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</si>
  <si>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</si>
  <si>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</si>
  <si>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</si>
  <si>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</si>
  <si>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</si>
  <si>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</si>
  <si>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</si>
  <si>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</si>
  <si>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</si>
  <si>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</si>
  <si>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</si>
  <si>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</si>
  <si>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</si>
  <si>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</si>
  <si>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</si>
  <si>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</si>
  <si>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</si>
  <si>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</si>
  <si>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</si>
  <si>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</si>
  <si>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</si>
  <si>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</si>
  <si>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</si>
  <si>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</si>
  <si>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</si>
  <si>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</si>
  <si>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</si>
  <si>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</si>
  <si>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</si>
  <si>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</si>
  <si>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</si>
  <si>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</si>
  <si>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</si>
  <si>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</si>
  <si>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</si>
  <si>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</si>
  <si>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</si>
  <si>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</si>
  <si>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</si>
  <si>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</si>
  <si>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</si>
  <si>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</si>
  <si>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</si>
  <si>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</si>
  <si>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</si>
  <si>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</si>
  <si>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</si>
  <si>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</si>
  <si>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</si>
  <si>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</si>
  <si>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</si>
  <si>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</si>
  <si>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</si>
  <si>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</si>
  <si>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</si>
  <si>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</si>
  <si>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</si>
  <si>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</si>
  <si>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</si>
  <si>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</si>
  <si>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</si>
  <si>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</si>
  <si>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</si>
  <si>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</si>
  <si>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</si>
  <si>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</si>
  <si>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</si>
  <si>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</si>
  <si>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</si>
  <si>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</si>
  <si>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</si>
  <si>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</si>
  <si>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</si>
  <si>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</si>
  <si>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</si>
  <si>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</si>
  <si>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</si>
  <si>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</si>
  <si>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</si>
  <si>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</si>
  <si>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</si>
  <si>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</si>
  <si>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</si>
  <si>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</si>
  <si>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</si>
  <si>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</si>
  <si>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</si>
  <si>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</si>
  <si>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</si>
  <si>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</si>
  <si>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</si>
  <si>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</si>
  <si>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</si>
  <si>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</si>
  <si>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</si>
  <si>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</si>
  <si>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</si>
  <si>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</si>
  <si>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</si>
  <si>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</si>
  <si>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</si>
  <si>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</si>
  <si>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</si>
  <si>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</si>
  <si>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</si>
  <si>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</si>
  <si>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</si>
  <si>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</si>
  <si>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</si>
  <si>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</si>
  <si>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</si>
  <si>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</si>
  <si>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</si>
  <si>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</si>
  <si>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</si>
  <si>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</si>
  <si>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</si>
  <si>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</si>
  <si>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</si>
  <si>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</si>
  <si>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</si>
  <si>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</si>
  <si>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</si>
  <si>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</si>
  <si>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</si>
  <si>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</si>
  <si>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</si>
  <si>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</si>
  <si>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</si>
  <si>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</si>
  <si>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</si>
  <si>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</si>
  <si>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</si>
  <si>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</si>
  <si>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</si>
  <si>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</si>
  <si>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</si>
  <si>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</si>
  <si>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</si>
  <si>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</si>
  <si>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</si>
  <si>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</si>
  <si>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</si>
  <si>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</si>
  <si>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</si>
  <si>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</si>
  <si>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</si>
  <si>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</si>
  <si>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</si>
  <si>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</si>
  <si>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</si>
  <si>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</si>
  <si>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</si>
  <si>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</si>
  <si>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</si>
  <si>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</si>
  <si>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</si>
  <si>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</si>
  <si>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</si>
  <si>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</si>
  <si>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</si>
  <si>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</si>
  <si>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</si>
  <si>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</si>
  <si>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</si>
  <si>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</si>
  <si>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</si>
  <si>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</si>
  <si>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</si>
  <si>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</si>
  <si>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</si>
  <si>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</si>
  <si>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</si>
  <si>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</si>
  <si>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</si>
  <si>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</si>
  <si>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</si>
  <si>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</si>
  <si>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</si>
  <si>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</si>
  <si>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</si>
  <si>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</si>
  <si>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</si>
  <si>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</si>
  <si>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</si>
  <si>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</si>
  <si>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</si>
  <si>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</si>
  <si>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</si>
  <si>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</si>
  <si>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</si>
  <si>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</si>
  <si>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</si>
  <si>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</si>
  <si>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</si>
  <si>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</si>
  <si>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</si>
  <si>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</si>
  <si>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</si>
  <si>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</si>
  <si>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</si>
  <si>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</si>
  <si>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</si>
  <si>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</si>
  <si>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</si>
  <si>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</si>
  <si>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</si>
  <si>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</si>
  <si>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</si>
  <si>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</si>
  <si>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</si>
  <si>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</si>
  <si>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</si>
  <si>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</si>
  <si>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</si>
  <si>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</si>
  <si>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</si>
  <si>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</si>
  <si>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</si>
  <si>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</si>
  <si>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</si>
  <si>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</si>
  <si>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</si>
  <si>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</si>
  <si>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</si>
  <si>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</si>
  <si>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</si>
  <si>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</si>
  <si>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</si>
  <si>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</si>
  <si>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</si>
  <si>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</si>
  <si>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</si>
  <si>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</si>
  <si>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</si>
  <si>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</si>
  <si>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</si>
  <si>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</si>
  <si>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</si>
  <si>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</si>
  <si>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</si>
  <si>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</si>
  <si>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</si>
  <si>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</si>
  <si>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</si>
  <si>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</si>
  <si>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</si>
  <si>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</si>
  <si>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</si>
  <si>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</si>
  <si>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</si>
  <si>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</si>
  <si>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</si>
  <si>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</si>
  <si>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</si>
  <si>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</si>
  <si>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</si>
  <si>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</si>
  <si>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</si>
  <si>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</si>
  <si>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</si>
  <si>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</si>
  <si>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</si>
  <si>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</si>
  <si>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</si>
  <si>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</si>
  <si>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</si>
  <si>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</si>
  <si>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</si>
  <si>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</si>
  <si>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</si>
  <si>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</si>
  <si>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</si>
  <si>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</si>
  <si>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</si>
  <si>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</si>
  <si>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</si>
  <si>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</si>
  <si>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</si>
  <si>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</si>
  <si>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</si>
  <si>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</si>
  <si>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</si>
  <si>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</si>
  <si>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</si>
  <si>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</si>
  <si>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</si>
  <si>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</si>
  <si>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</si>
  <si>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</si>
  <si>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</si>
  <si>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</si>
  <si>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</si>
  <si>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</si>
  <si>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</si>
  <si>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</si>
  <si>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</si>
  <si>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</si>
  <si>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</si>
  <si>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</si>
  <si>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</si>
  <si>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</si>
  <si>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</si>
  <si>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</si>
  <si>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</si>
  <si>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</si>
  <si>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</si>
  <si>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</si>
  <si>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</si>
  <si>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</si>
  <si>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</si>
  <si>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</si>
  <si>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</si>
  <si>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</si>
  <si>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</si>
  <si>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</si>
  <si>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</si>
  <si>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</si>
  <si>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</si>
  <si>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</si>
  <si>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</si>
  <si>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</si>
  <si>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</si>
  <si>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</si>
  <si>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</si>
  <si>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</si>
  <si>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</si>
  <si>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</si>
  <si>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</si>
  <si>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</si>
  <si>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</si>
  <si>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</si>
  <si>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</si>
  <si>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</si>
  <si>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</si>
  <si>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</si>
  <si>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</si>
  <si>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</si>
  <si>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</si>
  <si>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</si>
  <si>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</si>
  <si>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</si>
  <si>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</si>
  <si>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</si>
  <si>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</si>
  <si>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</si>
  <si>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</si>
  <si>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</si>
  <si>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</si>
  <si>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</si>
  <si>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</si>
  <si>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</si>
  <si>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</si>
  <si>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</si>
  <si>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</si>
  <si>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</si>
  <si>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</si>
  <si>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</si>
  <si>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</si>
  <si>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</si>
  <si>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</si>
  <si>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</si>
  <si>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</si>
  <si>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</si>
  <si>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</si>
  <si>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</si>
  <si>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</si>
  <si>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</si>
  <si>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</si>
  <si>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</si>
  <si>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</si>
  <si>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</si>
  <si>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</si>
  <si>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</si>
  <si>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</si>
  <si>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</si>
  <si>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</si>
  <si>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</si>
  <si>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</si>
  <si>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</si>
  <si>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</si>
  <si>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</si>
  <si>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</si>
  <si>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</si>
  <si>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</si>
  <si>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</si>
  <si>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</si>
  <si>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</si>
  <si>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</si>
  <si>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</si>
  <si>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</si>
  <si>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</si>
  <si>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</si>
  <si>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</si>
  <si>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</si>
  <si>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</si>
  <si>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</si>
  <si>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</si>
  <si>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</si>
  <si>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</si>
  <si>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</si>
  <si>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</si>
  <si>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</si>
  <si>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</si>
  <si>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</si>
  <si>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</si>
  <si>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</si>
  <si>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</si>
  <si>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</si>
  <si>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</si>
  <si>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</si>
  <si>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</si>
  <si>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</si>
  <si>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</si>
  <si>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</si>
  <si>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</si>
  <si>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</si>
  <si>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</si>
  <si>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</si>
  <si>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</si>
  <si>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</si>
  <si>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</si>
  <si>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</si>
  <si>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</si>
  <si>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</si>
  <si>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</si>
  <si>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</si>
  <si>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</si>
  <si>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</si>
  <si>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</si>
  <si>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</si>
  <si>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</si>
  <si>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</si>
  <si>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</si>
  <si>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</si>
  <si>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</si>
  <si>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</si>
  <si>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</si>
  <si>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</si>
  <si>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</si>
  <si>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</si>
  <si>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</si>
  <si>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</si>
  <si>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</si>
  <si>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</si>
  <si>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</si>
  <si>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</si>
  <si>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</si>
  <si>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</si>
  <si>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</si>
  <si>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</si>
  <si>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</si>
  <si>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</si>
  <si>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</si>
  <si>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</si>
  <si>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</si>
  <si>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</si>
  <si>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</si>
  <si>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</si>
  <si>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</si>
  <si>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</si>
  <si>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</si>
  <si>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</si>
  <si>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</si>
  <si>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</si>
  <si>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</si>
  <si>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</si>
  <si>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</si>
  <si>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</si>
  <si>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</si>
  <si>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</si>
  <si>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</si>
  <si>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</si>
  <si>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</si>
  <si>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</si>
  <si>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</si>
  <si>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</si>
  <si>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</si>
  <si>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</si>
  <si>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</si>
  <si>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</si>
  <si>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</si>
  <si>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</si>
  <si>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</si>
  <si>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</si>
  <si>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</si>
  <si>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</si>
  <si>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</si>
  <si>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</si>
  <si>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</si>
  <si>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</si>
  <si>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</si>
  <si>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</si>
  <si>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</si>
  <si>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</si>
  <si>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</si>
  <si>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</si>
  <si>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</si>
  <si>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</si>
  <si>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</si>
  <si>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</si>
  <si>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</si>
  <si>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</si>
  <si>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</si>
  <si>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</si>
  <si>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</si>
  <si>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</si>
  <si>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</si>
  <si>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</si>
  <si>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</si>
  <si>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</si>
  <si>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</si>
  <si>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</si>
  <si>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</si>
  <si>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</si>
  <si>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</si>
  <si>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</si>
  <si>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</si>
  <si>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</si>
  <si>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</si>
  <si>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</si>
  <si>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</si>
  <si>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</si>
  <si>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</si>
  <si>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</si>
  <si>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</si>
  <si>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</si>
  <si>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</si>
  <si>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</si>
  <si>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</si>
  <si>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</si>
  <si>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</si>
  <si>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</si>
  <si>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</si>
  <si>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</si>
  <si>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</si>
  <si>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</si>
  <si>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</si>
  <si>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</si>
  <si>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</si>
  <si>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</si>
  <si>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</si>
  <si>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</si>
  <si>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</si>
  <si>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</si>
  <si>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</si>
  <si>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</si>
  <si>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</si>
  <si>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</si>
  <si>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</si>
  <si>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</si>
  <si>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</si>
  <si>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</si>
  <si>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</si>
  <si>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</si>
  <si>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</si>
  <si>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</si>
  <si>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</si>
  <si>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</si>
  <si>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</si>
  <si>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</si>
  <si>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</si>
  <si>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</si>
  <si>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</si>
  <si>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</si>
  <si>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</si>
  <si>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</si>
  <si>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</si>
  <si>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</si>
  <si>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</si>
  <si>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</si>
  <si>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</si>
  <si>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</si>
  <si>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</si>
  <si>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</si>
  <si>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</si>
  <si>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</si>
  <si>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</si>
  <si>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</si>
  <si>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</si>
  <si>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</si>
  <si>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</si>
  <si>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</si>
  <si>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</si>
  <si>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</si>
  <si>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</si>
  <si>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</si>
  <si>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</si>
  <si>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</si>
  <si>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</si>
  <si>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</si>
  <si>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</si>
  <si>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</si>
  <si>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</si>
  <si>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</si>
  <si>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</si>
  <si>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</si>
  <si>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</si>
  <si>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</si>
  <si>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</si>
  <si>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</si>
  <si>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</si>
  <si>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</si>
  <si>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</si>
  <si>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</si>
  <si>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</si>
  <si>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</si>
  <si>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</si>
  <si>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</si>
  <si>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</si>
  <si>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</si>
  <si>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</si>
  <si>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</si>
  <si>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</si>
  <si>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</si>
  <si>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</si>
  <si>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</si>
  <si>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</si>
  <si>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</si>
  <si>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</si>
  <si>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</si>
  <si>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</si>
  <si>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</si>
  <si>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</si>
  <si>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</si>
  <si>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</si>
  <si>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</si>
  <si>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</si>
  <si>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</si>
  <si>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</si>
  <si>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</si>
  <si>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</si>
  <si>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</si>
  <si>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</si>
  <si>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</si>
  <si>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</si>
  <si>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</si>
  <si>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</si>
  <si>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</si>
  <si>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</si>
  <si>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</si>
  <si>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</si>
  <si>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</si>
  <si>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</si>
  <si>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</si>
  <si>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</si>
  <si>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</si>
  <si>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</si>
  <si>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</si>
  <si>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</si>
  <si>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</si>
  <si>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</si>
  <si>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</si>
  <si>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</si>
  <si>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</si>
  <si>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</si>
  <si>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</si>
  <si>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</si>
  <si>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</si>
  <si>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</si>
  <si>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</si>
  <si>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</si>
  <si>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</si>
  <si>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</si>
  <si>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</si>
  <si>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</si>
  <si>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</si>
  <si>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</si>
  <si>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</si>
  <si>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</si>
  <si>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</si>
  <si>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</si>
  <si>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</si>
  <si>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</si>
  <si>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</si>
  <si>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</si>
  <si>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</si>
  <si>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</si>
  <si>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</si>
  <si>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</si>
  <si>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</si>
  <si>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</si>
  <si>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</si>
  <si>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</si>
  <si>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</si>
  <si>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</si>
  <si>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</si>
  <si>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</si>
  <si>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</si>
  <si>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</si>
  <si>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</si>
  <si>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</si>
  <si>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</si>
  <si>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</si>
  <si>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</si>
  <si>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</si>
  <si>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</si>
  <si>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</si>
  <si>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</si>
  <si>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</si>
  <si>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</si>
  <si>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</si>
  <si>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</si>
  <si>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</si>
  <si>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</si>
  <si>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</si>
  <si>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</si>
  <si>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</si>
  <si>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</si>
  <si>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</si>
  <si>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</si>
  <si>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</si>
  <si>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</si>
  <si>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</si>
  <si>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</si>
  <si>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</si>
  <si>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</si>
  <si>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</si>
  <si>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</si>
  <si>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</si>
  <si>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</si>
  <si>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</si>
  <si>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</si>
  <si>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</si>
  <si>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</si>
  <si>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</si>
  <si>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</si>
  <si>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</si>
  <si>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</si>
  <si>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</si>
  <si>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</si>
  <si>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</si>
  <si>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</si>
  <si>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</si>
  <si>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</si>
  <si>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</si>
  <si>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</si>
  <si>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</si>
  <si>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</si>
  <si>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</si>
  <si>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</si>
  <si>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</si>
  <si>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</si>
  <si>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</si>
  <si>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</si>
  <si>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</si>
  <si>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</si>
  <si>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</si>
  <si>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</si>
  <si>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</si>
  <si>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</si>
  <si>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</si>
  <si>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</si>
  <si>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</si>
  <si>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</si>
  <si>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</si>
  <si>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</si>
  <si>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</si>
  <si>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</si>
  <si>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</si>
  <si>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</si>
  <si>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</si>
  <si>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</si>
  <si>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</si>
  <si>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</si>
  <si>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</si>
  <si>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</si>
  <si>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</si>
  <si>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</si>
  <si>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</si>
  <si>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</si>
  <si>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</si>
  <si>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</si>
  <si>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</si>
  <si>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</si>
  <si>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</si>
  <si>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</si>
  <si>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</si>
  <si>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</si>
  <si>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</si>
  <si>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</si>
  <si>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</si>
  <si>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</si>
  <si>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</si>
  <si>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</si>
  <si>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</si>
  <si>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</si>
  <si>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</si>
  <si>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</si>
  <si>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</si>
  <si>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</si>
  <si>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</si>
  <si>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</si>
  <si>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</si>
  <si>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</si>
  <si>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</si>
  <si>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</si>
  <si>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</si>
  <si>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</si>
  <si>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</si>
  <si>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</si>
  <si>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</si>
  <si>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</si>
  <si>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</si>
  <si>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</si>
  <si>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</si>
  <si>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</si>
  <si>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</si>
  <si>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</si>
  <si>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</si>
  <si>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</si>
  <si>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</si>
  <si>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</si>
  <si>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</si>
  <si>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</si>
  <si>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</si>
  <si>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</si>
  <si>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</si>
  <si>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</si>
  <si>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</si>
  <si>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</si>
  <si>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</si>
  <si>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</si>
  <si>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</si>
  <si>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</si>
  <si>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</si>
  <si>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</si>
  <si>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</si>
  <si>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</si>
  <si>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</si>
  <si>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</si>
  <si>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</si>
  <si>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</si>
  <si>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</si>
  <si>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</si>
  <si>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</si>
  <si>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</si>
  <si>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</si>
  <si>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</si>
  <si>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</si>
  <si>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</si>
  <si>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</si>
  <si>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</si>
  <si>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</si>
  <si>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</si>
  <si>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</si>
  <si>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</si>
  <si>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</si>
  <si>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</si>
  <si>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</si>
  <si>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</si>
  <si>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</si>
  <si>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</si>
  <si>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</si>
  <si>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</si>
  <si>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</si>
  <si>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</si>
  <si>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</si>
  <si>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</si>
  <si>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</si>
  <si>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</si>
  <si>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</si>
  <si>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</si>
  <si>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</si>
  <si>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</si>
  <si>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</si>
  <si>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</si>
  <si>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</si>
  <si>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</si>
  <si>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</si>
  <si>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</si>
  <si>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</si>
  <si>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</si>
  <si>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</si>
  <si>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</si>
  <si>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</si>
  <si>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</si>
  <si>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</si>
  <si>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</si>
  <si>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</si>
  <si>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</si>
  <si>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</si>
  <si>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</si>
  <si>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</si>
  <si>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</si>
  <si>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</si>
  <si>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</si>
  <si>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</si>
  <si>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</si>
  <si>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</si>
  <si>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</si>
  <si>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</si>
  <si>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</si>
  <si>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</si>
  <si>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</si>
  <si>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</si>
  <si>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</si>
  <si>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</si>
  <si>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</si>
  <si>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</si>
  <si>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</si>
  <si>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</si>
  <si>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</si>
  <si>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</si>
  <si>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</si>
  <si>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</si>
  <si>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</si>
  <si>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</si>
  <si>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</si>
  <si>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</si>
  <si>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</si>
  <si>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</si>
  <si>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</si>
  <si>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</si>
  <si>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</si>
  <si>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</si>
  <si>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</si>
  <si>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</si>
  <si>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</si>
  <si>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</si>
  <si>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</si>
  <si>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</si>
  <si>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</si>
  <si>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</si>
  <si>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</si>
  <si>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</si>
  <si>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</si>
  <si>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</si>
  <si>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</si>
  <si>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</si>
  <si>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</si>
  <si>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</si>
  <si>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</si>
  <si>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</si>
  <si>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</si>
  <si>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</si>
  <si>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</si>
  <si>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</si>
  <si>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</si>
  <si>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</si>
  <si>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</si>
  <si>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</si>
  <si>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</si>
  <si>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</si>
  <si>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</si>
  <si>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</si>
  <si>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</si>
  <si>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</si>
  <si>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</si>
  <si>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</si>
  <si>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</si>
  <si>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</si>
  <si>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</si>
  <si>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</si>
  <si>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</si>
  <si>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</si>
  <si>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</si>
  <si>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</si>
  <si>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</si>
  <si>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</si>
  <si>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</si>
  <si>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</si>
  <si>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</si>
  <si>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</si>
  <si>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</si>
  <si>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</si>
  <si>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</si>
  <si>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</si>
  <si>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</si>
  <si>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</si>
  <si>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</si>
  <si>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</si>
  <si>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</si>
  <si>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</si>
  <si>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</si>
  <si>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</si>
  <si>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</si>
  <si>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</si>
  <si>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</si>
  <si>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</si>
  <si>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</si>
  <si>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</si>
  <si>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</si>
  <si>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</si>
  <si>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</si>
  <si>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</si>
  <si>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</si>
  <si>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</si>
  <si>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</si>
  <si>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</si>
  <si>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</si>
  <si>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</si>
  <si>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</si>
  <si>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</si>
  <si>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</si>
  <si>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</si>
  <si>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</si>
  <si>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</si>
  <si>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</si>
  <si>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</si>
  <si>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</si>
  <si>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</si>
  <si>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</si>
  <si>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</si>
  <si>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</si>
  <si>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</si>
  <si>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</si>
  <si>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</si>
  <si>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</si>
  <si>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</si>
  <si>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</si>
  <si>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</si>
  <si>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</si>
  <si>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</si>
  <si>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</si>
  <si>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</si>
  <si>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</si>
  <si>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</si>
  <si>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</si>
  <si>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</si>
  <si>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</si>
  <si>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</si>
  <si>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</si>
  <si>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</si>
  <si>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</si>
  <si>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</si>
  <si>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</si>
  <si>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</si>
  <si>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</si>
  <si>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</si>
  <si>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</si>
  <si>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</si>
  <si>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</si>
  <si>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</si>
  <si>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</si>
  <si>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</si>
  <si>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</si>
  <si>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</si>
  <si>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</si>
  <si>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</si>
  <si>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</si>
  <si>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</si>
  <si>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</si>
  <si>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</si>
  <si>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</si>
  <si>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</si>
  <si>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</si>
  <si>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</si>
  <si>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</si>
  <si>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</si>
  <si>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</si>
  <si>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</si>
  <si>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</si>
  <si>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</si>
  <si>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</si>
  <si>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</si>
  <si>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</si>
  <si>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</si>
  <si>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</si>
  <si>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</si>
  <si>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</si>
  <si>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</si>
  <si>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</si>
  <si>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</si>
  <si>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</si>
  <si>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</si>
  <si>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</si>
  <si>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</si>
  <si>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</si>
  <si>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</si>
  <si>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</si>
  <si>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</si>
  <si>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</si>
  <si>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</si>
  <si>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</si>
  <si>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</si>
  <si>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</si>
  <si>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</si>
  <si>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</si>
  <si>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</si>
  <si>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</si>
  <si>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</si>
  <si>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</si>
  <si>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</si>
  <si>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</si>
  <si>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</si>
  <si>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</si>
  <si>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</si>
  <si>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</si>
  <si>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</si>
  <si>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</si>
  <si>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</si>
  <si>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</si>
  <si>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</si>
  <si>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</si>
  <si>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</si>
  <si>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</si>
  <si>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</si>
  <si>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</si>
  <si>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</si>
  <si>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</si>
  <si>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</si>
  <si>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</si>
  <si>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</si>
  <si>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</si>
  <si>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</si>
  <si>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</si>
  <si>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</si>
  <si>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</si>
  <si>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</si>
  <si>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</si>
  <si>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</si>
  <si>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</si>
  <si>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</si>
  <si>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</si>
  <si>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</si>
  <si>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</si>
  <si>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</si>
  <si>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</si>
  <si>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</si>
  <si>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</si>
  <si>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</si>
  <si>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</si>
  <si>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</si>
  <si>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</si>
  <si>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</si>
  <si>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</si>
  <si>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</si>
  <si>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</si>
  <si>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</si>
  <si>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</si>
  <si>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</si>
  <si>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</si>
  <si>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</si>
  <si>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</si>
  <si>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</si>
  <si>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</si>
  <si>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</si>
  <si>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</si>
  <si>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</si>
  <si>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</si>
  <si>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</si>
  <si>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</si>
  <si>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</si>
  <si>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</si>
  <si>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</si>
  <si>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</si>
  <si>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</si>
  <si>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</si>
  <si>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</si>
  <si>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</si>
  <si>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</si>
  <si>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</si>
  <si>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</si>
  <si>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</si>
  <si>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</si>
  <si>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</si>
  <si>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</si>
  <si>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</si>
  <si>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</si>
  <si>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</si>
  <si>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</si>
  <si>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</si>
  <si>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</si>
  <si>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</si>
  <si>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</si>
  <si>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</si>
  <si>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</si>
  <si>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</si>
  <si>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</si>
  <si>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</si>
  <si>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</si>
  <si>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</si>
  <si>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</si>
  <si>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</si>
  <si>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</si>
  <si>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</si>
  <si>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</si>
  <si>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</si>
  <si>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</si>
  <si>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</si>
  <si>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</si>
  <si>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</si>
  <si>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</si>
  <si>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</si>
  <si>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</si>
  <si>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</si>
  <si>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</si>
  <si>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</si>
  <si>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</si>
  <si>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</si>
  <si>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</si>
  <si>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</si>
  <si>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</si>
  <si>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</si>
  <si>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</si>
  <si>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</si>
  <si>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</si>
  <si>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</si>
  <si>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</si>
  <si>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</si>
  <si>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</si>
  <si>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</si>
  <si>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</si>
  <si>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</si>
  <si>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</si>
  <si>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</si>
  <si>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</si>
  <si>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</si>
  <si>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</si>
  <si>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</si>
  <si>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</si>
  <si>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</si>
  <si>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</si>
  <si>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</si>
  <si>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</si>
  <si>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</si>
  <si>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</si>
  <si>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</si>
  <si>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</si>
  <si>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</si>
  <si>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</si>
  <si>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</si>
  <si>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</si>
  <si>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</si>
  <si>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</si>
  <si>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</si>
  <si>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</si>
  <si>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</si>
  <si>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</si>
  <si>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</si>
  <si>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</si>
  <si>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</si>
  <si>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</si>
  <si>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</si>
  <si>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</si>
  <si>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</si>
  <si>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</si>
  <si>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</si>
  <si>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</si>
  <si>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</si>
  <si>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</si>
  <si>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</si>
  <si>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</si>
  <si>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</si>
  <si>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</si>
  <si>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</si>
  <si>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</si>
  <si>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</si>
  <si>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</si>
  <si>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</si>
  <si>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</si>
  <si>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</si>
  <si>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</si>
  <si>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</si>
  <si>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</si>
  <si>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</si>
  <si>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</si>
  <si>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</si>
  <si>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</si>
  <si>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</si>
  <si>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</si>
  <si>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</si>
  <si>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</si>
  <si>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</si>
  <si>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</si>
  <si>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</si>
  <si>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</si>
  <si>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</si>
  <si>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</si>
  <si>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</si>
  <si>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</si>
  <si>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</si>
  <si>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</si>
  <si>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</si>
  <si>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</si>
  <si>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</si>
  <si>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</si>
  <si>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</si>
  <si>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</si>
  <si>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</si>
  <si>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</si>
  <si>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</si>
  <si>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</si>
  <si>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</si>
  <si>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</si>
  <si>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</si>
  <si>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</si>
  <si>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</si>
  <si>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</si>
  <si>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</si>
  <si>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</si>
  <si>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</si>
  <si>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</si>
  <si>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</si>
  <si>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</si>
  <si>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</si>
  <si>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</si>
  <si>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</si>
  <si>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</si>
  <si>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</si>
  <si>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</si>
  <si>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</si>
  <si>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</si>
  <si>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</si>
  <si>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</si>
  <si>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</si>
  <si>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</si>
  <si>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</si>
  <si>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</si>
  <si>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</si>
  <si>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</si>
  <si>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</si>
  <si>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</si>
  <si>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</si>
  <si>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</si>
  <si>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</si>
  <si>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</si>
  <si>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</si>
  <si>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</si>
  <si>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</si>
  <si>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</si>
  <si>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</si>
  <si>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</si>
  <si>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</si>
  <si>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</si>
  <si>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</si>
  <si>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</si>
  <si>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</si>
  <si>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</si>
  <si>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</si>
  <si>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</si>
  <si>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</si>
  <si>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</si>
  <si>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</si>
  <si>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</si>
  <si>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</si>
  <si>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</si>
  <si>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</si>
  <si>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</si>
  <si>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</si>
  <si>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</si>
  <si>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</si>
  <si>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</si>
  <si>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</si>
  <si>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</si>
  <si>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</si>
  <si>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</si>
  <si>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</si>
  <si>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</si>
  <si>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</si>
  <si>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</si>
  <si>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</si>
  <si>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</si>
  <si>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</si>
  <si>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</si>
  <si>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</si>
  <si>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</si>
  <si>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</si>
  <si>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</si>
  <si>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</si>
  <si>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</si>
  <si>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</si>
  <si>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</si>
  <si>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</si>
  <si>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</si>
  <si>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</si>
  <si>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</si>
  <si>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</si>
  <si>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</si>
  <si>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</si>
  <si>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</si>
  <si>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</si>
  <si>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</si>
  <si>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</si>
  <si>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</si>
  <si>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</si>
  <si>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</si>
  <si>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</si>
  <si>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</si>
  <si>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</si>
  <si>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</si>
  <si>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</si>
  <si>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</si>
  <si>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</si>
  <si>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</si>
  <si>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</si>
  <si>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</si>
  <si>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</si>
  <si>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</si>
  <si>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</si>
  <si>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</si>
  <si>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</si>
  <si>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</si>
  <si>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</si>
  <si>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</si>
  <si>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</si>
  <si>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</si>
  <si>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</si>
  <si>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</si>
  <si>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</si>
  <si>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</si>
  <si>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</si>
  <si>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</si>
  <si>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</si>
  <si>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</si>
  <si>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</si>
  <si>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</si>
  <si>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</si>
  <si>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</si>
  <si>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</si>
  <si>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</si>
  <si>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</si>
  <si>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</si>
  <si>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</si>
  <si>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</si>
  <si>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</si>
  <si>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</si>
  <si>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</si>
  <si>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</si>
  <si>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</si>
  <si>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</si>
  <si>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</si>
  <si>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</si>
  <si>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</si>
  <si>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</si>
  <si>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</si>
  <si>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</si>
  <si>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</si>
  <si>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</si>
  <si>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</si>
  <si>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</si>
  <si>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</si>
  <si>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</si>
  <si>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</si>
  <si>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</si>
  <si>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</si>
  <si>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</si>
  <si>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</si>
  <si>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</si>
  <si>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</si>
  <si>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</si>
  <si>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</si>
  <si>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</si>
  <si>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</si>
  <si>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</si>
  <si>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</si>
  <si>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</si>
  <si>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</si>
  <si>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</si>
  <si>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</si>
  <si>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</si>
  <si>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</si>
  <si>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</si>
  <si>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</si>
  <si>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</si>
  <si>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</si>
  <si>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</si>
  <si>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</si>
  <si>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</si>
  <si>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</si>
  <si>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</si>
  <si>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</si>
  <si>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</si>
  <si>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</si>
  <si>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</si>
  <si>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</si>
  <si>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</si>
  <si>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</si>
  <si>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</si>
  <si>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</si>
  <si>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</si>
  <si>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</si>
  <si>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</si>
  <si>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</si>
  <si>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</si>
  <si>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</si>
  <si>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</si>
  <si>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</si>
  <si>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</si>
  <si>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</si>
  <si>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</si>
  <si>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</si>
  <si>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</si>
  <si>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</si>
  <si>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</si>
  <si>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</si>
  <si>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</si>
  <si>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</si>
  <si>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</si>
  <si>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</si>
  <si>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</si>
  <si>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</si>
  <si>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</si>
  <si>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</si>
  <si>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</si>
  <si>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</si>
  <si>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</si>
  <si>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</si>
  <si>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</si>
  <si>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</si>
  <si>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</si>
  <si>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</si>
  <si>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</si>
  <si>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</si>
  <si>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</si>
  <si>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</si>
  <si>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</si>
  <si>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</si>
  <si>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</si>
  <si>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</si>
  <si>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</si>
  <si>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</si>
  <si>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</si>
  <si>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</si>
  <si>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</si>
  <si>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</si>
  <si>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</si>
  <si>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</si>
  <si>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</si>
  <si>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</si>
  <si>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</si>
  <si>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</si>
  <si>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</si>
  <si>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</si>
  <si>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</si>
  <si>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</si>
  <si>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</si>
  <si>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</si>
  <si>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</si>
  <si>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</si>
  <si>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</si>
  <si>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</si>
  <si>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</si>
  <si>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</si>
  <si>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</si>
  <si>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</si>
  <si>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</si>
  <si>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</si>
  <si>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</si>
  <si>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</si>
  <si>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</si>
  <si>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</si>
  <si>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</si>
  <si>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</si>
  <si>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</si>
  <si>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</si>
  <si>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</si>
  <si>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</si>
  <si>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</si>
  <si>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</si>
  <si>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</si>
  <si>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</si>
  <si>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</si>
  <si>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</si>
  <si>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</si>
  <si>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</si>
  <si>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</si>
  <si>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</si>
  <si>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</si>
  <si>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</si>
  <si>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</si>
  <si>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</si>
  <si>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</si>
  <si>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</si>
  <si>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</si>
  <si>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</si>
  <si>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</si>
  <si>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</si>
  <si>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</si>
  <si>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</si>
  <si>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</si>
  <si>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</si>
  <si>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</si>
  <si>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</si>
  <si>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</si>
  <si>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</si>
  <si>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</si>
  <si>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</si>
  <si>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</si>
  <si>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</si>
  <si>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</si>
  <si>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</si>
  <si>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</si>
  <si>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</si>
  <si>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</si>
  <si>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</si>
  <si>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</si>
  <si>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</si>
  <si>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</si>
  <si>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</si>
  <si>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</si>
  <si>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</si>
  <si>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</si>
  <si>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</si>
  <si>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</si>
  <si>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</si>
  <si>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</si>
  <si>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</si>
  <si>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</si>
  <si>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</si>
  <si>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</si>
  <si>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</si>
  <si>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</si>
  <si>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</si>
  <si>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</si>
  <si>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</si>
  <si>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</si>
  <si>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</si>
  <si>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</si>
  <si>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</si>
  <si>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</si>
  <si>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</si>
  <si>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</si>
  <si>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</si>
  <si>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</si>
  <si>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</si>
  <si>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</si>
  <si>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</si>
  <si>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</si>
  <si>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</si>
  <si>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</si>
  <si>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</si>
  <si>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</si>
  <si>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</si>
  <si>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</si>
  <si>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</si>
  <si>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</si>
  <si>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</si>
  <si>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</si>
  <si>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</si>
  <si>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</si>
  <si>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</si>
  <si>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</si>
  <si>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</si>
  <si>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</si>
  <si>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</si>
  <si>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</si>
  <si>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</si>
  <si>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</si>
  <si>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</si>
  <si>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</si>
  <si>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</si>
  <si>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</si>
  <si>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</si>
  <si>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</si>
  <si>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</si>
  <si>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</si>
  <si>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</si>
  <si>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</si>
  <si>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</si>
  <si>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</si>
  <si>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</si>
  <si>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</si>
  <si>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</si>
  <si>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</si>
  <si>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</si>
  <si>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</si>
  <si>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</si>
  <si>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</si>
  <si>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</si>
  <si>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</si>
  <si>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</si>
  <si>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</si>
  <si>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</si>
  <si>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</si>
  <si>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</si>
  <si>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</si>
  <si>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</si>
  <si>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</si>
  <si>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</si>
  <si>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</si>
  <si>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</si>
  <si>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</si>
  <si>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</si>
  <si>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</si>
  <si>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</si>
  <si>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</si>
  <si>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</si>
  <si>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</si>
  <si>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</si>
  <si>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</si>
  <si>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</si>
  <si>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</si>
  <si>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</si>
  <si>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</si>
  <si>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</si>
  <si>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</si>
  <si>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</si>
  <si>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</si>
  <si>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</si>
  <si>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</si>
  <si>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</si>
  <si>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</si>
  <si>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</si>
  <si>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</si>
  <si>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</si>
  <si>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</si>
  <si>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</si>
  <si>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</si>
  <si>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</si>
  <si>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</si>
  <si>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</si>
  <si>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</si>
  <si>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</si>
  <si>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</si>
  <si>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</si>
  <si>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</si>
  <si>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</si>
  <si>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</si>
  <si>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</si>
  <si>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</si>
  <si>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</si>
  <si>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</si>
  <si>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</si>
  <si>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</si>
  <si>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</si>
  <si>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</si>
  <si>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</si>
  <si>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</si>
  <si>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</si>
  <si>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</si>
  <si>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</si>
  <si>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</si>
  <si>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</si>
  <si>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</si>
  <si>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</si>
  <si>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</si>
  <si>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</si>
  <si>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</si>
  <si>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</si>
  <si>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</si>
  <si>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</si>
  <si>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</si>
  <si>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2021-73-10001813</t>
  </si>
  <si>
    <t>Prestar el servicio centro de desarrollo infantil  CDI , de conformidad con el manual operativo de la modalidad institucional y las directrices establecidas por el icbf ,en armonia con la politica de estado para el desarrollo integral ,de la primera infancia de cero a siempre.</t>
  </si>
  <si>
    <t>prestar el servicio del hcb familiar y fami deconformidad  con las directrices lineamientos y  parametros establecidos por el icbf,en armonia con la politica de estado para el desarrollo integral para la primera infancia de cero a siempre.</t>
  </si>
  <si>
    <t>prestar elservicio del hcb familiar y fami deconformidad  con las directrices lineamientos y  parametros establecidos por el icbf, en armonia con la politica de estado para el desarrollo integral para la primera infancia de cero a siempre.</t>
  </si>
  <si>
    <t>prestar el servicio  de atencion a niños y niñas y a mujeres gestantes en el marco de la poitica de estado para el desarrollo integral  a la primera infancia "de cero a siempre , de conformidad con las directrices ,lineamientos y parametros establecidos por el ICBF para los servicios:hogares comunitarios de bienestar famiiar y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</si>
  <si>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 en las siguientes formas de atencion:hogares comunitarios de bienestar tradicional ,familiares,multiples, agrupados,empresariales,jardines sociales,fami y hogares comunitarios integrales.</t>
  </si>
  <si>
    <t>prestar el servicio de educacion inical en el marco de la atencion intagral a niñas y niños menores de cinco años o hasta su ingreso al grado de transicion, de conformidad con el manual operativo de la modalidad y las directrices establecidas por el ICBF,en armonia con la politica de estado para el desarollo integral de la primera infancia "de cero a siempre" en el servicio  centros de desarrollo infantil.</t>
  </si>
  <si>
    <t>Atender a la primera infancia en el marco de la estrategia "DE CERO A SIEMPRE";especificamente a los niños y niñas menores de cinco (5) años de familia en situacion de vulnerabilidad de conformidad con las directrices,lineanimentos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</si>
  <si>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 centros de desarrollo infantil".</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</si>
  <si>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desarrollo infantil EN MEDIO FAMILIAR.</t>
  </si>
  <si>
    <t>prestar el servico de atencion  educacion inicial y cuidados a niños y niñas menores de cinco añoso hasta su ingreso al grado de transcicion y a mujeres gestantes y madres en periodo de lactancia con el fin de promuver el desarrollo integral de la primera infancia con calidad de conformidad con los lineamientos,manual operativo ,las directrices,parametros estadares establecidos por el icbf en el marco de la estrategia de atencion integral de cero a siempre.</t>
  </si>
  <si>
    <t>prestar el servico de atencion  educacion inicial y cuidados a niños y niñas menores de cinco añoso hasta su ingreso al grado de transcicion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</si>
  <si>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</si>
  <si>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</si>
  <si>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niños y niñas menores de cinco años o hasta  su ingreso al grado de transición en los servicios de educación inicial y cuidado, con el fin promover desarrollo integral de la primera infancia con  calidad de conformidad con los lineamientos directrices y parametros establecidos por el ICBF.</t>
  </si>
  <si>
    <t xml:space="preserve">Atender a la primera infancia en el marco de la etrategia de "CERO A SIEMPRE" de conformidad con las directrices lineamientos y parametros estblecidos por el ICF, asi como regular las relaciones entre las partes derivadas de la entrega de aportes del ICBF y el Contratista para  que este asuma con su personal y bajo exclusiva responsabilidd dicha atencion </t>
  </si>
  <si>
    <t>Atender a la Primera Infancia en el marco de la estrategia de "CERO A SIEMPRE" especificamente a los niños y niñas menores de cinco años de familias en situacion de vulnerabilidad de conformidad de las directrices, lineamientos y parametros establecidos por el ICBF, asi como regular las relaciones entre las partes derivadas de la entregade los aportes del ICBF a la entidad administradora del servicioen la modalidad de Hogares Comuniarios de Bienestar en las siguientes formas de atencion: familiares, multiples, grupales, empresarailes, jardines socialea, y en la modalidad FAMI</t>
  </si>
  <si>
    <t xml:space="preserve">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jardin social, multiples empresariales y en modalidad FAMI; de conformidad con los lineamientos, estandares y directirces que el ICBF expida para lls mismas </t>
  </si>
  <si>
    <t xml:space="preserve">Brindar atención integral a primera infancia en los centros de desarrollo infantil temprano en el marco de la estrategia de cero a siempre en el municipio de NATAGAIMA  del departamento del Tolima  </t>
  </si>
  <si>
    <t>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y en la modalidad FAMI; apoyar a las familias en desrrollo con mujeres gestantes, madres lactantes y niñas y niños menores de dos (2) años que se presentan en vulnerabilidad psicoafectiva, nutricional, economica, y social</t>
  </si>
  <si>
    <t>Garantizar el servicio de alimentación escolar brindando un complemento alimentario durante la jornada escolar a los niños y niñas adolescentes escolarizados en las áreas rural y urbana, acorde a los lineamientos técnicos administrativos y estándares  para la asistencia alimentaria escolar  programa de alimentación escolar- PAE de ICBF, con el fin de atender la contingencia presentada en la Regional Tolima, contribuyendo así a mejorar el desempeño académico, la asistencia regular, así como promover la formación de hábitos alimentario saludables con la participación activa de la familia, la comunidad y los entes territoriales.</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</si>
  <si>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en la modalidad FAMI, apoyar a las familias, en mujeres gestantes y madres lactantes y niños y niñas menores de dos años que se encuentren en vulnerabilidad</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</si>
  <si>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y empresariales prioritariamente en situación de desplazamiento y en modalidad FAMI, apoyar  a las familias   en desarrollo con  mujeres gestantes, madres lactantes y niños y niñas menores de dos años que se encuentran  en vulnerabilidad, ,  psicoafectiva nutricional, económica y social,  prioritariamente en situación de desplazamiento.</t>
  </si>
  <si>
    <t>Apoyar procesos y acciones que favorezcan el desarrollo de grupos familiares indígenas conformadas cada uno por 30 familias de las comunidades de COYAIMA Y NATAGAIMA rescatando sus valores, culturales, sociales Educativos y económicos a través de la organización de proyectos productivos que contribuyan a generar seguridad alimentaria articulando con acciones de salud , nutrición organización recreación que busquen mejorar la calidad de vida de los  integrantes de las familias y la comunidad.</t>
  </si>
  <si>
    <t>Brindar complementación alimentaria y desarrollar acciones formativas de promoción de estilo de vida saludable, que contribuyan a mantener y mejorar el estado nutricioanl, incrementar la matricula, la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t>
  </si>
  <si>
    <t>Brindar atención a la primera infancia, niñas y niños menores de 5 años, de  familias con familias con vulnerabilidad económica social cultura nutricional y psicoafectiva en desarrollo que tiene mujeres gestantes, madres lactantes y niños y niñas menores de dos años de familias con vulnerabilidad, social, cultural, nutricional y psicoafectiva a través de los hogares comunitarios de bienestar modalidad 0-5  en las siguientes formas de atención: familiares, múltiples , grupales  y empresariales  prioritariamente en situación de desplazamiento en hogares comunitario FAMI, apoyar a las familias en desarrollo  gestantes, madres lactantes  y niños y niñas de dos años que se encuentren en vulnerabilidad psicoafectiva, nutricional, económica y social prioritariamente en situación de desplazamiento.</t>
  </si>
  <si>
    <t xml:space="preserve">Apoyar procesos y acciones que favorezcan el desarrollo de grupos familiares indígenas conformadas cada uno por 30 familias   de las comunidades de NATAGAIMA Y DE 
COYAIMA   rescatando sus valores culturales, sociales educativos y económicos a través de la organización de proyectos productivos que contribuyan a generar seguridad alimentaria articulado con acciones de salud, nutrición, organización, recreación que busquen mejorar
De vida de los integrantes de las familias y la comunidad
</t>
  </si>
  <si>
    <t xml:space="preserve">Brindar complementación alimentaria y desarrollar acciones formativas de promoción de estilo de vida saludable, que contribuyan a mantener y mejorar el estado nutricioanl, incrementar la matricula, las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 </t>
  </si>
  <si>
    <t>Brindar atención a la primera infancia, niñas y niños menores de 6 años, de  familias con vulnerabilidad, social, cultural, nutricional y psicoafectiva a través de los hogares comunitarios de bienestar modalidad 0-7</t>
  </si>
  <si>
    <t>Brindar atención a la primera infancia, niñas y niños menores de 6 años, de  familias en desarrollo que tiene mujeres gestantes, madres lactantes y niños y niñas menores de dos años de familias con vulnerabilidad, social, cultural, nutricional y psicoafectiva a través de los hogares comunitarios de bienestar modalidad 0-7 prioritariamente en situación de desplazamiento, apoyar a las familias en desarrollo con mujeres gestantes, madres lactantes  y niños y niñas de dos años que se encuentren en vulnerabilidad psicoafectiva, nutricional, económica y social prioritariamente en situación de desplazamiento en hogares comunitario FAMI</t>
  </si>
  <si>
    <t xml:space="preserve"> Desarrollar la modalidad fortalecimiento a las familias de las áreas  rurales dispersas con el fin de contribuir y mejorar las condiciones de vida de las familias en extrema pobreza del área rural dispersa mediante el acompañamiento y generación de oportunidades  y acceso a los recursos disponibles en la sociedad  que permita a estas familias recursos y disponer de una capacidad que le permita funcionar como familia analiza situaciones y toma de decisiones para volver situaciones de manera eficaz en entorno personal, familiar, comunitario y institucional del estado a nivel publico , privado y comunitario.</t>
  </si>
  <si>
    <t>Apoyar a las familias campesinas con vulnerabilidad económicas y sociales en la construcción de un proyecto de vida como núcleo desde donde se proyecta la conexión social y comunitaria el ejercicio de los derechos y en particular los de la niñez la construcción de democracia dialogo y Paz el fortalecimiento del sentido de pertenencia y la creación de redes de apoyo  rural.</t>
  </si>
  <si>
    <t>Desarrollar proyector de vida grupal  que permitan ampliar con los  niños, niñas y adolescentes y jóvenes menores de 18 años   que encuentran en vulnerabilidad psicoafectiva, nutricional, económica social  prioritariamente  en situación de desplazamiento y fortalecer las  organizaciones pre juveniles  y/o juveniles como espacios de promoción de su desarrollo humano en interacción con la familia y la comunidad</t>
  </si>
  <si>
    <t>Brindar complementación alimentaria y desarrollar acciones formativas de promoción de estilo de vida saludable a niños, niñas, y jóvenes matriculados en escuelas oficiales pertenecientes a población con vulnerabilidad socioeconómicas de las áreas rural y urbana y escuelas con alta concentración de población  indígena o desplazada.</t>
  </si>
  <si>
    <t>prestar los servicios para la atencion a la primera infancia en los hogares comunitarios de bienestar HCB,de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desarrolo integral de la primera infancia de cero a siempre.</t>
  </si>
  <si>
    <t>Institutio Colombiano de Bienestar Familiar</t>
  </si>
  <si>
    <t>170</t>
  </si>
  <si>
    <t>447</t>
  </si>
  <si>
    <t>272</t>
  </si>
  <si>
    <t>682</t>
  </si>
  <si>
    <t>365</t>
  </si>
  <si>
    <t>232</t>
  </si>
  <si>
    <t>792</t>
  </si>
  <si>
    <t>791</t>
  </si>
  <si>
    <t>206</t>
  </si>
  <si>
    <t>225</t>
  </si>
  <si>
    <t>135</t>
  </si>
  <si>
    <t>413</t>
  </si>
  <si>
    <t>649</t>
  </si>
  <si>
    <t>177</t>
  </si>
  <si>
    <t>166</t>
  </si>
  <si>
    <t>305</t>
  </si>
  <si>
    <t>115</t>
  </si>
  <si>
    <t>415</t>
  </si>
  <si>
    <t>071</t>
  </si>
  <si>
    <t>118</t>
  </si>
  <si>
    <t>277</t>
  </si>
  <si>
    <t>224</t>
  </si>
  <si>
    <t>093</t>
  </si>
  <si>
    <t>357</t>
  </si>
  <si>
    <t>278</t>
  </si>
  <si>
    <t>113</t>
  </si>
  <si>
    <t>126</t>
  </si>
  <si>
    <t>840</t>
  </si>
  <si>
    <t>195</t>
  </si>
  <si>
    <t>851</t>
  </si>
  <si>
    <t>565</t>
  </si>
  <si>
    <t>502</t>
  </si>
  <si>
    <t>426</t>
  </si>
  <si>
    <t>73002232020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</si>
  <si>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</si>
  <si>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CRISTINA ABIGAIL PEÑA PEÑA</t>
  </si>
  <si>
    <t>CALLE 5 No. 5-81  Natagaima</t>
  </si>
  <si>
    <t>3175006951</t>
  </si>
  <si>
    <t>asufaconata@yahoo.es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</si>
</sst>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986</v>
      </c>
      <c r="I15" s="32" t="s">
        <v>2624</v>
      </c>
      <c r="J15" s="108" t="s">
        <v>2626</v>
      </c>
      <c r="L15" s="203" t="s">
        <v>8</v>
      </c>
      <c r="M15" s="203"/>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809007146</v>
      </c>
      <c r="C20" s="5"/>
      <c r="D20" s="73"/>
      <c r="E20" s="5"/>
      <c r="F20" s="5"/>
      <c r="G20" s="5"/>
      <c r="H20" s="180"/>
      <c r="I20" s="143" t="s">
        <v>986</v>
      </c>
      <c r="J20" s="144" t="s">
        <v>1016</v>
      </c>
      <c r="K20" s="145">
        <v>712713015</v>
      </c>
      <c r="L20" s="146"/>
      <c r="M20" s="146">
        <v>44561</v>
      </c>
      <c r="N20" s="129">
        <f>+(M20-L20)/30</f>
        <v>1485.3666666666666</v>
      </c>
      <c r="O20" s="132"/>
      <c r="U20" s="128"/>
      <c r="V20" s="105">
        <f ca="1">NOW()</f>
        <v>44194.680458912037</v>
      </c>
      <c r="W20" s="105">
        <f ca="1">NOW()</f>
        <v>44194.680458912037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UNIDOS CON LA FAMILIA Y LA COMUNIDAD DE NATAGAIMA ASUFACONAT</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2746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2654</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7" t="s">
        <v>2711</v>
      </c>
      <c r="C48" s="110"/>
      <c r="D48" s="116" t="s">
        <v>2712</v>
      </c>
      <c r="E48" s="139">
        <v>43484</v>
      </c>
      <c r="F48" s="139">
        <v>43814</v>
      </c>
      <c r="G48" s="154">
        <f>IF(AND(E48&lt;&gt;"",F48&lt;&gt;""),((F48-E48)/30),"")</f>
        <v>11</v>
      </c>
      <c r="H48" s="117" t="s">
        <v>2677</v>
      </c>
      <c r="I48" s="116" t="s">
        <v>986</v>
      </c>
      <c r="J48" s="116" t="s">
        <v>1016</v>
      </c>
      <c r="K48" s="118">
        <v>254723813</v>
      </c>
      <c r="L48" s="111"/>
      <c r="M48" s="112"/>
      <c r="N48" s="111"/>
      <c r="O48" s="111"/>
      <c r="P48" s="78"/>
    </row>
    <row r="49" spans="1:16" s="6" customFormat="1" ht="24.75" customHeight="1" x14ac:dyDescent="0.25">
      <c r="A49" s="137">
        <v>2</v>
      </c>
      <c r="B49" s="117" t="s">
        <v>2711</v>
      </c>
      <c r="C49" s="110"/>
      <c r="D49" s="116" t="s">
        <v>2713</v>
      </c>
      <c r="E49" s="139">
        <v>43449</v>
      </c>
      <c r="F49" s="139">
        <v>43921</v>
      </c>
      <c r="G49" s="154">
        <f t="shared" ref="G49:G50" si="2">IF(AND(E49&lt;&gt;"",F49&lt;&gt;""),((F49-E49)/30),"")</f>
        <v>15.733333333333333</v>
      </c>
      <c r="H49" s="117" t="s">
        <v>2678</v>
      </c>
      <c r="I49" s="116" t="s">
        <v>986</v>
      </c>
      <c r="J49" s="116" t="s">
        <v>1016</v>
      </c>
      <c r="K49" s="118">
        <v>795207681</v>
      </c>
      <c r="L49" s="111"/>
      <c r="M49" s="112"/>
      <c r="N49" s="111"/>
      <c r="O49" s="111"/>
      <c r="P49" s="78"/>
    </row>
    <row r="50" spans="1:16" s="6" customFormat="1" ht="24.75" customHeight="1" x14ac:dyDescent="0.25">
      <c r="A50" s="137">
        <v>3</v>
      </c>
      <c r="B50" s="117" t="s">
        <v>2711</v>
      </c>
      <c r="C50" s="110"/>
      <c r="D50" s="116" t="s">
        <v>2713</v>
      </c>
      <c r="E50" s="139">
        <v>43449</v>
      </c>
      <c r="F50" s="139">
        <v>43921</v>
      </c>
      <c r="G50" s="154">
        <f t="shared" si="2"/>
        <v>15.733333333333333</v>
      </c>
      <c r="H50" s="114" t="s">
        <v>2679</v>
      </c>
      <c r="I50" s="116" t="s">
        <v>986</v>
      </c>
      <c r="J50" s="116" t="s">
        <v>1000</v>
      </c>
      <c r="K50" s="118">
        <v>795207681</v>
      </c>
      <c r="L50" s="111"/>
      <c r="M50" s="112"/>
      <c r="N50" s="111"/>
      <c r="O50" s="111"/>
      <c r="P50" s="78"/>
    </row>
    <row r="51" spans="1:16" s="6" customFormat="1" ht="24.75" customHeight="1" outlineLevel="1" x14ac:dyDescent="0.25">
      <c r="A51" s="137">
        <v>4</v>
      </c>
      <c r="B51" s="117" t="s">
        <v>2711</v>
      </c>
      <c r="C51" s="110"/>
      <c r="D51" s="116" t="s">
        <v>2714</v>
      </c>
      <c r="E51" s="139">
        <v>43296</v>
      </c>
      <c r="F51" s="139">
        <v>43449</v>
      </c>
      <c r="G51" s="154">
        <f t="shared" ref="G51:G107" si="3">IF(AND(E51&lt;&gt;"",F51&lt;&gt;""),((F51-E51)/30),"")</f>
        <v>5.0999999999999996</v>
      </c>
      <c r="H51" s="117" t="s">
        <v>2680</v>
      </c>
      <c r="I51" s="116" t="s">
        <v>986</v>
      </c>
      <c r="J51" s="116" t="s">
        <v>1016</v>
      </c>
      <c r="K51" s="118">
        <v>353768618</v>
      </c>
      <c r="L51" s="111"/>
      <c r="M51" s="112"/>
      <c r="N51" s="111"/>
      <c r="O51" s="111"/>
      <c r="P51" s="78"/>
    </row>
    <row r="52" spans="1:16" s="7" customFormat="1" ht="24.75" customHeight="1" outlineLevel="1" x14ac:dyDescent="0.25">
      <c r="A52" s="138">
        <v>5</v>
      </c>
      <c r="B52" s="117" t="s">
        <v>2711</v>
      </c>
      <c r="C52" s="110"/>
      <c r="D52" s="116" t="s">
        <v>2714</v>
      </c>
      <c r="E52" s="139">
        <v>43296</v>
      </c>
      <c r="F52" s="139">
        <v>43449</v>
      </c>
      <c r="G52" s="154">
        <f t="shared" si="3"/>
        <v>5.0999999999999996</v>
      </c>
      <c r="H52" s="114" t="s">
        <v>2680</v>
      </c>
      <c r="I52" s="116" t="s">
        <v>986</v>
      </c>
      <c r="J52" s="116" t="s">
        <v>1000</v>
      </c>
      <c r="K52" s="118">
        <v>353768618</v>
      </c>
      <c r="L52" s="111"/>
      <c r="M52" s="112"/>
      <c r="N52" s="111"/>
      <c r="O52" s="111"/>
      <c r="P52" s="79"/>
    </row>
    <row r="53" spans="1:16" s="7" customFormat="1" ht="24.75" customHeight="1" outlineLevel="1" x14ac:dyDescent="0.25">
      <c r="A53" s="138">
        <v>6</v>
      </c>
      <c r="B53" s="117" t="s">
        <v>2711</v>
      </c>
      <c r="C53" s="110"/>
      <c r="D53" s="116" t="s">
        <v>2715</v>
      </c>
      <c r="E53" s="139">
        <v>42675</v>
      </c>
      <c r="F53" s="139">
        <v>43312</v>
      </c>
      <c r="G53" s="154">
        <f t="shared" si="3"/>
        <v>21.233333333333334</v>
      </c>
      <c r="H53" s="114" t="s">
        <v>2681</v>
      </c>
      <c r="I53" s="116" t="s">
        <v>986</v>
      </c>
      <c r="J53" s="116" t="s">
        <v>1000</v>
      </c>
      <c r="K53" s="118">
        <v>1294153658</v>
      </c>
      <c r="L53" s="111"/>
      <c r="M53" s="112"/>
      <c r="N53" s="111"/>
      <c r="O53" s="111"/>
      <c r="P53" s="79"/>
    </row>
    <row r="54" spans="1:16" s="7" customFormat="1" ht="24.75" customHeight="1" outlineLevel="1" x14ac:dyDescent="0.25">
      <c r="A54" s="138">
        <v>7</v>
      </c>
      <c r="B54" s="117" t="s">
        <v>2711</v>
      </c>
      <c r="C54" s="110"/>
      <c r="D54" s="116" t="s">
        <v>2715</v>
      </c>
      <c r="E54" s="139">
        <v>42675</v>
      </c>
      <c r="F54" s="139">
        <v>43312</v>
      </c>
      <c r="G54" s="154">
        <f t="shared" si="3"/>
        <v>21.233333333333334</v>
      </c>
      <c r="H54" s="117" t="s">
        <v>2681</v>
      </c>
      <c r="I54" s="116" t="s">
        <v>986</v>
      </c>
      <c r="J54" s="116" t="s">
        <v>1016</v>
      </c>
      <c r="K54" s="113">
        <v>1294153658</v>
      </c>
      <c r="L54" s="111"/>
      <c r="M54" s="112"/>
      <c r="N54" s="111"/>
      <c r="O54" s="111"/>
      <c r="P54" s="79"/>
    </row>
    <row r="55" spans="1:16" s="7" customFormat="1" ht="24.75" customHeight="1" outlineLevel="1" x14ac:dyDescent="0.25">
      <c r="A55" s="138">
        <v>8</v>
      </c>
      <c r="B55" s="117" t="s">
        <v>2711</v>
      </c>
      <c r="C55" s="110"/>
      <c r="D55" s="116" t="s">
        <v>2716</v>
      </c>
      <c r="E55" s="139">
        <v>43400</v>
      </c>
      <c r="F55" s="139">
        <v>43441</v>
      </c>
      <c r="G55" s="154">
        <f t="shared" si="3"/>
        <v>1.3666666666666667</v>
      </c>
      <c r="H55" s="117" t="s">
        <v>2682</v>
      </c>
      <c r="I55" s="116" t="s">
        <v>986</v>
      </c>
      <c r="J55" s="116" t="s">
        <v>1016</v>
      </c>
      <c r="K55" s="113">
        <v>31559485</v>
      </c>
      <c r="L55" s="111"/>
      <c r="M55" s="112"/>
      <c r="N55" s="111"/>
      <c r="O55" s="111"/>
      <c r="P55" s="79"/>
    </row>
    <row r="56" spans="1:16" s="7" customFormat="1" ht="24.75" customHeight="1" outlineLevel="1" x14ac:dyDescent="0.25">
      <c r="A56" s="138">
        <v>9</v>
      </c>
      <c r="B56" s="117" t="s">
        <v>2711</v>
      </c>
      <c r="C56" s="110"/>
      <c r="D56" s="116" t="s">
        <v>2717</v>
      </c>
      <c r="E56" s="139">
        <v>42398</v>
      </c>
      <c r="F56" s="139">
        <v>42674</v>
      </c>
      <c r="G56" s="154">
        <f t="shared" si="3"/>
        <v>9.1999999999999993</v>
      </c>
      <c r="H56" s="117" t="s">
        <v>2683</v>
      </c>
      <c r="I56" s="116" t="s">
        <v>986</v>
      </c>
      <c r="J56" s="116" t="s">
        <v>1016</v>
      </c>
      <c r="K56" s="113">
        <v>601216425</v>
      </c>
      <c r="L56" s="111"/>
      <c r="M56" s="112"/>
      <c r="N56" s="111"/>
      <c r="O56" s="111"/>
      <c r="P56" s="79"/>
    </row>
    <row r="57" spans="1:16" s="7" customFormat="1" ht="24.75" customHeight="1" outlineLevel="1" x14ac:dyDescent="0.25">
      <c r="A57" s="138">
        <v>10</v>
      </c>
      <c r="B57" s="117" t="s">
        <v>2711</v>
      </c>
      <c r="C57" s="65"/>
      <c r="D57" s="116" t="s">
        <v>2717</v>
      </c>
      <c r="E57" s="139">
        <v>42398</v>
      </c>
      <c r="F57" s="139">
        <v>42674</v>
      </c>
      <c r="G57" s="154">
        <f t="shared" si="3"/>
        <v>9.1999999999999993</v>
      </c>
      <c r="H57" s="117" t="s">
        <v>2683</v>
      </c>
      <c r="I57" s="116" t="s">
        <v>986</v>
      </c>
      <c r="J57" s="116" t="s">
        <v>1000</v>
      </c>
      <c r="K57" s="118">
        <v>601216425</v>
      </c>
      <c r="L57" s="65"/>
      <c r="M57" s="67"/>
      <c r="N57" s="65"/>
      <c r="O57" s="65"/>
      <c r="P57" s="79"/>
    </row>
    <row r="58" spans="1:16" s="7" customFormat="1" ht="24.75" customHeight="1" outlineLevel="1" x14ac:dyDescent="0.25">
      <c r="A58" s="138">
        <v>11</v>
      </c>
      <c r="B58" s="117" t="s">
        <v>2711</v>
      </c>
      <c r="C58" s="65"/>
      <c r="D58" s="116" t="s">
        <v>2718</v>
      </c>
      <c r="E58" s="139">
        <v>42717</v>
      </c>
      <c r="F58" s="139">
        <v>43084</v>
      </c>
      <c r="G58" s="154">
        <f t="shared" si="3"/>
        <v>12.233333333333333</v>
      </c>
      <c r="H58" s="117" t="s">
        <v>2684</v>
      </c>
      <c r="I58" s="116" t="s">
        <v>986</v>
      </c>
      <c r="J58" s="116" t="s">
        <v>1016</v>
      </c>
      <c r="K58" s="118">
        <v>368176521</v>
      </c>
      <c r="L58" s="65"/>
      <c r="M58" s="67"/>
      <c r="N58" s="65"/>
      <c r="O58" s="65"/>
      <c r="P58" s="79"/>
    </row>
    <row r="59" spans="1:16" s="7" customFormat="1" ht="24.75" customHeight="1" outlineLevel="1" x14ac:dyDescent="0.25">
      <c r="A59" s="138">
        <v>12</v>
      </c>
      <c r="B59" s="117" t="s">
        <v>2711</v>
      </c>
      <c r="C59" s="65"/>
      <c r="D59" s="116" t="s">
        <v>2719</v>
      </c>
      <c r="E59" s="139">
        <v>42717</v>
      </c>
      <c r="F59" s="139">
        <v>43084</v>
      </c>
      <c r="G59" s="154">
        <f t="shared" si="3"/>
        <v>12.233333333333333</v>
      </c>
      <c r="H59" s="117" t="s">
        <v>2685</v>
      </c>
      <c r="I59" s="116" t="s">
        <v>986</v>
      </c>
      <c r="J59" s="116" t="s">
        <v>1016</v>
      </c>
      <c r="K59" s="118">
        <v>761813624</v>
      </c>
      <c r="L59" s="65"/>
      <c r="M59" s="67"/>
      <c r="N59" s="65"/>
      <c r="O59" s="65"/>
      <c r="P59" s="79"/>
    </row>
    <row r="60" spans="1:16" s="7" customFormat="1" ht="24.75" customHeight="1" outlineLevel="1" x14ac:dyDescent="0.25">
      <c r="A60" s="138">
        <v>13</v>
      </c>
      <c r="B60" s="117" t="s">
        <v>2711</v>
      </c>
      <c r="C60" s="65"/>
      <c r="D60" s="116" t="s">
        <v>2720</v>
      </c>
      <c r="E60" s="139">
        <v>42398</v>
      </c>
      <c r="F60" s="139">
        <v>42720</v>
      </c>
      <c r="G60" s="154">
        <f t="shared" si="3"/>
        <v>10.733333333333333</v>
      </c>
      <c r="H60" s="117" t="s">
        <v>2686</v>
      </c>
      <c r="I60" s="116" t="s">
        <v>986</v>
      </c>
      <c r="J60" s="116" t="s">
        <v>1016</v>
      </c>
      <c r="K60" s="118">
        <v>634483962</v>
      </c>
      <c r="L60" s="65"/>
      <c r="M60" s="67"/>
      <c r="N60" s="65"/>
      <c r="O60" s="65"/>
      <c r="P60" s="79"/>
    </row>
    <row r="61" spans="1:16" s="7" customFormat="1" ht="24.75" customHeight="1" outlineLevel="1" x14ac:dyDescent="0.25">
      <c r="A61" s="138">
        <v>14</v>
      </c>
      <c r="B61" s="117" t="s">
        <v>2711</v>
      </c>
      <c r="C61" s="65"/>
      <c r="D61" s="116" t="s">
        <v>2721</v>
      </c>
      <c r="E61" s="139">
        <v>42398</v>
      </c>
      <c r="F61" s="139">
        <v>42720</v>
      </c>
      <c r="G61" s="154">
        <f t="shared" si="3"/>
        <v>10.733333333333333</v>
      </c>
      <c r="H61" s="117" t="s">
        <v>2687</v>
      </c>
      <c r="I61" s="116" t="s">
        <v>986</v>
      </c>
      <c r="J61" s="116" t="s">
        <v>1016</v>
      </c>
      <c r="K61" s="118">
        <v>356655368</v>
      </c>
      <c r="L61" s="65"/>
      <c r="M61" s="67"/>
      <c r="N61" s="65"/>
      <c r="O61" s="65"/>
      <c r="P61" s="79"/>
    </row>
    <row r="62" spans="1:16" s="7" customFormat="1" ht="24.75" customHeight="1" outlineLevel="1" x14ac:dyDescent="0.25">
      <c r="A62" s="138">
        <v>15</v>
      </c>
      <c r="B62" s="117" t="s">
        <v>2711</v>
      </c>
      <c r="C62" s="65"/>
      <c r="D62" s="116" t="s">
        <v>2722</v>
      </c>
      <c r="E62" s="139">
        <v>42031</v>
      </c>
      <c r="F62" s="139">
        <v>42369</v>
      </c>
      <c r="G62" s="154">
        <f t="shared" si="3"/>
        <v>11.266666666666667</v>
      </c>
      <c r="H62" s="117" t="s">
        <v>2688</v>
      </c>
      <c r="I62" s="116" t="s">
        <v>986</v>
      </c>
      <c r="J62" s="116" t="s">
        <v>1016</v>
      </c>
      <c r="K62" s="118">
        <v>660592080</v>
      </c>
      <c r="L62" s="65"/>
      <c r="M62" s="67"/>
      <c r="N62" s="65"/>
      <c r="O62" s="65"/>
      <c r="P62" s="79"/>
    </row>
    <row r="63" spans="1:16" s="7" customFormat="1" ht="24.75" customHeight="1" outlineLevel="1" x14ac:dyDescent="0.25">
      <c r="A63" s="138">
        <v>16</v>
      </c>
      <c r="B63" s="117" t="s">
        <v>2711</v>
      </c>
      <c r="C63" s="65"/>
      <c r="D63" s="116" t="s">
        <v>2722</v>
      </c>
      <c r="E63" s="139">
        <v>42031</v>
      </c>
      <c r="F63" s="139">
        <v>42369</v>
      </c>
      <c r="G63" s="154">
        <f t="shared" si="3"/>
        <v>11.266666666666667</v>
      </c>
      <c r="H63" s="117" t="s">
        <v>2689</v>
      </c>
      <c r="I63" s="116" t="s">
        <v>986</v>
      </c>
      <c r="J63" s="116" t="s">
        <v>1000</v>
      </c>
      <c r="K63" s="118">
        <v>660592080</v>
      </c>
      <c r="L63" s="65"/>
      <c r="M63" s="67"/>
      <c r="N63" s="65"/>
      <c r="O63" s="65"/>
      <c r="P63" s="79"/>
    </row>
    <row r="64" spans="1:16" s="7" customFormat="1" ht="24.75" customHeight="1" outlineLevel="1" x14ac:dyDescent="0.25">
      <c r="A64" s="138">
        <v>17</v>
      </c>
      <c r="B64" s="117" t="s">
        <v>2711</v>
      </c>
      <c r="C64" s="65"/>
      <c r="D64" s="116" t="s">
        <v>2723</v>
      </c>
      <c r="E64" s="139">
        <v>41995</v>
      </c>
      <c r="F64" s="139">
        <v>42359</v>
      </c>
      <c r="G64" s="154">
        <f t="shared" si="3"/>
        <v>12.133333333333333</v>
      </c>
      <c r="H64" s="117" t="s">
        <v>2690</v>
      </c>
      <c r="I64" s="116" t="s">
        <v>986</v>
      </c>
      <c r="J64" s="116" t="s">
        <v>1016</v>
      </c>
      <c r="K64" s="118">
        <v>418993652</v>
      </c>
      <c r="L64" s="65"/>
      <c r="M64" s="67"/>
      <c r="N64" s="65"/>
      <c r="O64" s="65"/>
      <c r="P64" s="79"/>
    </row>
    <row r="65" spans="1:16" s="7" customFormat="1" ht="24.75" customHeight="1" outlineLevel="1" x14ac:dyDescent="0.25">
      <c r="A65" s="138">
        <v>18</v>
      </c>
      <c r="B65" s="117" t="s">
        <v>2711</v>
      </c>
      <c r="C65" s="65"/>
      <c r="D65" s="116" t="s">
        <v>2724</v>
      </c>
      <c r="E65" s="139">
        <v>41246</v>
      </c>
      <c r="F65" s="139">
        <v>41988</v>
      </c>
      <c r="G65" s="154">
        <f t="shared" si="3"/>
        <v>24.733333333333334</v>
      </c>
      <c r="H65" s="117" t="s">
        <v>2691</v>
      </c>
      <c r="I65" s="116" t="s">
        <v>986</v>
      </c>
      <c r="J65" s="116" t="s">
        <v>1016</v>
      </c>
      <c r="K65" s="118">
        <v>651268464</v>
      </c>
      <c r="L65" s="65"/>
      <c r="M65" s="67"/>
      <c r="N65" s="65"/>
      <c r="O65" s="65"/>
      <c r="P65" s="79"/>
    </row>
    <row r="66" spans="1:16" s="7" customFormat="1" ht="24.75" customHeight="1" outlineLevel="1" x14ac:dyDescent="0.25">
      <c r="A66" s="138">
        <v>19</v>
      </c>
      <c r="B66" s="117" t="s">
        <v>2711</v>
      </c>
      <c r="C66" s="65"/>
      <c r="D66" s="116" t="s">
        <v>2725</v>
      </c>
      <c r="E66" s="139">
        <v>41671</v>
      </c>
      <c r="F66" s="139">
        <v>41973</v>
      </c>
      <c r="G66" s="154">
        <f t="shared" si="3"/>
        <v>10.066666666666666</v>
      </c>
      <c r="H66" s="117" t="s">
        <v>2692</v>
      </c>
      <c r="I66" s="116" t="s">
        <v>986</v>
      </c>
      <c r="J66" s="116" t="s">
        <v>1016</v>
      </c>
      <c r="K66" s="118">
        <v>580573540</v>
      </c>
      <c r="L66" s="65"/>
      <c r="M66" s="67"/>
      <c r="N66" s="65"/>
      <c r="O66" s="65"/>
      <c r="P66" s="79"/>
    </row>
    <row r="67" spans="1:16" s="7" customFormat="1" ht="24.75" customHeight="1" outlineLevel="1" x14ac:dyDescent="0.25">
      <c r="A67" s="138">
        <v>20</v>
      </c>
      <c r="B67" s="117" t="s">
        <v>2711</v>
      </c>
      <c r="C67" s="65"/>
      <c r="D67" s="116" t="s">
        <v>2725</v>
      </c>
      <c r="E67" s="139">
        <v>41671</v>
      </c>
      <c r="F67" s="139">
        <v>41973</v>
      </c>
      <c r="G67" s="154">
        <f t="shared" si="3"/>
        <v>10.066666666666666</v>
      </c>
      <c r="H67" s="117" t="s">
        <v>2692</v>
      </c>
      <c r="I67" s="116" t="s">
        <v>986</v>
      </c>
      <c r="J67" s="116" t="s">
        <v>1000</v>
      </c>
      <c r="K67" s="118">
        <v>580573540</v>
      </c>
      <c r="L67" s="65"/>
      <c r="M67" s="67"/>
      <c r="N67" s="65"/>
      <c r="O67" s="65"/>
      <c r="P67" s="79"/>
    </row>
    <row r="68" spans="1:16" s="7" customFormat="1" ht="24.75" customHeight="1" outlineLevel="1" x14ac:dyDescent="0.25">
      <c r="A68" s="138">
        <v>21</v>
      </c>
      <c r="B68" s="117" t="s">
        <v>2711</v>
      </c>
      <c r="C68" s="65"/>
      <c r="D68" s="116" t="s">
        <v>2726</v>
      </c>
      <c r="E68" s="139">
        <v>41297</v>
      </c>
      <c r="F68" s="139">
        <v>41639</v>
      </c>
      <c r="G68" s="154">
        <f t="shared" si="3"/>
        <v>11.4</v>
      </c>
      <c r="H68" s="117" t="s">
        <v>2693</v>
      </c>
      <c r="I68" s="116" t="s">
        <v>986</v>
      </c>
      <c r="J68" s="116" t="s">
        <v>1016</v>
      </c>
      <c r="K68" s="118">
        <v>496704997</v>
      </c>
      <c r="L68" s="65"/>
      <c r="M68" s="67"/>
      <c r="N68" s="65"/>
      <c r="O68" s="65"/>
      <c r="P68" s="79"/>
    </row>
    <row r="69" spans="1:16" s="7" customFormat="1" ht="24.75" customHeight="1" outlineLevel="1" x14ac:dyDescent="0.25">
      <c r="A69" s="138">
        <v>22</v>
      </c>
      <c r="B69" s="117" t="s">
        <v>2711</v>
      </c>
      <c r="C69" s="65"/>
      <c r="D69" s="116" t="s">
        <v>2727</v>
      </c>
      <c r="E69" s="139">
        <v>41087</v>
      </c>
      <c r="F69" s="139">
        <v>41274</v>
      </c>
      <c r="G69" s="154">
        <f t="shared" si="3"/>
        <v>6.2333333333333334</v>
      </c>
      <c r="H69" s="117" t="s">
        <v>2694</v>
      </c>
      <c r="I69" s="116" t="s">
        <v>986</v>
      </c>
      <c r="J69" s="116" t="s">
        <v>1016</v>
      </c>
      <c r="K69" s="118">
        <v>207567360</v>
      </c>
      <c r="L69" s="65"/>
      <c r="M69" s="67"/>
      <c r="N69" s="65"/>
      <c r="O69" s="65"/>
      <c r="P69" s="79"/>
    </row>
    <row r="70" spans="1:16" s="7" customFormat="1" ht="24.75" customHeight="1" outlineLevel="1" x14ac:dyDescent="0.25">
      <c r="A70" s="138">
        <v>23</v>
      </c>
      <c r="B70" s="117" t="s">
        <v>2711</v>
      </c>
      <c r="C70" s="65"/>
      <c r="D70" s="116" t="s">
        <v>2728</v>
      </c>
      <c r="E70" s="139">
        <v>40925</v>
      </c>
      <c r="F70" s="139">
        <v>41273</v>
      </c>
      <c r="G70" s="154">
        <f t="shared" si="3"/>
        <v>11.6</v>
      </c>
      <c r="H70" s="117" t="s">
        <v>2695</v>
      </c>
      <c r="I70" s="116" t="s">
        <v>986</v>
      </c>
      <c r="J70" s="116" t="s">
        <v>1016</v>
      </c>
      <c r="K70" s="118">
        <v>465951992</v>
      </c>
      <c r="L70" s="65"/>
      <c r="M70" s="67"/>
      <c r="N70" s="65"/>
      <c r="O70" s="65"/>
      <c r="P70" s="79"/>
    </row>
    <row r="71" spans="1:16" s="7" customFormat="1" ht="24.75" customHeight="1" outlineLevel="1" x14ac:dyDescent="0.25">
      <c r="A71" s="138">
        <v>24</v>
      </c>
      <c r="B71" s="117" t="s">
        <v>2711</v>
      </c>
      <c r="C71" s="65"/>
      <c r="D71" s="116" t="s">
        <v>2729</v>
      </c>
      <c r="E71" s="139">
        <v>40841</v>
      </c>
      <c r="F71" s="139">
        <v>40908</v>
      </c>
      <c r="G71" s="154">
        <f t="shared" si="3"/>
        <v>2.2333333333333334</v>
      </c>
      <c r="H71" s="117" t="s">
        <v>2696</v>
      </c>
      <c r="I71" s="116" t="s">
        <v>986</v>
      </c>
      <c r="J71" s="116" t="s">
        <v>1016</v>
      </c>
      <c r="K71" s="118">
        <v>37942956</v>
      </c>
      <c r="L71" s="65"/>
      <c r="M71" s="67"/>
      <c r="N71" s="65"/>
      <c r="O71" s="65"/>
      <c r="P71" s="79"/>
    </row>
    <row r="72" spans="1:16" s="7" customFormat="1" ht="24.75" customHeight="1" outlineLevel="1" x14ac:dyDescent="0.25">
      <c r="A72" s="138">
        <v>25</v>
      </c>
      <c r="B72" s="117" t="s">
        <v>2711</v>
      </c>
      <c r="C72" s="65"/>
      <c r="D72" s="116" t="s">
        <v>2730</v>
      </c>
      <c r="E72" s="139">
        <v>40556</v>
      </c>
      <c r="F72" s="139">
        <v>40908</v>
      </c>
      <c r="G72" s="154">
        <f t="shared" si="3"/>
        <v>11.733333333333333</v>
      </c>
      <c r="H72" s="117" t="s">
        <v>2697</v>
      </c>
      <c r="I72" s="116" t="s">
        <v>986</v>
      </c>
      <c r="J72" s="116" t="s">
        <v>1016</v>
      </c>
      <c r="K72" s="118">
        <v>482681433</v>
      </c>
      <c r="L72" s="65"/>
      <c r="M72" s="67"/>
      <c r="N72" s="65"/>
      <c r="O72" s="65"/>
      <c r="P72" s="79"/>
    </row>
    <row r="73" spans="1:16" s="7" customFormat="1" ht="24.75" customHeight="1" outlineLevel="1" x14ac:dyDescent="0.25">
      <c r="A73" s="138">
        <v>26</v>
      </c>
      <c r="B73" s="117" t="s">
        <v>2711</v>
      </c>
      <c r="C73" s="65"/>
      <c r="D73" s="116" t="s">
        <v>2730</v>
      </c>
      <c r="E73" s="139">
        <v>40556</v>
      </c>
      <c r="F73" s="139">
        <v>40908</v>
      </c>
      <c r="G73" s="154">
        <f t="shared" si="3"/>
        <v>11.733333333333333</v>
      </c>
      <c r="H73" s="117" t="s">
        <v>2697</v>
      </c>
      <c r="I73" s="116" t="s">
        <v>986</v>
      </c>
      <c r="J73" s="116" t="s">
        <v>1000</v>
      </c>
      <c r="K73" s="118">
        <v>482681433</v>
      </c>
      <c r="L73" s="65"/>
      <c r="M73" s="67"/>
      <c r="N73" s="65"/>
      <c r="O73" s="65"/>
      <c r="P73" s="79"/>
    </row>
    <row r="74" spans="1:16" s="7" customFormat="1" ht="24.75" customHeight="1" outlineLevel="1" x14ac:dyDescent="0.25">
      <c r="A74" s="138">
        <v>27</v>
      </c>
      <c r="B74" s="117" t="s">
        <v>2711</v>
      </c>
      <c r="C74" s="65"/>
      <c r="D74" s="116" t="s">
        <v>2731</v>
      </c>
      <c r="E74" s="139">
        <v>40182</v>
      </c>
      <c r="F74" s="139">
        <v>40543</v>
      </c>
      <c r="G74" s="154">
        <f t="shared" si="3"/>
        <v>12.033333333333333</v>
      </c>
      <c r="H74" s="117" t="s">
        <v>2698</v>
      </c>
      <c r="I74" s="116" t="s">
        <v>986</v>
      </c>
      <c r="J74" s="116" t="s">
        <v>1016</v>
      </c>
      <c r="K74" s="118">
        <v>321071889</v>
      </c>
      <c r="L74" s="65"/>
      <c r="M74" s="67"/>
      <c r="N74" s="65"/>
      <c r="O74" s="65"/>
      <c r="P74" s="79"/>
    </row>
    <row r="75" spans="1:16" s="7" customFormat="1" ht="24.75" customHeight="1" outlineLevel="1" x14ac:dyDescent="0.25">
      <c r="A75" s="138">
        <v>28</v>
      </c>
      <c r="B75" s="117" t="s">
        <v>2711</v>
      </c>
      <c r="C75" s="65"/>
      <c r="D75" s="116" t="s">
        <v>2731</v>
      </c>
      <c r="E75" s="139">
        <v>40182</v>
      </c>
      <c r="F75" s="139">
        <v>40543</v>
      </c>
      <c r="G75" s="154">
        <f t="shared" si="3"/>
        <v>12.033333333333333</v>
      </c>
      <c r="H75" s="117" t="s">
        <v>2698</v>
      </c>
      <c r="I75" s="116" t="s">
        <v>986</v>
      </c>
      <c r="J75" s="116" t="s">
        <v>1000</v>
      </c>
      <c r="K75" s="118">
        <v>321071889</v>
      </c>
      <c r="L75" s="65"/>
      <c r="M75" s="67"/>
      <c r="N75" s="65"/>
      <c r="O75" s="65"/>
      <c r="P75" s="79"/>
    </row>
    <row r="76" spans="1:16" s="7" customFormat="1" ht="24.75" customHeight="1" outlineLevel="1" x14ac:dyDescent="0.25">
      <c r="A76" s="138">
        <v>29</v>
      </c>
      <c r="B76" s="117" t="s">
        <v>2711</v>
      </c>
      <c r="C76" s="65"/>
      <c r="D76" s="116" t="s">
        <v>2732</v>
      </c>
      <c r="E76" s="139">
        <v>39815</v>
      </c>
      <c r="F76" s="139">
        <v>40178</v>
      </c>
      <c r="G76" s="154">
        <f t="shared" si="3"/>
        <v>12.1</v>
      </c>
      <c r="H76" s="117" t="s">
        <v>2699</v>
      </c>
      <c r="I76" s="116" t="s">
        <v>986</v>
      </c>
      <c r="J76" s="116" t="s">
        <v>1016</v>
      </c>
      <c r="K76" s="118">
        <v>33750780</v>
      </c>
      <c r="L76" s="65"/>
      <c r="M76" s="67"/>
      <c r="N76" s="65"/>
      <c r="O76" s="65"/>
      <c r="P76" s="79"/>
    </row>
    <row r="77" spans="1:16" s="7" customFormat="1" ht="24.75" customHeight="1" outlineLevel="1" x14ac:dyDescent="0.25">
      <c r="A77" s="138">
        <v>30</v>
      </c>
      <c r="B77" s="117" t="s">
        <v>2711</v>
      </c>
      <c r="C77" s="65"/>
      <c r="D77" s="116" t="s">
        <v>2733</v>
      </c>
      <c r="E77" s="139">
        <v>39854</v>
      </c>
      <c r="F77" s="139">
        <v>40178</v>
      </c>
      <c r="G77" s="154">
        <f t="shared" si="3"/>
        <v>10.8</v>
      </c>
      <c r="H77" s="117" t="s">
        <v>2700</v>
      </c>
      <c r="I77" s="116" t="s">
        <v>986</v>
      </c>
      <c r="J77" s="116" t="s">
        <v>1016</v>
      </c>
      <c r="K77" s="118">
        <v>386280094</v>
      </c>
      <c r="L77" s="65"/>
      <c r="M77" s="67"/>
      <c r="N77" s="65"/>
      <c r="O77" s="65"/>
      <c r="P77" s="79"/>
    </row>
    <row r="78" spans="1:16" s="7" customFormat="1" ht="24.75" customHeight="1" outlineLevel="1" x14ac:dyDescent="0.25">
      <c r="A78" s="138">
        <v>31</v>
      </c>
      <c r="B78" s="117" t="s">
        <v>2711</v>
      </c>
      <c r="C78" s="65"/>
      <c r="D78" s="116" t="s">
        <v>2734</v>
      </c>
      <c r="E78" s="139">
        <v>39815</v>
      </c>
      <c r="F78" s="139">
        <v>40178</v>
      </c>
      <c r="G78" s="154">
        <f t="shared" si="3"/>
        <v>12.1</v>
      </c>
      <c r="H78" s="117" t="s">
        <v>2701</v>
      </c>
      <c r="I78" s="116" t="s">
        <v>986</v>
      </c>
      <c r="J78" s="116" t="s">
        <v>1016</v>
      </c>
      <c r="K78" s="118">
        <v>309372881</v>
      </c>
      <c r="L78" s="65"/>
      <c r="M78" s="67"/>
      <c r="N78" s="65"/>
      <c r="O78" s="65"/>
      <c r="P78" s="79"/>
    </row>
    <row r="79" spans="1:16" s="7" customFormat="1" ht="24.75" customHeight="1" outlineLevel="1" x14ac:dyDescent="0.25">
      <c r="A79" s="138">
        <v>32</v>
      </c>
      <c r="B79" s="117" t="s">
        <v>2711</v>
      </c>
      <c r="C79" s="65"/>
      <c r="D79" s="116" t="s">
        <v>2734</v>
      </c>
      <c r="E79" s="139">
        <v>39815</v>
      </c>
      <c r="F79" s="139">
        <v>40178</v>
      </c>
      <c r="G79" s="154">
        <f t="shared" si="3"/>
        <v>12.1</v>
      </c>
      <c r="H79" s="117" t="s">
        <v>2701</v>
      </c>
      <c r="I79" s="116" t="s">
        <v>986</v>
      </c>
      <c r="J79" s="116" t="s">
        <v>1000</v>
      </c>
      <c r="K79" s="118">
        <v>309372881</v>
      </c>
      <c r="L79" s="65"/>
      <c r="M79" s="67"/>
      <c r="N79" s="65"/>
      <c r="O79" s="65"/>
      <c r="P79" s="79"/>
    </row>
    <row r="80" spans="1:16" s="7" customFormat="1" ht="24.75" customHeight="1" outlineLevel="1" x14ac:dyDescent="0.25">
      <c r="A80" s="138">
        <v>33</v>
      </c>
      <c r="B80" s="117" t="s">
        <v>2711</v>
      </c>
      <c r="C80" s="65"/>
      <c r="D80" s="116" t="s">
        <v>2735</v>
      </c>
      <c r="E80" s="139">
        <v>39559</v>
      </c>
      <c r="F80" s="139">
        <v>39813</v>
      </c>
      <c r="G80" s="154">
        <f t="shared" si="3"/>
        <v>8.4666666666666668</v>
      </c>
      <c r="H80" s="117" t="s">
        <v>2702</v>
      </c>
      <c r="I80" s="116" t="s">
        <v>986</v>
      </c>
      <c r="J80" s="116" t="s">
        <v>1016</v>
      </c>
      <c r="K80" s="118">
        <v>32672640</v>
      </c>
      <c r="L80" s="65"/>
      <c r="M80" s="67"/>
      <c r="N80" s="65"/>
      <c r="O80" s="65"/>
      <c r="P80" s="79"/>
    </row>
    <row r="81" spans="1:16" s="7" customFormat="1" ht="24.75" customHeight="1" outlineLevel="1" x14ac:dyDescent="0.25">
      <c r="A81" s="138">
        <v>34</v>
      </c>
      <c r="B81" s="117" t="s">
        <v>2711</v>
      </c>
      <c r="C81" s="65"/>
      <c r="D81" s="116" t="s">
        <v>2735</v>
      </c>
      <c r="E81" s="139">
        <v>39559</v>
      </c>
      <c r="F81" s="139">
        <v>39813</v>
      </c>
      <c r="G81" s="154">
        <f t="shared" si="3"/>
        <v>8.4666666666666668</v>
      </c>
      <c r="H81" s="117" t="s">
        <v>2702</v>
      </c>
      <c r="I81" s="116" t="s">
        <v>986</v>
      </c>
      <c r="J81" s="116" t="s">
        <v>1000</v>
      </c>
      <c r="K81" s="118">
        <v>32672640</v>
      </c>
      <c r="L81" s="65"/>
      <c r="M81" s="67"/>
      <c r="N81" s="65"/>
      <c r="O81" s="65"/>
      <c r="P81" s="79"/>
    </row>
    <row r="82" spans="1:16" s="7" customFormat="1" ht="24.75" customHeight="1" outlineLevel="1" x14ac:dyDescent="0.25">
      <c r="A82" s="138">
        <v>35</v>
      </c>
      <c r="B82" s="117" t="s">
        <v>2711</v>
      </c>
      <c r="C82" s="65"/>
      <c r="D82" s="116" t="s">
        <v>2736</v>
      </c>
      <c r="E82" s="139">
        <v>39496</v>
      </c>
      <c r="F82" s="139">
        <v>39813</v>
      </c>
      <c r="G82" s="154">
        <f t="shared" si="3"/>
        <v>10.566666666666666</v>
      </c>
      <c r="H82" s="117" t="s">
        <v>2703</v>
      </c>
      <c r="I82" s="116" t="s">
        <v>986</v>
      </c>
      <c r="J82" s="116" t="s">
        <v>1016</v>
      </c>
      <c r="K82" s="118">
        <v>262452150</v>
      </c>
      <c r="L82" s="65"/>
      <c r="M82" s="67"/>
      <c r="N82" s="65"/>
      <c r="O82" s="65"/>
      <c r="P82" s="79"/>
    </row>
    <row r="83" spans="1:16" s="7" customFormat="1" ht="24.75" customHeight="1" outlineLevel="1" x14ac:dyDescent="0.25">
      <c r="A83" s="138">
        <v>36</v>
      </c>
      <c r="B83" s="117" t="s">
        <v>2711</v>
      </c>
      <c r="C83" s="65"/>
      <c r="D83" s="116" t="s">
        <v>2737</v>
      </c>
      <c r="E83" s="139">
        <v>39449</v>
      </c>
      <c r="F83" s="139">
        <v>39813</v>
      </c>
      <c r="G83" s="154">
        <f t="shared" si="3"/>
        <v>12.133333333333333</v>
      </c>
      <c r="H83" s="117" t="s">
        <v>2704</v>
      </c>
      <c r="I83" s="116" t="s">
        <v>986</v>
      </c>
      <c r="J83" s="116" t="s">
        <v>1016</v>
      </c>
      <c r="K83" s="118">
        <v>84069444</v>
      </c>
      <c r="L83" s="65"/>
      <c r="M83" s="67"/>
      <c r="N83" s="65"/>
      <c r="O83" s="65"/>
      <c r="P83" s="79"/>
    </row>
    <row r="84" spans="1:16" s="7" customFormat="1" ht="24.75" customHeight="1" outlineLevel="1" x14ac:dyDescent="0.25">
      <c r="A84" s="138">
        <v>37</v>
      </c>
      <c r="B84" s="117" t="s">
        <v>2711</v>
      </c>
      <c r="C84" s="65"/>
      <c r="D84" s="116" t="s">
        <v>2737</v>
      </c>
      <c r="E84" s="139">
        <v>39449</v>
      </c>
      <c r="F84" s="139">
        <v>39813</v>
      </c>
      <c r="G84" s="154">
        <f t="shared" si="3"/>
        <v>12.133333333333333</v>
      </c>
      <c r="H84" s="117" t="s">
        <v>2704</v>
      </c>
      <c r="I84" s="116" t="s">
        <v>986</v>
      </c>
      <c r="J84" s="116" t="s">
        <v>1000</v>
      </c>
      <c r="K84" s="118">
        <v>84069444</v>
      </c>
      <c r="L84" s="65"/>
      <c r="M84" s="67"/>
      <c r="N84" s="65"/>
      <c r="O84" s="65"/>
      <c r="P84" s="79"/>
    </row>
    <row r="85" spans="1:16" s="7" customFormat="1" ht="24.75" customHeight="1" outlineLevel="1" x14ac:dyDescent="0.25">
      <c r="A85" s="138">
        <v>38</v>
      </c>
      <c r="B85" s="117" t="s">
        <v>2711</v>
      </c>
      <c r="C85" s="65"/>
      <c r="D85" s="116" t="s">
        <v>2738</v>
      </c>
      <c r="E85" s="139">
        <v>39113</v>
      </c>
      <c r="F85" s="139">
        <v>39447</v>
      </c>
      <c r="G85" s="154">
        <f t="shared" si="3"/>
        <v>11.133333333333333</v>
      </c>
      <c r="H85" s="117" t="s">
        <v>2705</v>
      </c>
      <c r="I85" s="116" t="s">
        <v>986</v>
      </c>
      <c r="J85" s="116" t="s">
        <v>1016</v>
      </c>
      <c r="K85" s="118">
        <v>42343987</v>
      </c>
      <c r="L85" s="65"/>
      <c r="M85" s="67"/>
      <c r="N85" s="65"/>
      <c r="O85" s="65"/>
      <c r="P85" s="79"/>
    </row>
    <row r="86" spans="1:16" s="7" customFormat="1" ht="24.75" customHeight="1" outlineLevel="1" x14ac:dyDescent="0.25">
      <c r="A86" s="138">
        <v>39</v>
      </c>
      <c r="B86" s="117" t="s">
        <v>2711</v>
      </c>
      <c r="C86" s="65"/>
      <c r="D86" s="116" t="s">
        <v>2738</v>
      </c>
      <c r="E86" s="139">
        <v>39113</v>
      </c>
      <c r="F86" s="139">
        <v>39447</v>
      </c>
      <c r="G86" s="154">
        <f t="shared" si="3"/>
        <v>11.133333333333333</v>
      </c>
      <c r="H86" s="117" t="s">
        <v>2705</v>
      </c>
      <c r="I86" s="116" t="s">
        <v>986</v>
      </c>
      <c r="J86" s="116" t="s">
        <v>1000</v>
      </c>
      <c r="K86" s="118">
        <v>42343987</v>
      </c>
      <c r="L86" s="65"/>
      <c r="M86" s="67"/>
      <c r="N86" s="65"/>
      <c r="O86" s="65"/>
      <c r="P86" s="79"/>
    </row>
    <row r="87" spans="1:16" s="7" customFormat="1" ht="24.75" customHeight="1" outlineLevel="1" x14ac:dyDescent="0.25">
      <c r="A87" s="138">
        <v>40</v>
      </c>
      <c r="B87" s="117" t="s">
        <v>2711</v>
      </c>
      <c r="C87" s="65"/>
      <c r="D87" s="116" t="s">
        <v>2739</v>
      </c>
      <c r="E87" s="139">
        <v>39272</v>
      </c>
      <c r="F87" s="139">
        <v>39446</v>
      </c>
      <c r="G87" s="154">
        <f t="shared" si="3"/>
        <v>5.8</v>
      </c>
      <c r="H87" s="117" t="s">
        <v>2706</v>
      </c>
      <c r="I87" s="116" t="s">
        <v>986</v>
      </c>
      <c r="J87" s="116" t="s">
        <v>1016</v>
      </c>
      <c r="K87" s="118">
        <v>36429120</v>
      </c>
      <c r="L87" s="65"/>
      <c r="M87" s="67"/>
      <c r="N87" s="65"/>
      <c r="O87" s="65"/>
      <c r="P87" s="79"/>
    </row>
    <row r="88" spans="1:16" s="7" customFormat="1" ht="24.75" customHeight="1" outlineLevel="1" x14ac:dyDescent="0.25">
      <c r="A88" s="138">
        <v>41</v>
      </c>
      <c r="B88" s="117" t="s">
        <v>2711</v>
      </c>
      <c r="C88" s="65"/>
      <c r="D88" s="116" t="s">
        <v>2740</v>
      </c>
      <c r="E88" s="139">
        <v>39120</v>
      </c>
      <c r="F88" s="139">
        <v>39446</v>
      </c>
      <c r="G88" s="154">
        <f t="shared" si="3"/>
        <v>10.866666666666667</v>
      </c>
      <c r="H88" s="117" t="s">
        <v>2707</v>
      </c>
      <c r="I88" s="116" t="s">
        <v>986</v>
      </c>
      <c r="J88" s="116" t="s">
        <v>1016</v>
      </c>
      <c r="K88" s="118">
        <v>28131376</v>
      </c>
      <c r="L88" s="65"/>
      <c r="M88" s="67"/>
      <c r="N88" s="65"/>
      <c r="O88" s="65"/>
      <c r="P88" s="79"/>
    </row>
    <row r="89" spans="1:16" s="7" customFormat="1" ht="24.75" customHeight="1" outlineLevel="1" x14ac:dyDescent="0.25">
      <c r="A89" s="138">
        <v>42</v>
      </c>
      <c r="B89" s="117" t="s">
        <v>2711</v>
      </c>
      <c r="C89" s="65"/>
      <c r="D89" s="116" t="s">
        <v>2741</v>
      </c>
      <c r="E89" s="139">
        <v>39272</v>
      </c>
      <c r="F89" s="139">
        <v>39446</v>
      </c>
      <c r="G89" s="154">
        <f t="shared" si="3"/>
        <v>5.8</v>
      </c>
      <c r="H89" s="117" t="s">
        <v>2708</v>
      </c>
      <c r="I89" s="116" t="s">
        <v>986</v>
      </c>
      <c r="J89" s="116" t="s">
        <v>1016</v>
      </c>
      <c r="K89" s="118">
        <v>12009354</v>
      </c>
      <c r="L89" s="65"/>
      <c r="M89" s="67"/>
      <c r="N89" s="65"/>
      <c r="O89" s="65"/>
      <c r="P89" s="79"/>
    </row>
    <row r="90" spans="1:16" s="7" customFormat="1" ht="24.75" customHeight="1" outlineLevel="1" x14ac:dyDescent="0.25">
      <c r="A90" s="138">
        <v>43</v>
      </c>
      <c r="B90" s="117" t="s">
        <v>2711</v>
      </c>
      <c r="C90" s="65"/>
      <c r="D90" s="116" t="s">
        <v>2742</v>
      </c>
      <c r="E90" s="139">
        <v>39167</v>
      </c>
      <c r="F90" s="139">
        <v>39446</v>
      </c>
      <c r="G90" s="154">
        <f t="shared" si="3"/>
        <v>9.3000000000000007</v>
      </c>
      <c r="H90" s="117" t="s">
        <v>2708</v>
      </c>
      <c r="I90" s="116" t="s">
        <v>986</v>
      </c>
      <c r="J90" s="116" t="s">
        <v>1016</v>
      </c>
      <c r="K90" s="118">
        <v>6004677</v>
      </c>
      <c r="L90" s="65"/>
      <c r="M90" s="67"/>
      <c r="N90" s="65"/>
      <c r="O90" s="65"/>
      <c r="P90" s="79"/>
    </row>
    <row r="91" spans="1:16" s="7" customFormat="1" ht="24.75" customHeight="1" outlineLevel="1" x14ac:dyDescent="0.25">
      <c r="A91" s="137">
        <v>44</v>
      </c>
      <c r="B91" s="117" t="s">
        <v>2711</v>
      </c>
      <c r="C91" s="119"/>
      <c r="D91" s="116" t="s">
        <v>2743</v>
      </c>
      <c r="E91" s="139">
        <v>39157</v>
      </c>
      <c r="F91" s="139">
        <v>39446</v>
      </c>
      <c r="G91" s="154">
        <f t="shared" si="3"/>
        <v>9.6333333333333329</v>
      </c>
      <c r="H91" s="117" t="s">
        <v>2709</v>
      </c>
      <c r="I91" s="116" t="s">
        <v>986</v>
      </c>
      <c r="J91" s="116" t="s">
        <v>1016</v>
      </c>
      <c r="K91" s="118">
        <v>160844536</v>
      </c>
      <c r="L91" s="119"/>
      <c r="M91" s="112"/>
      <c r="N91" s="119"/>
      <c r="O91" s="119"/>
      <c r="P91" s="79"/>
    </row>
    <row r="92" spans="1:16" s="7" customFormat="1" ht="24.75" customHeight="1" outlineLevel="1" x14ac:dyDescent="0.25">
      <c r="A92" s="137">
        <v>45</v>
      </c>
      <c r="B92" s="117" t="s">
        <v>2711</v>
      </c>
      <c r="C92" s="119"/>
      <c r="D92" s="116" t="s">
        <v>2744</v>
      </c>
      <c r="E92" s="139">
        <v>39276</v>
      </c>
      <c r="F92" s="139">
        <v>39446</v>
      </c>
      <c r="G92" s="154">
        <f t="shared" si="3"/>
        <v>5.666666666666667</v>
      </c>
      <c r="H92" s="117" t="s">
        <v>2709</v>
      </c>
      <c r="I92" s="116" t="s">
        <v>986</v>
      </c>
      <c r="J92" s="116" t="s">
        <v>1016</v>
      </c>
      <c r="K92" s="118">
        <v>20340536</v>
      </c>
      <c r="L92" s="119"/>
      <c r="M92" s="112"/>
      <c r="N92" s="119"/>
      <c r="O92" s="119"/>
      <c r="P92" s="79"/>
    </row>
    <row r="93" spans="1:16" s="7" customFormat="1" ht="24.75" customHeight="1" outlineLevel="1" x14ac:dyDescent="0.25">
      <c r="A93" s="137">
        <v>46</v>
      </c>
      <c r="B93" s="117" t="s">
        <v>2711</v>
      </c>
      <c r="C93" s="119"/>
      <c r="D93" s="116" t="s">
        <v>2745</v>
      </c>
      <c r="E93" s="139">
        <v>43922</v>
      </c>
      <c r="F93" s="139">
        <v>44165</v>
      </c>
      <c r="G93" s="154">
        <f t="shared" si="3"/>
        <v>8.1</v>
      </c>
      <c r="H93" s="117" t="s">
        <v>2710</v>
      </c>
      <c r="I93" s="116" t="s">
        <v>986</v>
      </c>
      <c r="J93" s="116" t="s">
        <v>1016</v>
      </c>
      <c r="K93" s="118">
        <v>622839526</v>
      </c>
      <c r="L93" s="119"/>
      <c r="M93" s="112"/>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2"/>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2"/>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2"/>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2"/>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2"/>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2"/>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2"/>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2"/>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2"/>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2"/>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2"/>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2"/>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2655</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c r="E114" s="139"/>
      <c r="F114" s="139"/>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2659</v>
      </c>
      <c r="B163" s="225"/>
      <c r="C163" s="225"/>
      <c r="D163" s="225"/>
      <c r="E163" s="226"/>
      <c r="F163" s="227" t="s">
        <v>2660</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2657</v>
      </c>
      <c r="C168" s="217"/>
      <c r="D168" s="217"/>
      <c r="E168" s="8"/>
      <c r="F168" s="5"/>
      <c r="H168" s="81" t="s">
        <v>2656</v>
      </c>
      <c r="I168" s="231"/>
      <c r="J168" s="232"/>
      <c r="K168" s="232"/>
      <c r="L168" s="232"/>
      <c r="M168" s="232"/>
      <c r="N168" s="232"/>
      <c r="O168" s="23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1E-3</v>
      </c>
      <c r="G179" s="159">
        <f>IF(F179&gt;0,SUM(E179+F179),"")</f>
        <v>2.1000000000000001E-2</v>
      </c>
      <c r="H179" s="5"/>
      <c r="I179" s="215" t="s">
        <v>2670</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14966973.315000001</v>
      </c>
      <c r="F185" s="92"/>
      <c r="G185" s="93"/>
      <c r="H185" s="88"/>
      <c r="I185" s="90" t="s">
        <v>2627</v>
      </c>
      <c r="J185" s="160">
        <f>+SUM(M179:M183)</f>
        <v>0.02</v>
      </c>
      <c r="K185" s="196" t="s">
        <v>2628</v>
      </c>
      <c r="L185" s="196"/>
      <c r="M185" s="94">
        <f>+J185*(SUM(K20:K35))</f>
        <v>14254260.300000001</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1" t="s">
        <v>2636</v>
      </c>
      <c r="C192" s="221"/>
      <c r="E192" s="5" t="s">
        <v>20</v>
      </c>
      <c r="H192" s="26" t="s">
        <v>24</v>
      </c>
      <c r="J192" s="5" t="s">
        <v>2637</v>
      </c>
      <c r="K192" s="5"/>
      <c r="M192" s="5"/>
      <c r="N192" s="5"/>
      <c r="O192" s="8"/>
      <c r="Q192" s="148"/>
      <c r="R192" s="149"/>
      <c r="S192" s="149"/>
      <c r="T192" s="148"/>
    </row>
    <row r="193" spans="1:18" x14ac:dyDescent="0.25">
      <c r="A193" s="9"/>
      <c r="C193" s="121">
        <v>36567</v>
      </c>
      <c r="D193" s="5"/>
      <c r="E193" s="120">
        <v>50</v>
      </c>
      <c r="F193" s="5"/>
      <c r="G193" s="5"/>
      <c r="H193" s="141" t="s">
        <v>2747</v>
      </c>
      <c r="J193" s="5"/>
      <c r="K193" s="121">
        <v>39120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2748</v>
      </c>
      <c r="J211" s="27" t="s">
        <v>2622</v>
      </c>
      <c r="K211" s="142" t="s">
        <v>2748</v>
      </c>
      <c r="L211" s="21"/>
      <c r="M211" s="21"/>
      <c r="N211" s="21"/>
      <c r="O211" s="8"/>
    </row>
    <row r="212" spans="1:15" x14ac:dyDescent="0.25">
      <c r="A212" s="9"/>
      <c r="B212" s="27" t="s">
        <v>2619</v>
      </c>
      <c r="C212" s="141" t="s">
        <v>2747</v>
      </c>
      <c r="D212" s="21"/>
      <c r="G212" s="27" t="s">
        <v>2621</v>
      </c>
      <c r="H212" s="142" t="s">
        <v>2749</v>
      </c>
      <c r="J212" s="27" t="s">
        <v>2623</v>
      </c>
      <c r="K212" s="141"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a65d333d-5b59-4810-bc94-b80d9325abbc"/>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Asufaconat-01</cp:lastModifiedBy>
  <cp:lastPrinted>2020-11-20T15:12:35Z</cp:lastPrinted>
  <dcterms:created xsi:type="dcterms:W3CDTF">2020-10-14T21:57:42Z</dcterms:created>
  <dcterms:modified xsi:type="dcterms:W3CDTF">2020-12-29T21:54:20Z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