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idad\Documents\PRIMERA INFANCIA\2021\Manifestacion Interes Faprof\"/>
    </mc:Choice>
  </mc:AlternateContent>
  <xr:revisionPtr revIDLastSave="0" documentId="8_{86D494BC-402C-4E3C-B966-9E797CF6F8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<sst xmlns="http://schemas.openxmlformats.org/spreadsheetml/2006/main" count="3371" uniqueCount="2733">
  <si>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</si>
  <si>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</si>
  <si>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</si>
  <si>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</si>
  <si>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</si>
  <si>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</si>
  <si>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</si>
  <si>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</si>
  <si>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</si>
  <si>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</si>
  <si>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</si>
  <si>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</si>
  <si>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</si>
  <si>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</si>
  <si>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</si>
  <si>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</si>
  <si>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</si>
  <si>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</si>
  <si>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</si>
  <si>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</si>
  <si>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</si>
  <si>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</si>
  <si>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</si>
  <si>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</si>
  <si>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</si>
  <si>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</si>
  <si>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</si>
  <si>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</si>
  <si>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</si>
  <si>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</si>
  <si>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</si>
  <si>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</si>
  <si>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</si>
  <si>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</si>
  <si>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</si>
  <si>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</si>
  <si>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</si>
  <si>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</si>
  <si>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</si>
  <si>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</si>
  <si>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</si>
  <si>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</si>
  <si>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</si>
  <si>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</si>
  <si>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</si>
  <si>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</si>
  <si>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</si>
  <si>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</si>
  <si>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</si>
  <si>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</si>
  <si>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</si>
  <si>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</si>
  <si>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</si>
  <si>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</si>
  <si>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</si>
  <si>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</si>
  <si>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</si>
  <si>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</si>
  <si>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</si>
  <si>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</si>
  <si>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</si>
  <si>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</si>
  <si>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</si>
  <si>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</si>
  <si>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</si>
  <si>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</si>
  <si>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</si>
  <si>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</si>
  <si>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</si>
  <si>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</si>
  <si>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</si>
  <si>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</si>
  <si>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</si>
  <si>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</si>
  <si>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</si>
  <si>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</si>
  <si>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</si>
  <si>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</si>
  <si>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</si>
  <si>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</si>
  <si>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</si>
  <si>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</si>
  <si>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</si>
  <si>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</si>
  <si>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</si>
  <si>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</si>
  <si>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</si>
  <si>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</si>
  <si>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</si>
  <si>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</si>
  <si>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</si>
  <si>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</si>
  <si>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</si>
  <si>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</si>
  <si>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</si>
  <si>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</si>
  <si>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</si>
  <si>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</si>
  <si>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</si>
  <si>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</si>
  <si>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</si>
  <si>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</si>
  <si>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</si>
  <si>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</si>
  <si>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</si>
  <si>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</si>
  <si>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</si>
  <si>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</si>
  <si>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</si>
  <si>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</si>
  <si>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</si>
  <si>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</si>
  <si>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</si>
  <si>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</si>
  <si>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</si>
  <si>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</si>
  <si>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</si>
  <si>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</si>
  <si>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</si>
  <si>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</si>
  <si>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</si>
  <si>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</si>
  <si>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</si>
  <si>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</si>
  <si>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</si>
  <si>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</si>
  <si>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</si>
  <si>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</si>
  <si>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</si>
  <si>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</si>
  <si>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</si>
  <si>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</si>
  <si>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</si>
  <si>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</si>
  <si>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</si>
  <si>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</si>
  <si>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</si>
  <si>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</si>
  <si>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</si>
  <si>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</si>
  <si>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</si>
  <si>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</si>
  <si>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</si>
  <si>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</si>
  <si>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</si>
  <si>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</si>
  <si>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</si>
  <si>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</si>
  <si>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</si>
  <si>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</si>
  <si>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</si>
  <si>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</si>
  <si>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</si>
  <si>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</si>
  <si>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</si>
  <si>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</si>
  <si>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</si>
  <si>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</si>
  <si>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</si>
  <si>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</si>
  <si>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</si>
  <si>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</si>
  <si>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</si>
  <si>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</si>
  <si>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</si>
  <si>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</si>
  <si>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</si>
  <si>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</si>
  <si>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</si>
  <si>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</si>
  <si>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</si>
  <si>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</si>
  <si>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</si>
  <si>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</si>
  <si>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</si>
  <si>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</si>
  <si>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</si>
  <si>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</si>
  <si>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</si>
  <si>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</si>
  <si>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</si>
  <si>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</si>
  <si>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</si>
  <si>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</si>
  <si>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</si>
  <si>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</si>
  <si>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</si>
  <si>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</si>
  <si>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</si>
  <si>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</si>
  <si>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</si>
  <si>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</si>
  <si>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</si>
  <si>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</si>
  <si>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</si>
  <si>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</si>
  <si>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</si>
  <si>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</si>
  <si>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</si>
  <si>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</si>
  <si>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</si>
  <si>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</si>
  <si>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</si>
  <si>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</si>
  <si>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</si>
  <si>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</si>
  <si>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</si>
  <si>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</si>
  <si>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</si>
  <si>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</si>
  <si>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</si>
  <si>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</si>
  <si>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</si>
  <si>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</si>
  <si>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</si>
  <si>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</si>
  <si>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</si>
  <si>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</si>
  <si>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</si>
  <si>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</si>
  <si>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</si>
  <si>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</si>
  <si>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</si>
  <si>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</si>
  <si>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</si>
  <si>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</si>
  <si>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</si>
  <si>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</si>
  <si>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</si>
  <si>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</si>
  <si>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</si>
  <si>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</si>
  <si>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</si>
  <si>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</si>
  <si>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</si>
  <si>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</si>
  <si>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</si>
  <si>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</si>
  <si>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</si>
  <si>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</si>
  <si>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</si>
  <si>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</si>
  <si>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</si>
  <si>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</si>
  <si>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</si>
  <si>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</si>
  <si>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</si>
  <si>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</si>
  <si>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</si>
  <si>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</si>
  <si>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</si>
  <si>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</si>
  <si>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</si>
  <si>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</si>
  <si>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</si>
  <si>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</si>
  <si>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</si>
  <si>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</si>
  <si>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</si>
  <si>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</si>
  <si>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</si>
  <si>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</si>
  <si>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</si>
  <si>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</si>
  <si>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</si>
  <si>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</si>
  <si>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</si>
  <si>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</si>
  <si>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</si>
  <si>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</si>
  <si>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</si>
  <si>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</si>
  <si>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</si>
  <si>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</si>
  <si>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</si>
  <si>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</si>
  <si>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</si>
  <si>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</si>
  <si>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</si>
  <si>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</si>
  <si>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</si>
  <si>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</si>
  <si>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</si>
  <si>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</si>
  <si>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</si>
  <si>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</si>
  <si>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</si>
  <si>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</si>
  <si>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</si>
  <si>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</si>
  <si>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</si>
  <si>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</si>
  <si>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</si>
  <si>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</si>
  <si>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</si>
  <si>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</si>
  <si>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</si>
  <si>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</si>
  <si>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</si>
  <si>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</si>
  <si>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</si>
  <si>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</si>
  <si>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</si>
  <si>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</si>
  <si>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</si>
  <si>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</si>
  <si>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</si>
  <si>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</si>
  <si>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</si>
  <si>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</si>
  <si>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</si>
  <si>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</si>
  <si>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</si>
  <si>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</si>
  <si>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</si>
  <si>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</si>
  <si>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</si>
  <si>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</si>
  <si>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</si>
  <si>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</si>
  <si>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</si>
  <si>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</si>
  <si>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</si>
  <si>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</si>
  <si>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</si>
  <si>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</si>
  <si>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</si>
  <si>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</si>
  <si>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</si>
  <si>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</si>
  <si>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</si>
  <si>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</si>
  <si>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</si>
  <si>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</si>
  <si>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</si>
  <si>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</si>
  <si>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</si>
  <si>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</si>
  <si>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</si>
  <si>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</si>
  <si>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</si>
  <si>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</si>
  <si>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</si>
  <si>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</si>
  <si>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</si>
  <si>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</si>
  <si>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</si>
  <si>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</si>
  <si>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</si>
  <si>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</si>
  <si>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</si>
  <si>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</si>
  <si>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</si>
  <si>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</si>
  <si>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</si>
  <si>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</si>
  <si>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</si>
  <si>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</si>
  <si>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</si>
  <si>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</si>
  <si>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</si>
  <si>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</si>
  <si>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</si>
  <si>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</si>
  <si>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</si>
  <si>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</si>
  <si>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</si>
  <si>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</si>
  <si>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</si>
  <si>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</si>
  <si>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</si>
  <si>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</si>
  <si>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</si>
  <si>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</si>
  <si>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</si>
  <si>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</si>
  <si>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</si>
  <si>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</si>
  <si>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</si>
  <si>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</si>
  <si>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</si>
  <si>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</si>
  <si>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</si>
  <si>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</si>
  <si>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</si>
  <si>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</si>
  <si>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</si>
  <si>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</si>
  <si>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</si>
  <si>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</si>
  <si>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</si>
  <si>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</si>
  <si>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</si>
  <si>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</si>
  <si>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</si>
  <si>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</si>
  <si>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</si>
  <si>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</si>
  <si>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</si>
  <si>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</si>
  <si>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</si>
  <si>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</si>
  <si>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</si>
  <si>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</si>
  <si>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</si>
  <si>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</si>
  <si>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</si>
  <si>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</si>
  <si>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</si>
  <si>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</si>
  <si>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</si>
  <si>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</si>
  <si>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</si>
  <si>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</si>
  <si>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</si>
  <si>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</si>
  <si>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</si>
  <si>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</si>
  <si>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</si>
  <si>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</si>
  <si>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</si>
  <si>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</si>
  <si>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</si>
  <si>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</si>
  <si>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</si>
  <si>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</si>
  <si>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</si>
  <si>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</si>
  <si>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</si>
  <si>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</si>
  <si>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</si>
  <si>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</si>
  <si>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</si>
  <si>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</si>
  <si>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</si>
  <si>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</si>
  <si>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</si>
  <si>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</si>
  <si>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</si>
  <si>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</si>
  <si>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</si>
  <si>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</si>
  <si>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</si>
  <si>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</si>
  <si>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</si>
  <si>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</si>
  <si>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</si>
  <si>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</si>
  <si>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</si>
  <si>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</si>
  <si>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</si>
  <si>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</si>
  <si>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</si>
  <si>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</si>
  <si>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</si>
  <si>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</si>
  <si>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</si>
  <si>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</si>
  <si>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</si>
  <si>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</si>
  <si>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</si>
  <si>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</si>
  <si>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</si>
  <si>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</si>
  <si>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</si>
  <si>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</si>
  <si>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</si>
  <si>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</si>
  <si>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</si>
  <si>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</si>
  <si>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</si>
  <si>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</si>
  <si>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</si>
  <si>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</si>
  <si>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</si>
  <si>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</si>
  <si>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</si>
  <si>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</si>
  <si>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</si>
  <si>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</si>
  <si>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</si>
  <si>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</si>
  <si>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</si>
  <si>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</si>
  <si>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</si>
  <si>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</si>
  <si>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</si>
  <si>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</si>
  <si>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</si>
  <si>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</si>
  <si>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</si>
  <si>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</si>
  <si>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</si>
  <si>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</si>
  <si>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</si>
  <si>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</si>
  <si>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</si>
  <si>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</si>
  <si>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</si>
  <si>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</si>
  <si>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</si>
  <si>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</si>
  <si>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</si>
  <si>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</si>
  <si>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</si>
  <si>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</si>
  <si>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</si>
  <si>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</si>
  <si>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</si>
  <si>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</si>
  <si>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</si>
  <si>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</si>
  <si>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</si>
  <si>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</si>
  <si>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</si>
  <si>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</si>
  <si>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</si>
  <si>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</si>
  <si>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</si>
  <si>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</si>
  <si>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</si>
  <si>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</si>
  <si>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</si>
  <si>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</si>
  <si>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</si>
  <si>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</si>
  <si>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</si>
  <si>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</si>
  <si>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</si>
  <si>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</si>
  <si>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</si>
  <si>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</si>
  <si>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</si>
  <si>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</si>
  <si>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</si>
  <si>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</si>
  <si>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</si>
  <si>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</si>
  <si>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</si>
  <si>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</si>
  <si>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</si>
  <si>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</si>
  <si>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</si>
  <si>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</si>
  <si>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</si>
  <si>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</si>
  <si>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</si>
  <si>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</si>
  <si>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</si>
  <si>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</si>
  <si>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</si>
  <si>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</si>
  <si>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</si>
  <si>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</si>
  <si>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</si>
  <si>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</si>
  <si>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</si>
  <si>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</si>
  <si>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</si>
  <si>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</si>
  <si>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</si>
  <si>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</si>
  <si>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</si>
  <si>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</si>
  <si>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</si>
  <si>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</si>
  <si>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</si>
  <si>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</si>
  <si>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</si>
  <si>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</si>
  <si>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</si>
  <si>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</si>
  <si>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</si>
  <si>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</si>
  <si>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</si>
  <si>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</si>
  <si>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</si>
  <si>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</si>
  <si>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</si>
  <si>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</si>
  <si>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</si>
  <si>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</si>
  <si>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</si>
  <si>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</si>
  <si>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</si>
  <si>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</si>
  <si>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</si>
  <si>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</si>
  <si>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</si>
  <si>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</si>
  <si>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</si>
  <si>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</si>
  <si>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</si>
  <si>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</si>
  <si>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</si>
  <si>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</si>
  <si>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</si>
  <si>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</si>
  <si>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</si>
  <si>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</si>
  <si>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</si>
  <si>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</si>
  <si>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</si>
  <si>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</si>
  <si>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</si>
  <si>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</si>
  <si>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</si>
  <si>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</si>
  <si>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</si>
  <si>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</si>
  <si>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</si>
  <si>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</si>
  <si>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</si>
  <si>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</si>
  <si>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</si>
  <si>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</si>
  <si>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</si>
  <si>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</si>
  <si>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</si>
  <si>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</si>
  <si>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</si>
  <si>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</si>
  <si>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</si>
  <si>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</si>
  <si>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</si>
  <si>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</si>
  <si>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</si>
  <si>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</si>
  <si>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</si>
  <si>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</si>
  <si>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</si>
  <si>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</si>
  <si>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</si>
  <si>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</si>
  <si>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</si>
  <si>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</si>
  <si>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</si>
  <si>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</si>
  <si>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</si>
  <si>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</si>
  <si>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</si>
  <si>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</si>
  <si>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</si>
  <si>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</si>
  <si>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</si>
  <si>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</si>
  <si>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</si>
  <si>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</si>
  <si>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</si>
  <si>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</si>
  <si>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</si>
  <si>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</si>
  <si>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</si>
  <si>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</si>
  <si>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</si>
  <si>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</si>
  <si>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</si>
  <si>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</si>
  <si>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</si>
  <si>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</si>
  <si>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</si>
  <si>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</si>
  <si>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</si>
  <si>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</si>
  <si>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</si>
  <si>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</si>
  <si>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</si>
  <si>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</si>
  <si>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</si>
  <si>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</si>
  <si>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</si>
  <si>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</si>
  <si>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</si>
  <si>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</si>
  <si>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</si>
  <si>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</si>
  <si>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</si>
  <si>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</si>
  <si>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</si>
  <si>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</si>
  <si>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</si>
  <si>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</si>
  <si>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</si>
  <si>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</si>
  <si>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</si>
  <si>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</si>
  <si>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</si>
  <si>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</si>
  <si>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</si>
  <si>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</si>
  <si>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</si>
  <si>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</si>
  <si>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</si>
  <si>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</si>
  <si>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</si>
  <si>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</si>
  <si>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</si>
  <si>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</si>
  <si>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</si>
  <si>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</si>
  <si>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</si>
  <si>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</si>
  <si>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</si>
  <si>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</si>
  <si>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</si>
  <si>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</si>
  <si>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</si>
  <si>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</si>
  <si>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</si>
  <si>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</si>
  <si>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</si>
  <si>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</si>
  <si>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</si>
  <si>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</si>
  <si>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</si>
  <si>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</si>
  <si>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</si>
  <si>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</si>
  <si>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</si>
  <si>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</si>
  <si>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</si>
  <si>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</si>
  <si>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</si>
  <si>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</si>
  <si>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</si>
  <si>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</si>
  <si>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</si>
  <si>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</si>
  <si>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</si>
  <si>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</si>
  <si>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</si>
  <si>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</si>
  <si>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</si>
  <si>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</si>
  <si>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</si>
  <si>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</si>
  <si>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</si>
  <si>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</si>
  <si>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</si>
  <si>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</si>
  <si>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</si>
  <si>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</si>
  <si>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</si>
  <si>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</si>
  <si>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</si>
  <si>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</si>
  <si>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</si>
  <si>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</si>
  <si>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</si>
  <si>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</si>
  <si>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</si>
  <si>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</si>
  <si>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</si>
  <si>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</si>
  <si>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</si>
  <si>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</si>
  <si>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</si>
  <si>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</si>
  <si>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</si>
  <si>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</si>
  <si>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</si>
  <si>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</si>
  <si>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</si>
  <si>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</si>
  <si>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</si>
  <si>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</si>
  <si>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</si>
  <si>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</si>
  <si>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</si>
  <si>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</si>
  <si>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</si>
  <si>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</si>
  <si>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</si>
  <si>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</si>
  <si>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</si>
  <si>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</si>
  <si>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</si>
  <si>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</si>
  <si>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</si>
  <si>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</si>
  <si>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</si>
  <si>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</si>
  <si>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</si>
  <si>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</si>
  <si>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</si>
  <si>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</si>
  <si>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</si>
  <si>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</si>
  <si>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</si>
  <si>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</si>
  <si>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</si>
  <si>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</si>
  <si>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</si>
  <si>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</si>
  <si>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</si>
  <si>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</si>
  <si>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</si>
  <si>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</si>
  <si>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</si>
  <si>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</si>
  <si>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</si>
  <si>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</si>
  <si>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</si>
  <si>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</si>
  <si>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</si>
  <si>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</si>
  <si>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</si>
  <si>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</si>
  <si>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</si>
  <si>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</si>
  <si>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</si>
  <si>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</si>
  <si>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</si>
  <si>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</si>
  <si>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</si>
  <si>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</si>
  <si>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</si>
  <si>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</si>
  <si>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</si>
  <si>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</si>
  <si>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</si>
  <si>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</si>
  <si>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</si>
  <si>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</si>
  <si>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</si>
  <si>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</si>
  <si>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</si>
  <si>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</si>
  <si>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</si>
  <si>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</si>
  <si>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</si>
  <si>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</si>
  <si>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</si>
  <si>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</si>
  <si>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</si>
  <si>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</si>
  <si>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</si>
  <si>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</si>
  <si>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</si>
  <si>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</si>
  <si>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</si>
  <si>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</si>
  <si>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</si>
  <si>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</si>
  <si>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</si>
  <si>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</si>
  <si>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</si>
  <si>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</si>
  <si>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</si>
  <si>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</si>
  <si>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</si>
  <si>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</si>
  <si>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</si>
  <si>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</si>
  <si>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</si>
  <si>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</si>
  <si>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</si>
  <si>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</si>
  <si>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</si>
  <si>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</si>
  <si>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</si>
  <si>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</si>
  <si>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</si>
  <si>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</si>
  <si>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</si>
  <si>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</si>
  <si>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</si>
  <si>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</si>
  <si>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</si>
  <si>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</si>
  <si>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</si>
  <si>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</si>
  <si>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</si>
  <si>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</si>
  <si>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</si>
  <si>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</si>
  <si>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</si>
  <si>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</si>
  <si>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</si>
  <si>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</si>
  <si>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</si>
  <si>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</si>
  <si>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</si>
  <si>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</si>
  <si>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</si>
  <si>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</si>
  <si>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</si>
  <si>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</si>
  <si>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</si>
  <si>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</si>
  <si>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</si>
  <si>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</si>
  <si>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</si>
  <si>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</si>
  <si>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</si>
  <si>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</si>
  <si>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</si>
  <si>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</si>
  <si>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</si>
  <si>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</si>
  <si>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</si>
  <si>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</si>
  <si>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</si>
  <si>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</si>
  <si>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</si>
  <si>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</si>
  <si>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</si>
  <si>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</si>
  <si>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</si>
  <si>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</si>
  <si>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</si>
  <si>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</si>
  <si>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</si>
  <si>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</si>
  <si>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</si>
  <si>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</si>
  <si>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</si>
  <si>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</si>
  <si>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</si>
  <si>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</si>
  <si>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</si>
  <si>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</si>
  <si>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</si>
  <si>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</si>
  <si>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</si>
  <si>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</si>
  <si>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</si>
  <si>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</si>
  <si>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</si>
  <si>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</si>
  <si>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</si>
  <si>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</si>
  <si>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</si>
  <si>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</si>
  <si>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</si>
  <si>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</si>
  <si>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</si>
  <si>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</si>
  <si>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</si>
  <si>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</si>
  <si>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</si>
  <si>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</si>
  <si>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</si>
  <si>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</si>
  <si>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</si>
  <si>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</si>
  <si>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</si>
  <si>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</si>
  <si>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</si>
  <si>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</si>
  <si>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</si>
  <si>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</si>
  <si>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</si>
  <si>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</si>
  <si>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</si>
  <si>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</si>
  <si>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</si>
  <si>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</si>
  <si>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</si>
  <si>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</si>
  <si>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</si>
  <si>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</si>
  <si>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</si>
  <si>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</si>
  <si>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</si>
  <si>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</si>
  <si>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</si>
  <si>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</si>
  <si>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</si>
  <si>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</si>
  <si>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</si>
  <si>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</si>
  <si>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</si>
  <si>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</si>
  <si>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</si>
  <si>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</si>
  <si>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</si>
  <si>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</si>
  <si>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</si>
  <si>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</si>
  <si>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</si>
  <si>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</si>
  <si>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</si>
  <si>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</si>
  <si>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</si>
  <si>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</si>
  <si>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</si>
  <si>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</si>
  <si>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</si>
  <si>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</si>
  <si>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</si>
  <si>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</si>
  <si>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</si>
  <si>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</si>
  <si>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</si>
  <si>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</si>
  <si>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</si>
  <si>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</si>
  <si>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</si>
  <si>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</si>
  <si>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</si>
  <si>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</si>
  <si>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</si>
  <si>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</si>
  <si>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</si>
  <si>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</si>
  <si>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</si>
  <si>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</si>
  <si>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</si>
  <si>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</si>
  <si>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</si>
  <si>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</si>
  <si>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</si>
  <si>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</si>
  <si>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</si>
  <si>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</si>
  <si>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</si>
  <si>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</si>
  <si>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</si>
  <si>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</si>
  <si>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</si>
  <si>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</si>
  <si>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</si>
  <si>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</si>
  <si>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</si>
  <si>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</si>
  <si>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</si>
  <si>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</si>
  <si>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</si>
  <si>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</si>
  <si>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</si>
  <si>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</si>
  <si>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</si>
  <si>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</si>
  <si>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</si>
  <si>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</si>
  <si>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</si>
  <si>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</si>
  <si>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</si>
  <si>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</si>
  <si>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</si>
  <si>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</si>
  <si>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</si>
  <si>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</si>
  <si>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</si>
  <si>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</si>
  <si>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</si>
  <si>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</si>
  <si>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</si>
  <si>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</si>
  <si>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</si>
  <si>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</si>
  <si>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</si>
  <si>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</si>
  <si>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</si>
  <si>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</si>
  <si>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</si>
  <si>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</si>
  <si>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</si>
  <si>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</si>
  <si>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</si>
  <si>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</si>
  <si>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</si>
  <si>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</si>
  <si>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</si>
  <si>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</si>
  <si>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</si>
  <si>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</si>
  <si>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</si>
  <si>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</si>
  <si>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</si>
  <si>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</si>
  <si>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</si>
  <si>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</si>
  <si>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</si>
  <si>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</si>
  <si>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</si>
  <si>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</si>
  <si>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</si>
  <si>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</si>
  <si>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</si>
  <si>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</si>
  <si>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</si>
  <si>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</si>
  <si>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</si>
  <si>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</si>
  <si>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</si>
  <si>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</si>
  <si>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</si>
  <si>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</si>
  <si>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</si>
  <si>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</si>
  <si>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</si>
  <si>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</si>
  <si>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</si>
  <si>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</si>
  <si>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</si>
  <si>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</si>
  <si>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</si>
  <si>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</si>
  <si>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</si>
  <si>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</si>
  <si>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</si>
  <si>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</si>
  <si>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</si>
  <si>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</si>
  <si>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</si>
  <si>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</si>
  <si>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</si>
  <si>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</si>
  <si>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</si>
  <si>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</si>
  <si>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</si>
  <si>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</si>
  <si>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</si>
  <si>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</si>
  <si>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</si>
  <si>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</si>
  <si>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</si>
  <si>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</si>
  <si>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</si>
  <si>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</si>
  <si>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</si>
  <si>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</si>
  <si>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</si>
  <si>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</si>
  <si>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</si>
  <si>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</si>
  <si>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</si>
  <si>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</si>
  <si>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</si>
  <si>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</si>
  <si>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</si>
  <si>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</si>
  <si>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</si>
  <si>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</si>
  <si>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</si>
  <si>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</si>
  <si>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</si>
  <si>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</si>
  <si>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</si>
  <si>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</si>
  <si>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</si>
  <si>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</si>
  <si>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</si>
  <si>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</si>
  <si>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</si>
  <si>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</si>
  <si>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</si>
  <si>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</si>
  <si>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</si>
  <si>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</si>
  <si>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</si>
  <si>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</si>
  <si>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</si>
  <si>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</si>
  <si>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</si>
  <si>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</si>
  <si>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</si>
  <si>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</si>
  <si>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</si>
  <si>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</si>
  <si>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</si>
  <si>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</si>
  <si>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</si>
  <si>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</si>
  <si>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</si>
  <si>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</si>
  <si>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</si>
  <si>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</si>
  <si>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</si>
  <si>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</si>
  <si>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</si>
  <si>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</si>
  <si>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</si>
  <si>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</si>
  <si>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</si>
  <si>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</si>
  <si>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</si>
  <si>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</si>
  <si>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</si>
  <si>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</si>
  <si>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</si>
  <si>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</si>
  <si>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</si>
  <si>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</si>
  <si>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</si>
  <si>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</si>
  <si>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</si>
  <si>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</si>
  <si>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</si>
  <si>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</si>
  <si>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</si>
  <si>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</si>
  <si>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</si>
  <si>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</si>
  <si>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</si>
  <si>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</si>
  <si>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</si>
  <si>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</si>
  <si>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</si>
  <si>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</si>
  <si>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</si>
  <si>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</si>
  <si>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</si>
  <si>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</si>
  <si>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</si>
  <si>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</si>
  <si>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</si>
  <si>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</si>
  <si>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</si>
  <si>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</si>
  <si>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</si>
  <si>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</si>
  <si>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</si>
  <si>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</si>
  <si>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</si>
  <si>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</si>
  <si>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</si>
  <si>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</si>
  <si>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</si>
  <si>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</si>
  <si>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</si>
  <si>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</si>
  <si>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</si>
  <si>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</si>
  <si>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</si>
  <si>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</si>
  <si>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</si>
  <si>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</si>
  <si>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</si>
  <si>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</si>
  <si>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</si>
  <si>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</si>
  <si>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</si>
  <si>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</si>
  <si>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</si>
  <si>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</si>
  <si>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</si>
  <si>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</si>
  <si>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</si>
  <si>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</si>
  <si>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</si>
  <si>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</si>
  <si>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</si>
  <si>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</si>
  <si>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</si>
  <si>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</si>
  <si>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</si>
  <si>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</si>
  <si>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</si>
  <si>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</si>
  <si>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</si>
  <si>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</si>
  <si>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</si>
  <si>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</si>
  <si>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</si>
  <si>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</si>
  <si>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</si>
  <si>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</si>
  <si>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</si>
  <si>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</si>
  <si>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</si>
  <si>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</si>
  <si>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</si>
  <si>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</si>
  <si>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</si>
  <si>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</si>
  <si>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</si>
  <si>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</si>
  <si>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</si>
  <si>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</si>
  <si>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</si>
  <si>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</si>
  <si>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</si>
  <si>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</si>
  <si>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</si>
  <si>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</si>
  <si>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</si>
  <si>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</si>
  <si>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</si>
  <si>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</si>
  <si>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</si>
  <si>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</si>
  <si>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</si>
  <si>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</si>
  <si>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</si>
  <si>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</si>
  <si>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</si>
  <si>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</si>
  <si>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</si>
  <si>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</si>
  <si>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</si>
  <si>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</si>
  <si>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</si>
  <si>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</si>
  <si>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</si>
  <si>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</si>
  <si>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</si>
  <si>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</si>
  <si>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</si>
  <si>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</si>
  <si>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</si>
  <si>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</si>
  <si>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</si>
  <si>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</si>
  <si>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</si>
  <si>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</si>
  <si>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</si>
  <si>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</si>
  <si>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</si>
  <si>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</si>
  <si>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</si>
  <si>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</si>
  <si>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</si>
  <si>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</si>
  <si>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</si>
  <si>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</si>
  <si>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</si>
  <si>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</si>
  <si>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</si>
  <si>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</si>
  <si>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</si>
  <si>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</si>
  <si>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</si>
  <si>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</si>
  <si>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</si>
  <si>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</si>
  <si>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</si>
  <si>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</si>
  <si>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</si>
  <si>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</si>
  <si>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</si>
  <si>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</si>
  <si>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</si>
  <si>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</si>
  <si>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</si>
  <si>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</si>
  <si>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</si>
  <si>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</si>
  <si>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</si>
  <si>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</si>
  <si>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</si>
  <si>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</si>
  <si>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</si>
  <si>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</si>
  <si>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</si>
  <si>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</si>
  <si>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</si>
  <si>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</si>
  <si>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</si>
  <si>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</si>
  <si>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</si>
  <si>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</si>
  <si>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</si>
  <si>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</si>
  <si>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</si>
  <si>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</si>
  <si>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</si>
  <si>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</si>
  <si>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</si>
  <si>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</si>
  <si>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</si>
  <si>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</si>
  <si>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</si>
  <si>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</si>
  <si>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</si>
  <si>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</si>
  <si>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</si>
  <si>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</si>
  <si>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</si>
  <si>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</si>
  <si>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</si>
  <si>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</si>
  <si>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</si>
  <si>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</si>
  <si>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</si>
  <si>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</si>
  <si>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</si>
  <si>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</si>
  <si>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</si>
  <si>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</si>
  <si>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</si>
  <si>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</si>
  <si>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</si>
  <si>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</si>
  <si>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</si>
  <si>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</si>
  <si>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</si>
  <si>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</si>
  <si>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</si>
  <si>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</si>
  <si>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</si>
  <si>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</si>
  <si>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</si>
  <si>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</si>
  <si>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</si>
  <si>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</si>
  <si>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</si>
  <si>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</si>
  <si>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</si>
  <si>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</si>
  <si>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</si>
  <si>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</si>
  <si>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</si>
  <si>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</si>
  <si>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</si>
  <si>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</si>
  <si>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</si>
  <si>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</si>
  <si>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</si>
  <si>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</si>
  <si>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</si>
  <si>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</si>
  <si>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</si>
  <si>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</si>
  <si>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</si>
  <si>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</si>
  <si>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</si>
  <si>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</si>
  <si>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</si>
  <si>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</si>
  <si>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</si>
  <si>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</si>
  <si>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</si>
  <si>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</si>
  <si>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</si>
  <si>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</si>
  <si>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</si>
  <si>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</si>
  <si>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</si>
  <si>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</si>
  <si>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</si>
  <si>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</si>
  <si>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</si>
  <si>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</si>
  <si>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</si>
  <si>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</si>
  <si>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</si>
  <si>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</si>
  <si>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</si>
  <si>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</si>
  <si>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</si>
  <si>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</si>
  <si>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</si>
  <si>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</si>
  <si>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</si>
  <si>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</si>
  <si>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</si>
  <si>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</si>
  <si>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</si>
  <si>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</si>
  <si>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</si>
  <si>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</si>
  <si>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</si>
  <si>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</si>
  <si>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</si>
  <si>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</si>
  <si>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</si>
  <si>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</si>
  <si>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</si>
  <si>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</si>
  <si>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</si>
  <si>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</si>
  <si>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</si>
  <si>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</si>
  <si>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</si>
  <si>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</si>
  <si>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</si>
  <si>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</si>
  <si>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</si>
  <si>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</si>
  <si>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</si>
  <si>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</si>
  <si>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</si>
  <si>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</si>
  <si>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</si>
  <si>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</si>
  <si>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</si>
  <si>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</si>
  <si>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</si>
  <si>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</si>
  <si>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</si>
  <si>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</si>
  <si>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</si>
  <si>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</si>
  <si>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</si>
  <si>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</si>
  <si>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</si>
  <si>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</si>
  <si>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</si>
  <si>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</si>
  <si>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</si>
  <si>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</si>
  <si>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</si>
  <si>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</si>
  <si>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</si>
  <si>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</si>
  <si>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</si>
  <si>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</si>
  <si>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</si>
  <si>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</si>
  <si>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</si>
  <si>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</si>
  <si>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</si>
  <si>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</si>
  <si>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</si>
  <si>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</si>
  <si>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</si>
  <si>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</si>
  <si>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</si>
  <si>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</si>
  <si>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</si>
  <si>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</si>
  <si>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</si>
  <si>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</si>
  <si>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</si>
  <si>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</si>
  <si>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</si>
  <si>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</si>
  <si>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</si>
  <si>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</si>
  <si>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</si>
  <si>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</si>
  <si>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</si>
  <si>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</si>
  <si>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</si>
  <si>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</si>
  <si>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</si>
  <si>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</si>
  <si>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</si>
  <si>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</si>
  <si>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</si>
  <si>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</si>
  <si>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</si>
  <si>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</si>
  <si>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</si>
  <si>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</si>
  <si>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</si>
  <si>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</si>
  <si>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</si>
  <si>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</si>
  <si>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</si>
  <si>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</si>
  <si>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</si>
  <si>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</si>
  <si>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</si>
  <si>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</si>
  <si>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</si>
  <si>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</si>
  <si>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</si>
  <si>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</si>
  <si>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</si>
  <si>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</si>
  <si>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</si>
  <si>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</si>
  <si>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</si>
  <si>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</si>
  <si>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</si>
  <si>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</si>
  <si>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</si>
  <si>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</si>
  <si>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</si>
  <si>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</si>
  <si>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</si>
  <si>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</si>
  <si>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</si>
  <si>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</si>
  <si>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</si>
  <si>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</si>
  <si>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</si>
  <si>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</si>
  <si>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</si>
  <si>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</si>
  <si>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</si>
  <si>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</si>
  <si>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</si>
  <si>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</si>
  <si>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</si>
  <si>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</si>
  <si>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</si>
  <si>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</si>
  <si>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</si>
  <si>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</si>
  <si>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</si>
  <si>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</si>
  <si>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</si>
  <si>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</si>
  <si>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</si>
  <si>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</si>
  <si>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</si>
  <si>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</si>
  <si>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</si>
  <si>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</si>
  <si>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</si>
  <si>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</si>
  <si>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</si>
  <si>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</si>
  <si>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</si>
  <si>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</si>
  <si>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</si>
  <si>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</si>
  <si>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</si>
  <si>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</si>
  <si>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</si>
  <si>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</si>
  <si>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</si>
  <si>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</si>
  <si>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</si>
  <si>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</si>
  <si>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</si>
  <si>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</si>
  <si>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</si>
  <si>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</si>
  <si>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</si>
  <si>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</si>
  <si>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</si>
  <si>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</si>
  <si>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</si>
  <si>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</si>
  <si>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</si>
  <si>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</si>
  <si>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</si>
  <si>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</si>
  <si>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</si>
  <si>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</si>
  <si>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</si>
  <si>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</si>
  <si>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</si>
  <si>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</si>
  <si>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</si>
  <si>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</si>
  <si>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</si>
  <si>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</si>
  <si>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</si>
  <si>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</si>
  <si>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</si>
  <si>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</si>
  <si>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</si>
  <si>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</si>
  <si>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</si>
  <si>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</si>
  <si>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</si>
  <si>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</si>
  <si>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</si>
  <si>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</si>
  <si>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</si>
  <si>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</si>
  <si>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</si>
  <si>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</si>
  <si>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</si>
  <si>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</si>
  <si>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</si>
  <si>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</si>
  <si>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</si>
  <si>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</si>
  <si>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</si>
  <si>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</si>
  <si>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</si>
  <si>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</si>
  <si>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</si>
  <si>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</si>
  <si>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</si>
  <si>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</si>
  <si>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</si>
  <si>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</si>
  <si>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</si>
  <si>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</si>
  <si>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</si>
  <si>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</si>
  <si>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</si>
  <si>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</si>
  <si>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</si>
  <si>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</si>
  <si>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</si>
  <si>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</si>
  <si>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</si>
  <si>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</si>
  <si>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</si>
  <si>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</si>
  <si>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</si>
  <si>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</si>
  <si>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</si>
  <si>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</si>
  <si>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</si>
  <si>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</si>
  <si>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</si>
  <si>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</si>
  <si>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</si>
  <si>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</si>
  <si>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</si>
  <si>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</si>
  <si>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</si>
  <si>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</si>
  <si>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</si>
  <si>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</si>
  <si>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</si>
  <si>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</si>
  <si>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</si>
  <si>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</si>
  <si>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</si>
  <si>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</si>
  <si>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</si>
  <si>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</si>
  <si>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</si>
  <si>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</si>
  <si>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</si>
  <si>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</si>
  <si>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</si>
  <si>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</si>
  <si>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</si>
  <si>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</si>
  <si>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</si>
  <si>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</si>
  <si>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</si>
  <si>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</si>
  <si>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</si>
  <si>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</si>
  <si>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</si>
  <si>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</si>
  <si>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</si>
  <si>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</si>
  <si>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</si>
  <si>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</si>
  <si>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</si>
  <si>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</si>
  <si>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</si>
  <si>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</si>
  <si>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</si>
  <si>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</si>
  <si>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</si>
  <si>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</si>
  <si>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</si>
  <si>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</si>
  <si>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</si>
  <si>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</si>
  <si>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</si>
  <si>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</si>
  <si>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</si>
  <si>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</si>
  <si>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</si>
  <si>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</si>
  <si>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</si>
  <si>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</si>
  <si>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</si>
  <si>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</si>
  <si>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</si>
  <si>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</si>
  <si>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</si>
  <si>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</si>
  <si>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</si>
  <si>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</si>
  <si>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</si>
  <si>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</si>
  <si>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</si>
  <si>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</si>
  <si>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</si>
  <si>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</si>
  <si>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</si>
  <si>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</si>
  <si>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</si>
  <si>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</si>
  <si>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</si>
  <si>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</si>
  <si>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</si>
  <si>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</si>
  <si>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</si>
  <si>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</si>
  <si>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</si>
  <si>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</si>
  <si>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</si>
  <si>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</si>
  <si>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</si>
  <si>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</si>
  <si>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</si>
  <si>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</si>
  <si>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</si>
  <si>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</si>
  <si>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</si>
  <si>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</si>
  <si>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</si>
  <si>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</si>
  <si>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</si>
  <si>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</si>
  <si>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</si>
  <si>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</si>
  <si>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</si>
  <si>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</si>
  <si>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</si>
  <si>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</si>
  <si>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</si>
  <si>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</si>
  <si>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</si>
  <si>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</si>
  <si>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</si>
  <si>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</si>
  <si>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</si>
  <si>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</si>
  <si>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</si>
  <si>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</si>
  <si>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</si>
  <si>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</si>
  <si>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</si>
  <si>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</si>
  <si>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</si>
  <si>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</si>
  <si>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</si>
  <si>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</si>
  <si>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</si>
  <si>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</si>
  <si>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</si>
  <si>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</si>
  <si>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</si>
  <si>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</si>
  <si>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</si>
  <si>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</si>
  <si>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</si>
  <si>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</si>
  <si>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</si>
  <si>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</si>
  <si>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</si>
  <si>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</si>
  <si>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</si>
  <si>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</si>
  <si>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</si>
  <si>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</si>
  <si>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</si>
  <si>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</si>
  <si>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</si>
  <si>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</si>
  <si>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</si>
  <si>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</si>
  <si>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</si>
  <si>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</si>
  <si>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</si>
  <si>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</si>
  <si>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</si>
  <si>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</si>
  <si>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</si>
  <si>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</si>
  <si>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</si>
  <si>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</si>
  <si>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</si>
  <si>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</si>
  <si>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</si>
  <si>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</si>
  <si>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</si>
  <si>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</si>
  <si>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</si>
  <si>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</si>
  <si>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</si>
  <si>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</si>
  <si>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</si>
  <si>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</si>
  <si>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</si>
  <si>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</si>
  <si>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</si>
  <si>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</si>
  <si>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</si>
  <si>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</si>
  <si>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</si>
  <si>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</si>
  <si>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</si>
  <si>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</si>
  <si>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</si>
  <si>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</si>
  <si>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</si>
  <si>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</si>
  <si>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</si>
  <si>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</si>
  <si>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</si>
  <si>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</si>
  <si>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</si>
  <si>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</si>
  <si>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</si>
  <si>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</si>
  <si>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</si>
  <si>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</si>
  <si>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</si>
  <si>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</si>
  <si>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</si>
  <si>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</si>
  <si>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</si>
  <si>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</si>
  <si>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</si>
  <si>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</si>
  <si>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</si>
  <si>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</si>
  <si>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</si>
  <si>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</si>
  <si>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</si>
  <si>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</si>
  <si>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</si>
  <si>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</si>
  <si>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</si>
  <si>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</si>
  <si>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</si>
  <si>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</si>
  <si>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</si>
  <si>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</si>
  <si>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</si>
  <si>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</si>
  <si>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</si>
  <si>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</si>
  <si>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</si>
  <si>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</si>
  <si>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</si>
  <si>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</si>
  <si>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</si>
  <si>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</si>
  <si>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</si>
  <si>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</si>
  <si>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</si>
  <si>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</si>
  <si>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</si>
  <si>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</si>
  <si>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</si>
  <si>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</si>
  <si>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</si>
  <si>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</si>
  <si>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</si>
  <si>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</si>
  <si>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</si>
  <si>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</si>
  <si>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</si>
  <si>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</si>
  <si>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</si>
  <si>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</si>
  <si>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</si>
  <si>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</si>
  <si>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</si>
  <si>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</si>
  <si>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</si>
  <si>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</si>
  <si>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</si>
  <si>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</si>
  <si>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</si>
  <si>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</si>
  <si>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</si>
  <si>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</si>
  <si>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</si>
  <si>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</si>
  <si>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</si>
  <si>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</si>
  <si>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</si>
  <si>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</si>
  <si>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</si>
  <si>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</si>
  <si>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</si>
  <si>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</si>
  <si>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</si>
  <si>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</si>
  <si>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</si>
  <si>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</si>
  <si>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</si>
  <si>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</si>
  <si>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</si>
  <si>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</si>
  <si>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</si>
  <si>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</si>
  <si>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</si>
  <si>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</si>
  <si>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</si>
  <si>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</si>
  <si>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</si>
  <si>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</si>
  <si>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</si>
  <si>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</si>
  <si>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</si>
  <si>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</si>
  <si>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</si>
  <si>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</si>
  <si>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</si>
  <si>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</si>
  <si>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</si>
  <si>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</si>
  <si>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</si>
  <si>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</si>
  <si>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</si>
  <si>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</si>
  <si>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</si>
  <si>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</si>
  <si>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</si>
  <si>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</si>
  <si>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</si>
  <si>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</si>
  <si>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</si>
  <si>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</si>
  <si>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</si>
  <si>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</si>
  <si>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</si>
  <si>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</si>
  <si>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</si>
  <si>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</si>
  <si>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</si>
  <si>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</si>
  <si>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</si>
  <si>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</si>
  <si>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</si>
  <si>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</si>
  <si>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</si>
  <si>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</si>
  <si>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</si>
  <si>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</si>
  <si>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</si>
  <si>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</si>
  <si>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</si>
  <si>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</si>
  <si>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</si>
  <si>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</si>
  <si>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</si>
  <si>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</si>
  <si>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</si>
  <si>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</si>
  <si>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</si>
  <si>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</si>
  <si>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</si>
  <si>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</si>
  <si>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</si>
  <si>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</si>
  <si>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</si>
  <si>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</si>
  <si>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</si>
  <si>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</si>
  <si>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</si>
  <si>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</si>
  <si>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</si>
  <si>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</si>
  <si>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</si>
  <si>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</si>
  <si>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</si>
  <si>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</si>
  <si>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</si>
  <si>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</si>
  <si>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</si>
  <si>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</si>
  <si>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</si>
  <si>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</si>
  <si>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</si>
  <si>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</si>
  <si>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</si>
  <si>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</si>
  <si>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</si>
  <si>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</si>
  <si>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</si>
  <si>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</si>
  <si>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</si>
  <si>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</si>
  <si>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</si>
  <si>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</si>
  <si>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</si>
  <si>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</si>
  <si>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</si>
  <si>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</si>
  <si>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</si>
  <si>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</si>
  <si>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</si>
  <si>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</si>
  <si>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</si>
  <si>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</si>
  <si>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</si>
  <si>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</si>
  <si>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</si>
  <si>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</si>
  <si>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</si>
  <si>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</si>
  <si>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</si>
  <si>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</si>
  <si>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</si>
  <si>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</si>
  <si>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</si>
  <si>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</si>
  <si>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</si>
  <si>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</si>
  <si>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</si>
  <si>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</si>
  <si>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</si>
  <si>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</si>
  <si>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</si>
  <si>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</si>
  <si>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</si>
  <si>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</si>
  <si>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</si>
  <si>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</si>
  <si>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</si>
  <si>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</si>
  <si>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</si>
  <si>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</si>
  <si>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</si>
  <si>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</si>
  <si>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</si>
  <si>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</si>
  <si>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</si>
  <si>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</si>
  <si>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</si>
  <si>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</si>
  <si>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</si>
  <si>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</si>
  <si>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</si>
  <si>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</si>
  <si>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</si>
  <si>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</si>
  <si>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</si>
  <si>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</si>
  <si>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</si>
  <si>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</si>
  <si>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</si>
  <si>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</si>
  <si>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</si>
  <si>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</si>
  <si>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</si>
  <si>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</si>
  <si>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</si>
  <si>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</si>
  <si>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</si>
  <si>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</si>
  <si>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</si>
  <si>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</si>
  <si>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</si>
  <si>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</si>
  <si>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</si>
  <si>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</si>
  <si>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</si>
  <si>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</si>
  <si>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</si>
  <si>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</si>
  <si>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</si>
  <si>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</si>
  <si>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</si>
  <si>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</si>
  <si>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</si>
  <si>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</si>
  <si>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</si>
  <si>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</si>
  <si>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</si>
  <si>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</si>
  <si>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</si>
  <si>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</si>
  <si>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</si>
  <si>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</si>
  <si>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</si>
  <si>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</si>
  <si>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</si>
  <si>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</si>
  <si>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</si>
  <si>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</si>
  <si>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</si>
  <si>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</si>
  <si>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</si>
  <si>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</si>
  <si>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</si>
  <si>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</si>
  <si>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</si>
  <si>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</si>
  <si>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</si>
  <si>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</si>
  <si>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</si>
  <si>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</si>
  <si>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</si>
  <si>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</si>
  <si>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</si>
  <si>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</si>
  <si>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</si>
  <si>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</si>
  <si>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</si>
  <si>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</si>
  <si>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</si>
  <si>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</si>
  <si>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</si>
  <si>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</si>
  <si>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</si>
  <si>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</si>
  <si>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</si>
  <si>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</si>
  <si>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</si>
  <si>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</si>
  <si>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</si>
  <si>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</si>
  <si>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</si>
  <si>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</si>
  <si>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</si>
  <si>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</si>
  <si>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</si>
  <si>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</si>
  <si>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</si>
  <si>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</si>
  <si>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</si>
  <si>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</si>
  <si>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</si>
  <si>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</si>
  <si>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</si>
  <si>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</si>
  <si>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</si>
  <si>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</si>
  <si>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</si>
  <si>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</si>
  <si>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</si>
  <si>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</si>
  <si>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</si>
  <si>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</si>
  <si>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</si>
  <si>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</si>
  <si>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</si>
  <si>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</si>
  <si>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</si>
  <si>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</si>
  <si>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</si>
  <si>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</si>
  <si>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</si>
  <si>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</si>
  <si>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</si>
  <si>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</si>
  <si>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</si>
  <si>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</si>
  <si>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</si>
  <si>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</si>
  <si>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</si>
  <si>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</si>
  <si>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</si>
  <si>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</si>
  <si>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</si>
  <si>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</si>
  <si>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</si>
  <si>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</si>
  <si>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</si>
  <si>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</si>
  <si>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</si>
  <si>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</si>
  <si>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</si>
  <si>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</si>
  <si>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</si>
  <si>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</si>
  <si>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</si>
  <si>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</si>
  <si>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</si>
  <si>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</si>
  <si>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</si>
  <si>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</si>
  <si>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</si>
  <si>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</si>
  <si>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</si>
  <si>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</si>
  <si>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</si>
  <si>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</si>
  <si>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</si>
  <si>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</si>
  <si>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</si>
  <si>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</si>
  <si>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</si>
  <si>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</si>
  <si>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</si>
  <si>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</si>
  <si>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</si>
  <si>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</si>
  <si>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</si>
  <si>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</si>
  <si>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</si>
  <si>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</si>
  <si>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</si>
  <si>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</si>
  <si>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</si>
  <si>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</si>
  <si>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</si>
  <si>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</si>
  <si>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</si>
  <si>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</si>
  <si>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</si>
  <si>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</si>
  <si>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</si>
  <si>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</si>
  <si>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</si>
  <si>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</si>
  <si>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</si>
  <si>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</si>
  <si>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</si>
  <si>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</si>
  <si>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</si>
  <si>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</si>
  <si>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</si>
  <si>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</si>
  <si>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</si>
  <si>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</si>
  <si>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</si>
  <si>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</si>
  <si>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</si>
  <si>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</si>
  <si>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</si>
  <si>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</si>
  <si>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</si>
  <si>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</si>
  <si>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</si>
  <si>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</si>
  <si>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</si>
  <si>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</si>
  <si>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</si>
  <si>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</si>
  <si>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</si>
  <si>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</si>
  <si>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</si>
  <si>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</si>
  <si>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</si>
  <si>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</si>
  <si>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</si>
  <si>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</si>
  <si>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</si>
  <si>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</si>
  <si>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</si>
  <si>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</si>
  <si>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</si>
  <si>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</si>
  <si>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</si>
  <si>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</si>
  <si>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</si>
  <si>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</si>
  <si>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</si>
  <si>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</si>
  <si>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</si>
  <si>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</si>
  <si>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</si>
  <si>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</si>
  <si>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</si>
  <si>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</si>
  <si>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</si>
  <si>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</si>
  <si>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</si>
  <si>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</si>
  <si>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</si>
  <si>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</si>
  <si>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</si>
  <si>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</si>
  <si>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</si>
  <si>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</si>
  <si>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</si>
  <si>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</si>
  <si>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</si>
  <si>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</si>
  <si>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</si>
  <si>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</si>
  <si>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</si>
  <si>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</si>
  <si>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</si>
  <si>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</si>
  <si>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</si>
  <si>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</si>
  <si>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</si>
  <si>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</si>
  <si>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</si>
  <si>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</si>
  <si>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</si>
  <si>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</si>
  <si>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</si>
  <si>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</si>
  <si>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</si>
  <si>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</si>
  <si>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</si>
  <si>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</si>
  <si>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</si>
  <si>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</si>
  <si>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</si>
  <si>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</si>
  <si>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</si>
  <si>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</si>
  <si>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</si>
  <si>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</si>
  <si>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</si>
  <si>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</si>
  <si>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</si>
  <si>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</si>
  <si>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</si>
  <si>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</si>
  <si>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</si>
  <si>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</si>
  <si>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</si>
  <si>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</si>
  <si>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</si>
  <si>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</si>
  <si>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</si>
  <si>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</si>
  <si>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</si>
  <si>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</si>
  <si>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</si>
  <si>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</si>
  <si>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</si>
  <si>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</si>
  <si>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</si>
  <si>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</si>
  <si>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</si>
  <si>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</si>
  <si>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</si>
  <si>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</si>
  <si>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</si>
  <si>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</si>
  <si>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</si>
  <si>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</si>
  <si>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</si>
  <si>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</si>
  <si>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</si>
  <si>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</si>
  <si>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</si>
  <si>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</si>
  <si>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</si>
  <si>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</si>
  <si>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</si>
  <si>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</si>
  <si>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</si>
  <si>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</si>
  <si>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</si>
  <si>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</si>
  <si>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</si>
  <si>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</si>
  <si>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</si>
  <si>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</si>
  <si>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</si>
  <si>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</si>
  <si>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</si>
  <si>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</si>
  <si>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</si>
  <si>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</si>
  <si>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</si>
  <si>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</si>
  <si>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</si>
  <si>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</si>
  <si>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</si>
  <si>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</si>
  <si>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</si>
  <si>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</si>
  <si>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</si>
  <si>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</si>
  <si>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</si>
  <si>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</si>
  <si>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</si>
  <si>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</si>
  <si>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</si>
  <si>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</si>
  <si>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</si>
  <si>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</si>
  <si>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</si>
  <si>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</si>
  <si>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</si>
  <si>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</si>
  <si>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</si>
  <si>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</si>
  <si>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</si>
  <si>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</si>
  <si>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</si>
  <si>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</si>
  <si>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</si>
  <si>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</si>
  <si>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</si>
  <si>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</si>
  <si>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</si>
  <si>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</si>
  <si>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</si>
  <si>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</si>
  <si>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</si>
  <si>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</si>
  <si>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</si>
  <si>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</si>
  <si>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</si>
  <si>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</si>
  <si>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</si>
  <si>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</si>
  <si>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</si>
  <si>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</si>
  <si>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</si>
  <si>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</si>
  <si>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</si>
  <si>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</si>
  <si>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</si>
  <si>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</si>
  <si>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</si>
  <si>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</si>
  <si>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</si>
  <si>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</si>
  <si>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</si>
  <si>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</si>
  <si>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</si>
  <si>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</si>
  <si>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</si>
  <si>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</si>
  <si>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</si>
  <si>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</si>
  <si>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</si>
  <si>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</si>
  <si>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</si>
  <si>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</si>
  <si>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</si>
  <si>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</si>
  <si>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</si>
  <si>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</si>
  <si>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</si>
  <si>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</si>
  <si>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</si>
  <si>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</si>
  <si>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</si>
  <si>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</si>
  <si>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</si>
  <si>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</si>
  <si>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</si>
  <si>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</si>
  <si>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</si>
  <si>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</si>
  <si>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</si>
  <si>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</si>
  <si>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</si>
  <si>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</si>
  <si>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</si>
  <si>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</si>
  <si>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</si>
  <si>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</si>
  <si>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</si>
  <si>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</si>
  <si>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</si>
  <si>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</si>
  <si>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</si>
  <si>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</si>
  <si>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</si>
  <si>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</si>
  <si>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</si>
  <si>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</si>
  <si>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</si>
  <si>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</si>
  <si>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</si>
  <si>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</si>
  <si>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</si>
  <si>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</si>
  <si>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</si>
  <si>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</si>
  <si>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</si>
  <si>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</si>
  <si>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</si>
  <si>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</si>
  <si>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</si>
  <si>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</si>
  <si>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</si>
  <si>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</si>
  <si>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</si>
  <si>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</si>
  <si>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</si>
  <si>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</si>
  <si>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</si>
  <si>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</si>
  <si>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</si>
  <si>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</si>
  <si>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</si>
  <si>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</si>
  <si>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</si>
  <si>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</si>
  <si>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</si>
  <si>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</si>
  <si>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</si>
  <si>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</si>
  <si>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</si>
  <si>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</si>
  <si>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</si>
  <si>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</si>
  <si>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</si>
  <si>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</si>
  <si>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</si>
  <si>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</si>
  <si>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</si>
  <si>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</si>
  <si>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</si>
  <si>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</si>
  <si>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</si>
  <si>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</si>
  <si>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</si>
  <si>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</si>
  <si>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</si>
  <si>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</si>
  <si>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</si>
  <si>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</si>
  <si>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</si>
  <si>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</si>
  <si>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</si>
  <si>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</si>
  <si>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</si>
  <si>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</si>
  <si>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</si>
  <si>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</si>
  <si>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</si>
  <si>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</si>
  <si>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</si>
  <si>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</si>
  <si>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</si>
  <si>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</si>
  <si>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</si>
  <si>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</si>
  <si>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</si>
  <si>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</si>
  <si>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</si>
  <si>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</si>
  <si>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</si>
  <si>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</si>
  <si>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</si>
  <si>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</si>
  <si>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</si>
  <si>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</si>
  <si>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</si>
  <si>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</si>
  <si>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</si>
  <si>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</si>
  <si>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</si>
  <si>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</si>
  <si>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</si>
  <si>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</si>
  <si>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</si>
  <si>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</si>
  <si>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</si>
  <si>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</si>
  <si>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</si>
  <si>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</si>
  <si>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</si>
  <si>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</si>
  <si>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</si>
  <si>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</si>
  <si>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</si>
  <si>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</si>
  <si>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</si>
  <si>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</si>
  <si>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</si>
  <si>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</si>
  <si>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</si>
  <si>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</si>
  <si>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</si>
  <si>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</si>
  <si>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</si>
  <si>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</si>
  <si>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</si>
  <si>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</si>
  <si>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</si>
  <si>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</si>
  <si>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</si>
  <si>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</si>
  <si>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</si>
  <si>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</si>
  <si>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</si>
  <si>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</si>
  <si>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</si>
  <si>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</si>
  <si>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</si>
  <si>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</si>
  <si>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</si>
  <si>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</si>
  <si>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</si>
  <si>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</si>
  <si>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</si>
  <si>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</si>
  <si>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</si>
  <si>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</si>
  <si>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</si>
  <si>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</si>
  <si>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</si>
  <si>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</si>
  <si>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</si>
  <si>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</si>
  <si>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</si>
  <si>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</si>
  <si>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</si>
  <si>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</si>
  <si>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</si>
  <si>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</si>
  <si>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</si>
  <si>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</si>
  <si>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</si>
  <si>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</si>
  <si>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</si>
  <si>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</si>
  <si>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</si>
  <si>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</si>
  <si>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</si>
  <si>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</si>
  <si>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</si>
  <si>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</si>
  <si>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</si>
  <si>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</si>
  <si>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632</t>
  </si>
  <si>
    <t>226</t>
  </si>
  <si>
    <t>062</t>
  </si>
  <si>
    <t>Brindar atencion a la primera infancia, niños y niñas menores de cinco (5) años, de familias con vulnerabilidad economica, social, cultural, nutricional y psicoafectiva, a traves de los hogares comunitarios de bienestar, prioritariamente en situacion de desplazamiento; segun se detalla en la siguiente clausula.</t>
  </si>
  <si>
    <t>092</t>
  </si>
  <si>
    <t xml:space="preserve">Brindar atencion a la primera infancia, niños y niñas menores de cinco (5) años, de familias en situacion de vulnerabilidad aeconomica, social, cultural, nutricional y psioafectiva, a traves de los hogares comunitarios de bienestar modalidades 0-5 años, en las siguientes formas de atencion: familiares, multiples, grupales y en la modalidad FAMI; apoyar a las familias en desarrollo con mujeres gestantes, madres lactantes y niños y niñas menores de (2) años que se encuentran en vulrabilidad </t>
  </si>
  <si>
    <t>610</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</si>
  <si>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exclusiva responsabilidad dicha atencion </t>
  </si>
  <si>
    <t>133</t>
  </si>
  <si>
    <t>Brindar atencion a la primera infancia niños y niñas menores de seis (5) años, familias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</si>
  <si>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309</t>
  </si>
  <si>
    <t>Brindar atencion integral a la primera infancia en los centros de desarrollo infantil temprano, en el marco de la estrategia de Cero a Siempre en el (los) Municipios(s) de ESPINAL, IBAGUE, MELGAR del Departamento del Tolima</t>
  </si>
  <si>
    <t>641</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</si>
  <si>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exclusiva responsabilidad dicha atencion</t>
  </si>
  <si>
    <t>395</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</si>
  <si>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t>
  </si>
  <si>
    <t>151</t>
  </si>
  <si>
    <t>Brindar atencion a la primera infancia, niños y niñas menores de cinco (5) años, de familias en situacion de vulnerabilidad aeconomica, social, cultural, nutricional y psioafectiva, a traves de los hogares comunitarios de bienestar en las siguientes formas de atencion: familiares, multiples, grupales, jardin social, empresariales y en la modalidad FAMI, de conformidad con los lineamientos, estandares y directrices que el ICBF expida para las mismas</t>
  </si>
  <si>
    <t>188</t>
  </si>
  <si>
    <t>Atender a la primera infancia en el marco de la estrategia  de cero a siempre, especificamente a los niños y niñas menores de cinco (5) años de familias en situacion de vulnerabilidad de ICBF,asi como regular las relaciones entre las partes derivada de la entrega de aportes del ICBF a la entidad administradora del servicio en la modalidad de hogares comunitarios de bienestar  en las siguientes formas de atencion: multiples, grupales, empresariales, jardines sociales y en la modalidad FAMI</t>
  </si>
  <si>
    <t>476</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</si>
  <si>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</si>
  <si>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412</t>
  </si>
  <si>
    <t>Atender a niños y niñas menores de 5 años,o hasta su ingreso al grado de transicion, en los servicios de educacion inicial y cuidado, con el fin de promover el desarrollo integral de la primera infancia con calidad, de conformidad con los lineamientos, las directrices y parametros establecidos por el ICBF</t>
  </si>
  <si>
    <t>475</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</si>
  <si>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</si>
  <si>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118</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</si>
  <si>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eaportes del ICBF a la entidad administradora del servicio en la modalidad de hogares coomunitarios de bienestar en las siguientes forrmas de atencion: familiares, multiples, grupales, empresariales, jardines sociales y en la modalidad FAMI</t>
  </si>
  <si>
    <t>588</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</si>
  <si>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</si>
  <si>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cuidado a niños y niñas menores de 5 años, i hasta su ingreso al grado de transicion, y a mujeres gestantes y madees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</si>
  <si>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de conformidad con las directrices, lineamientos y parametros establecidos por el ICBF, en las siguientes formas de atencion: hogares comunitarios de bienestar tradicionales, familiares, multiples, agrupados, empresariales, jardines sociales, fami y hogares comunitarios</t>
  </si>
  <si>
    <t>695</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</si>
  <si>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</si>
  <si>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224</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</si>
  <si>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</si>
  <si>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198</t>
  </si>
  <si>
    <t>Prestar el servicio de atencion, educacion inicial cuidado a niños y niñas menores de 5 años, i hasta su ingreso al grado de transicion, y a mujeres gestantes y madees en periodo de lactancia, con el fin de promover el desarrollo integral de la primera infancia con calidad, de conformidad con la  directrices, lienamientos, manueal operativo parametros y estandares establecidos por el ICBF en el marco de la estrategia de atencion integral de cero a siiempre</t>
  </si>
  <si>
    <t>258</t>
  </si>
  <si>
    <t>Prestar el servicio de atencion educacion inicial y cuidado a niños y niñas menores de 5 años o hasta su ingreso al grado de transicion con el fin de promover el desarrollo integral de la primera infancia con calidad de conformidad con los lineamientos manueal operativo de las directrices parametros y estandares establecidos por el ICBF en el marco de la estrategia de atencion integral de cero a siempre</t>
  </si>
  <si>
    <t>456</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</si>
  <si>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adminsitradora del servicio en la modalidad de hogares comunitarios de bienestar en las siguientes formas de atencion: familiares, multiples, grupales, empresariales, jardines sociales y en la modalidad FAMI.</t>
  </si>
  <si>
    <t>259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</si>
  <si>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</si>
  <si>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587</t>
  </si>
  <si>
    <t xml:space="preserve">Atender a niños y niñas menores de 5 años, o hasta su ingreso al grado de transicion, en los servicios de educacion inicial y cuidado, con el fin de promover el desarrollo integral de la primera infancia con calidad, de conformidad, con la directrices, lineamientos y parametros establecidos por el ICBF, asi como regular las relaciones entre las partes derivadas de la entrega de aportesdel ICBF a la entidad administradira del servicio en la modalidad hogares comunitarios de bienestar en las siguientes formas de atencion, familiares, multiples, grupales, empresariales, jardines sociales y en la modalidad fami </t>
  </si>
  <si>
    <t>642</t>
  </si>
  <si>
    <t>Atender a la primera infancia en el marco de la estrategia de  cerp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</si>
  <si>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Atender a la primera infancia en el marco de la estrategia  de cero a siempre, especificamente a los niños y niñas menores de cinco (5) años de familias en situacion de vulnerabilidad de ICBF, en las siguientes formas de atencion: hogares comunitarios de bienestar tradicionales, familiares, multiples, agrupados, empresariales, jardines sociales fami y hogares comunitarios integrales</t>
  </si>
  <si>
    <t>187</t>
  </si>
  <si>
    <t>Prestar el servicio de atencion, educacion inicial cuidado a niños y niñas menores de 5 años, i hasta su ingreso al grado de transicion, y a mujeres gestantes y madres en periodo de lactancia, con el fin de promover el desarrollo integral de la primera infancia con calidad, de conformidad con las directrices, lineamientos, manual operativo, parametros y estandares establecidos por el ICBF, en el marco de la estrategia  de atencion integral de cero a siempre</t>
  </si>
  <si>
    <t>2021-73-10001752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</si>
  <si>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</si>
  <si>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CHRISTIAN EDUARDO PINEDA DAZA</t>
  </si>
  <si>
    <t>Mz B Casa 63 URB PRADOS DEL NORTE</t>
  </si>
  <si>
    <t>3116435430</t>
  </si>
  <si>
    <t>programacionfaprof2012@gmail.com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</si>
</sst>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PageLayoutView="40" workbookViewId="0"/>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75" thickBot="1" x14ac:dyDescent="0.3"/>
    <row r="2" spans="1:20" ht="33" customHeight="1" x14ac:dyDescent="0.35">
      <c r="A2" s="13"/>
      <c r="B2" s="15"/>
      <c r="C2" s="214" t="s">
        <v>2654</v>
      </c>
      <c r="D2" s="215"/>
      <c r="E2" s="215"/>
      <c r="F2" s="215"/>
      <c r="G2" s="215"/>
      <c r="H2" s="215"/>
      <c r="I2" s="215"/>
      <c r="J2" s="215"/>
      <c r="K2" s="215"/>
      <c r="L2" s="235" t="s">
        <v>2640</v>
      </c>
      <c r="M2" s="235"/>
      <c r="N2" s="240" t="s">
        <v>2641</v>
      </c>
      <c r="O2" s="241"/>
    </row>
    <row r="3" spans="1:20" ht="33" customHeight="1" x14ac:dyDescent="0.35">
      <c r="A3" s="9"/>
      <c r="B3" s="8"/>
      <c r="C3" s="216"/>
      <c r="D3" s="217"/>
      <c r="E3" s="217"/>
      <c r="F3" s="217"/>
      <c r="G3" s="217"/>
      <c r="H3" s="217"/>
      <c r="I3" s="217"/>
      <c r="J3" s="217"/>
      <c r="K3" s="217"/>
      <c r="L3" s="242" t="s">
        <v>1</v>
      </c>
      <c r="M3" s="242"/>
      <c r="N3" s="242" t="s">
        <v>2642</v>
      </c>
      <c r="O3" s="244"/>
    </row>
    <row r="4" spans="1:20" ht="24.75" customHeight="1" thickBot="1" x14ac:dyDescent="0.4">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4">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2727</v>
      </c>
      <c r="D15" s="35"/>
      <c r="E15" s="35"/>
      <c r="F15" s="5"/>
      <c r="G15" s="32" t="s">
        <v>1168</v>
      </c>
      <c r="H15" s="103" t="s">
        <v>986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4">
      <c r="A17" s="200" t="s">
        <v>21</v>
      </c>
      <c r="B17" s="201"/>
      <c r="C17" s="201"/>
      <c r="D17" s="201"/>
      <c r="E17" s="201"/>
      <c r="F17" s="201"/>
      <c r="G17" s="201"/>
      <c r="H17" s="200" t="s">
        <v>12</v>
      </c>
      <c r="I17" s="201"/>
      <c r="J17" s="201"/>
      <c r="K17" s="201"/>
      <c r="L17" s="201"/>
      <c r="M17" s="201"/>
      <c r="N17" s="201"/>
      <c r="O17" s="202"/>
      <c r="P17" s="76"/>
    </row>
    <row r="18" spans="1:23" ht="15" x14ac:dyDescent="0.2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35">
      <c r="A20" s="9"/>
      <c r="B20" s="109">
        <v>809007114</v>
      </c>
      <c r="C20" s="5"/>
      <c r="D20" s="73"/>
      <c r="E20" s="5"/>
      <c r="F20" s="5"/>
      <c r="G20" s="5"/>
      <c r="H20" s="239"/>
      <c r="I20" s="145" t="s">
        <v>986</v>
      </c>
      <c r="J20" s="146" t="s">
        <v>1025</v>
      </c>
      <c r="K20" s="147">
        <v>791903350</v>
      </c>
      <c r="L20" s="148"/>
      <c r="M20" s="148">
        <v>44561</v>
      </c>
      <c r="N20" s="131">
        <f>+(M20-L20)/30</f>
        <v>1485.3666666666666</v>
      </c>
      <c r="O20" s="134"/>
      <c r="U20" s="130"/>
      <c r="V20" s="105">
        <f ca="1">NOW()</f>
        <v>44193.964032060183</v>
      </c>
      <c r="W20" s="105">
        <f ca="1">NOW()</f>
        <v>44193.964032060183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1"/>
        <v>0</v>
      </c>
      <c r="O24" s="135"/>
    </row>
    <row r="25" spans="1:23" ht="30" customHeight="1" outlineLevel="1" x14ac:dyDescent="0.35">
      <c r="A25" s="9"/>
      <c r="B25" s="101"/>
      <c r="C25" s="21"/>
      <c r="D25" s="21"/>
      <c r="E25" s="21"/>
      <c r="F25" s="5"/>
      <c r="G25" s="5"/>
      <c r="H25" s="70"/>
      <c r="I25" s="145"/>
      <c r="J25" s="146"/>
      <c r="K25" s="147"/>
      <c r="L25" s="148"/>
      <c r="M25" s="148"/>
      <c r="N25" s="132">
        <f t="shared" si="1"/>
        <v>0</v>
      </c>
      <c r="O25" s="135"/>
    </row>
    <row r="26" spans="1:23" ht="30" customHeight="1" outlineLevel="1" x14ac:dyDescent="0.35">
      <c r="A26" s="9"/>
      <c r="B26" s="101"/>
      <c r="C26" s="21"/>
      <c r="D26" s="21"/>
      <c r="E26" s="21"/>
      <c r="F26" s="5"/>
      <c r="G26" s="5"/>
      <c r="H26" s="70"/>
      <c r="I26" s="145"/>
      <c r="J26" s="146"/>
      <c r="K26" s="147"/>
      <c r="L26" s="148"/>
      <c r="M26" s="148"/>
      <c r="N26" s="132">
        <f t="shared" si="1"/>
        <v>0</v>
      </c>
      <c r="O26" s="135"/>
    </row>
    <row r="27" spans="1:23" ht="30" customHeight="1" outlineLevel="1" x14ac:dyDescent="0.35">
      <c r="A27" s="9"/>
      <c r="B27" s="101"/>
      <c r="C27" s="21"/>
      <c r="D27" s="21"/>
      <c r="E27" s="21"/>
      <c r="F27" s="5"/>
      <c r="G27" s="5"/>
      <c r="H27" s="70"/>
      <c r="I27" s="145"/>
      <c r="J27" s="146"/>
      <c r="K27" s="147"/>
      <c r="L27" s="148"/>
      <c r="M27" s="148"/>
      <c r="N27" s="132">
        <f t="shared" si="1"/>
        <v>0</v>
      </c>
      <c r="O27" s="135"/>
    </row>
    <row r="28" spans="1:23" ht="30" customHeight="1" outlineLevel="1" x14ac:dyDescent="0.35">
      <c r="A28" s="9"/>
      <c r="B28" s="101"/>
      <c r="C28" s="21"/>
      <c r="D28" s="21"/>
      <c r="E28" s="21"/>
      <c r="F28" s="5"/>
      <c r="G28" s="5"/>
      <c r="H28" s="70"/>
      <c r="I28" s="145"/>
      <c r="J28" s="146"/>
      <c r="K28" s="147"/>
      <c r="L28" s="148"/>
      <c r="M28" s="148"/>
      <c r="N28" s="132">
        <f t="shared" si="1"/>
        <v>0</v>
      </c>
      <c r="O28" s="135"/>
    </row>
    <row r="29" spans="1:23" ht="30" customHeight="1" outlineLevel="1" x14ac:dyDescent="0.35">
      <c r="A29" s="9"/>
      <c r="B29" s="71"/>
      <c r="C29" s="5"/>
      <c r="D29" s="5"/>
      <c r="E29" s="5"/>
      <c r="F29" s="5"/>
      <c r="G29" s="5"/>
      <c r="H29" s="70"/>
      <c r="I29" s="145"/>
      <c r="J29" s="146"/>
      <c r="K29" s="147"/>
      <c r="L29" s="148"/>
      <c r="M29" s="148"/>
      <c r="N29" s="132">
        <f t="shared" si="1"/>
        <v>0</v>
      </c>
      <c r="O29" s="135"/>
    </row>
    <row r="30" spans="1:23" ht="30" customHeight="1" outlineLevel="1" x14ac:dyDescent="0.35">
      <c r="A30" s="9"/>
      <c r="B30" s="71"/>
      <c r="C30" s="5"/>
      <c r="D30" s="5"/>
      <c r="E30" s="5"/>
      <c r="F30" s="5"/>
      <c r="G30" s="5"/>
      <c r="H30" s="70"/>
      <c r="I30" s="145"/>
      <c r="J30" s="146"/>
      <c r="K30" s="147"/>
      <c r="L30" s="148"/>
      <c r="M30" s="148"/>
      <c r="N30" s="132">
        <f t="shared" si="1"/>
        <v>0</v>
      </c>
      <c r="O30" s="135"/>
    </row>
    <row r="31" spans="1:23" ht="30" customHeight="1" outlineLevel="1" x14ac:dyDescent="0.35">
      <c r="A31" s="9"/>
      <c r="B31" s="71"/>
      <c r="C31" s="5"/>
      <c r="D31" s="5"/>
      <c r="E31" s="5"/>
      <c r="F31" s="5"/>
      <c r="G31" s="5"/>
      <c r="H31" s="70"/>
      <c r="I31" s="145"/>
      <c r="J31" s="146"/>
      <c r="K31" s="147"/>
      <c r="L31" s="148"/>
      <c r="M31" s="148"/>
      <c r="N31" s="132">
        <f t="shared" si="1"/>
        <v>0</v>
      </c>
      <c r="O31" s="135"/>
    </row>
    <row r="32" spans="1:23" ht="30" customHeight="1" outlineLevel="1" x14ac:dyDescent="0.35">
      <c r="A32" s="9"/>
      <c r="B32" s="71"/>
      <c r="C32" s="5"/>
      <c r="D32" s="5"/>
      <c r="E32" s="5"/>
      <c r="F32" s="5"/>
      <c r="G32" s="5"/>
      <c r="H32" s="70"/>
      <c r="I32" s="145"/>
      <c r="J32" s="146"/>
      <c r="K32" s="147"/>
      <c r="L32" s="148"/>
      <c r="M32" s="148"/>
      <c r="N32" s="132">
        <f t="shared" si="1"/>
        <v>0</v>
      </c>
      <c r="O32" s="135"/>
    </row>
    <row r="33" spans="1:16" ht="30" customHeight="1" outlineLevel="1" x14ac:dyDescent="0.35">
      <c r="A33" s="9"/>
      <c r="B33" s="71"/>
      <c r="C33" s="5"/>
      <c r="D33" s="5"/>
      <c r="E33" s="5"/>
      <c r="F33" s="5"/>
      <c r="G33" s="5"/>
      <c r="H33" s="70"/>
      <c r="I33" s="145"/>
      <c r="J33" s="146"/>
      <c r="K33" s="147"/>
      <c r="L33" s="148"/>
      <c r="M33" s="148"/>
      <c r="N33" s="132">
        <f t="shared" si="1"/>
        <v>0</v>
      </c>
      <c r="O33" s="135"/>
    </row>
    <row r="34" spans="1:16" ht="30" customHeight="1" outlineLevel="1" x14ac:dyDescent="0.35">
      <c r="A34" s="9"/>
      <c r="B34" s="71"/>
      <c r="C34" s="5"/>
      <c r="D34" s="5"/>
      <c r="E34" s="5"/>
      <c r="F34" s="5"/>
      <c r="G34" s="5"/>
      <c r="H34" s="70"/>
      <c r="I34" s="145"/>
      <c r="J34" s="146"/>
      <c r="K34" s="147"/>
      <c r="L34" s="148"/>
      <c r="M34" s="148"/>
      <c r="N34" s="132">
        <f t="shared" si="0"/>
        <v>0</v>
      </c>
      <c r="O34" s="135"/>
    </row>
    <row r="35" spans="1:16" ht="30" customHeight="1" outlineLevel="1" x14ac:dyDescent="0.35">
      <c r="A35" s="9"/>
      <c r="B35" s="71"/>
      <c r="C35" s="5"/>
      <c r="D35" s="5"/>
      <c r="E35" s="5"/>
      <c r="F35" s="5"/>
      <c r="G35" s="5"/>
      <c r="H35" s="70"/>
      <c r="I35" s="145"/>
      <c r="J35" s="146"/>
      <c r="K35" s="147"/>
      <c r="L35" s="148"/>
      <c r="M35" s="148"/>
      <c r="N35" s="132">
        <f t="shared" si="0"/>
        <v>0</v>
      </c>
      <c r="O35" s="135"/>
    </row>
    <row r="36" spans="1:16" x14ac:dyDescent="0.35">
      <c r="A36" s="9"/>
      <c r="B36" s="5"/>
      <c r="C36" s="5"/>
      <c r="D36" s="5"/>
      <c r="E36" s="5"/>
      <c r="F36" s="5"/>
      <c r="G36" s="5"/>
      <c r="H36" s="9"/>
      <c r="I36" s="5"/>
      <c r="J36" s="5"/>
      <c r="K36" s="5"/>
      <c r="L36" s="5"/>
      <c r="M36" s="5"/>
      <c r="N36" s="5"/>
      <c r="O36" s="8"/>
    </row>
    <row r="37" spans="1:16" x14ac:dyDescent="0.35">
      <c r="A37" s="9"/>
      <c r="B37" s="207" t="s">
        <v>2</v>
      </c>
      <c r="C37" s="207"/>
      <c r="D37" s="207"/>
      <c r="E37" s="207"/>
      <c r="F37" s="207"/>
      <c r="G37" s="5"/>
      <c r="H37" s="125"/>
      <c r="I37" s="126"/>
      <c r="J37" s="126"/>
      <c r="K37" s="126"/>
      <c r="L37" s="126"/>
      <c r="M37" s="126"/>
      <c r="N37" s="126"/>
      <c r="O37" s="127"/>
    </row>
    <row r="38" spans="1:16" ht="21" customHeight="1" x14ac:dyDescent="0.35">
      <c r="A38" s="9"/>
      <c r="B38" s="234" t="str">
        <f>VLOOKUP(B20,EAS!A2:B1439,2,0)</f>
        <v>ASOCIACIÓN FAMILIA PROYECTO AL FUTURO FAPROF</v>
      </c>
      <c r="C38" s="234"/>
      <c r="D38" s="234"/>
      <c r="E38" s="234"/>
      <c r="F38" s="234"/>
      <c r="G38" s="5"/>
      <c r="H38" s="128"/>
      <c r="I38" s="243" t="s">
        <v>7</v>
      </c>
      <c r="J38" s="243"/>
      <c r="K38" s="243"/>
      <c r="L38" s="243"/>
      <c r="M38" s="243"/>
      <c r="N38" s="243"/>
      <c r="O38" s="129"/>
    </row>
    <row r="39" spans="1:16" ht="43" customHeight="1" thickBot="1" x14ac:dyDescent="0.4">
      <c r="A39" s="10"/>
      <c r="B39" s="11"/>
      <c r="C39" s="11"/>
      <c r="D39" s="11"/>
      <c r="E39" s="11"/>
      <c r="F39" s="11"/>
      <c r="G39" s="11"/>
      <c r="H39" s="10"/>
      <c r="I39" s="229" t="s">
        <v>2728</v>
      </c>
      <c r="J39" s="229"/>
      <c r="K39" s="229"/>
      <c r="L39" s="229"/>
      <c r="M39" s="229"/>
      <c r="N39" s="229"/>
      <c r="O39" s="12"/>
    </row>
    <row r="40" spans="1:16" ht="15" thickBot="1" x14ac:dyDescent="0.4"/>
    <row r="41" spans="1:16" s="19" customFormat="1" ht="31.5" customHeight="1" thickBot="1" x14ac:dyDescent="0.4">
      <c r="A41" s="200" t="s">
        <v>3</v>
      </c>
      <c r="B41" s="201"/>
      <c r="C41" s="201"/>
      <c r="D41" s="201"/>
      <c r="E41" s="201"/>
      <c r="F41" s="201"/>
      <c r="G41" s="201"/>
      <c r="H41" s="201"/>
      <c r="I41" s="201"/>
      <c r="J41" s="201"/>
      <c r="K41" s="201"/>
      <c r="L41" s="201"/>
      <c r="M41" s="201"/>
      <c r="N41" s="201"/>
      <c r="O41" s="202"/>
      <c r="P41" s="76"/>
    </row>
    <row r="42" spans="1:16" ht="8.25" customHeight="1" thickBot="1" x14ac:dyDescent="0.4"/>
    <row r="43" spans="1:16" s="19" customFormat="1" ht="31.5" customHeight="1" thickBot="1" x14ac:dyDescent="0.4">
      <c r="A43" s="178" t="s">
        <v>4</v>
      </c>
      <c r="B43" s="179"/>
      <c r="C43" s="179"/>
      <c r="D43" s="179"/>
      <c r="E43" s="179"/>
      <c r="F43" s="179"/>
      <c r="G43" s="179"/>
      <c r="H43" s="179"/>
      <c r="I43" s="179"/>
      <c r="J43" s="179"/>
      <c r="K43" s="179"/>
      <c r="L43" s="179"/>
      <c r="M43" s="179"/>
      <c r="N43" s="179"/>
      <c r="O43" s="180"/>
      <c r="P43" s="76"/>
    </row>
    <row r="44" spans="1:16" ht="15" customHeight="1" x14ac:dyDescent="0.35">
      <c r="A44" s="181" t="s">
        <v>2655</v>
      </c>
      <c r="B44" s="182"/>
      <c r="C44" s="182"/>
      <c r="D44" s="182"/>
      <c r="E44" s="182"/>
      <c r="F44" s="182"/>
      <c r="G44" s="182"/>
      <c r="H44" s="182"/>
      <c r="I44" s="182"/>
      <c r="J44" s="182"/>
      <c r="K44" s="182"/>
      <c r="L44" s="182"/>
      <c r="M44" s="182"/>
      <c r="N44" s="182"/>
      <c r="O44" s="183"/>
    </row>
    <row r="45" spans="1:16" x14ac:dyDescent="0.35">
      <c r="A45" s="184"/>
      <c r="B45" s="185"/>
      <c r="C45" s="185"/>
      <c r="D45" s="185"/>
      <c r="E45" s="185"/>
      <c r="F45" s="185"/>
      <c r="G45" s="185"/>
      <c r="H45" s="185"/>
      <c r="I45" s="185"/>
      <c r="J45" s="185"/>
      <c r="K45" s="185"/>
      <c r="L45" s="185"/>
      <c r="M45" s="185"/>
      <c r="N45" s="185"/>
      <c r="O45" s="18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1" t="s">
        <v>2665</v>
      </c>
      <c r="C48" s="112" t="s">
        <v>31</v>
      </c>
      <c r="D48" s="110" t="s">
        <v>2678</v>
      </c>
      <c r="E48" s="141">
        <v>39833</v>
      </c>
      <c r="F48" s="141">
        <v>40178</v>
      </c>
      <c r="G48" s="156">
        <f>IF(AND(E48&lt;&gt;"",F48&lt;&gt;""),((F48-E48)/30),"")</f>
        <v>11.5</v>
      </c>
      <c r="H48" s="119" t="s">
        <v>2679</v>
      </c>
      <c r="I48" s="113" t="s">
        <v>986</v>
      </c>
      <c r="J48" s="113" t="s">
        <v>1025</v>
      </c>
      <c r="K48" s="120">
        <v>149110675</v>
      </c>
      <c r="L48" s="121" t="s">
        <v>1148</v>
      </c>
      <c r="M48" s="115">
        <v>1</v>
      </c>
      <c r="N48" s="114" t="s">
        <v>2634</v>
      </c>
      <c r="O48" s="114" t="s">
        <v>1148</v>
      </c>
      <c r="P48" s="78"/>
    </row>
    <row r="49" spans="1:16" s="6" customFormat="1" ht="24.75" customHeight="1" x14ac:dyDescent="0.35">
      <c r="A49" s="139">
        <v>2</v>
      </c>
      <c r="B49" s="119" t="s">
        <v>2665</v>
      </c>
      <c r="C49" s="121" t="s">
        <v>31</v>
      </c>
      <c r="D49" s="110" t="s">
        <v>2680</v>
      </c>
      <c r="E49" s="141">
        <v>40556</v>
      </c>
      <c r="F49" s="141">
        <v>40908</v>
      </c>
      <c r="G49" s="156">
        <f t="shared" ref="G49:G50" si="2">IF(AND(E49&lt;&gt;"",F49&lt;&gt;""),((F49-E49)/30),"")</f>
        <v>11.733333333333333</v>
      </c>
      <c r="H49" s="119" t="s">
        <v>2681</v>
      </c>
      <c r="I49" s="113" t="s">
        <v>986</v>
      </c>
      <c r="J49" s="113" t="s">
        <v>1025</v>
      </c>
      <c r="K49" s="120">
        <v>159441095</v>
      </c>
      <c r="L49" s="121" t="s">
        <v>1148</v>
      </c>
      <c r="M49" s="115">
        <v>1</v>
      </c>
      <c r="N49" s="114" t="s">
        <v>2634</v>
      </c>
      <c r="O49" s="114" t="s">
        <v>1148</v>
      </c>
      <c r="P49" s="78"/>
    </row>
    <row r="50" spans="1:16" s="6" customFormat="1" ht="24.75" customHeight="1" x14ac:dyDescent="0.35">
      <c r="A50" s="139">
        <v>3</v>
      </c>
      <c r="B50" s="119" t="s">
        <v>2665</v>
      </c>
      <c r="C50" s="121" t="s">
        <v>31</v>
      </c>
      <c r="D50" s="110" t="s">
        <v>2682</v>
      </c>
      <c r="E50" s="141">
        <v>41246</v>
      </c>
      <c r="F50" s="141">
        <v>41976</v>
      </c>
      <c r="G50" s="156">
        <f t="shared" si="2"/>
        <v>24.333333333333332</v>
      </c>
      <c r="H50" s="119" t="s">
        <v>2683</v>
      </c>
      <c r="I50" s="118" t="s">
        <v>986</v>
      </c>
      <c r="J50" s="118" t="s">
        <v>1025</v>
      </c>
      <c r="K50" s="120">
        <v>498909718</v>
      </c>
      <c r="L50" s="121" t="s">
        <v>1148</v>
      </c>
      <c r="M50" s="115">
        <v>1</v>
      </c>
      <c r="N50" s="114" t="s">
        <v>27</v>
      </c>
      <c r="O50" s="114" t="s">
        <v>26</v>
      </c>
      <c r="P50" s="78"/>
    </row>
    <row r="51" spans="1:16" s="6" customFormat="1" ht="24.75" customHeight="1" outlineLevel="1" x14ac:dyDescent="0.35">
      <c r="A51" s="139">
        <v>4</v>
      </c>
      <c r="B51" s="119" t="s">
        <v>2665</v>
      </c>
      <c r="C51" s="112" t="s">
        <v>31</v>
      </c>
      <c r="D51" s="110" t="s">
        <v>2684</v>
      </c>
      <c r="E51" s="141">
        <v>40925</v>
      </c>
      <c r="F51" s="141">
        <v>41274</v>
      </c>
      <c r="G51" s="156">
        <f t="shared" ref="G51:G107" si="3">IF(AND(E51&lt;&gt;"",F51&lt;&gt;""),((F51-E51)/30),"")</f>
        <v>11.633333333333333</v>
      </c>
      <c r="H51" s="119" t="s">
        <v>2685</v>
      </c>
      <c r="I51" s="118" t="s">
        <v>986</v>
      </c>
      <c r="J51" s="118" t="s">
        <v>1025</v>
      </c>
      <c r="K51" s="120">
        <v>101699692</v>
      </c>
      <c r="L51" s="114" t="s">
        <v>1148</v>
      </c>
      <c r="M51" s="115">
        <v>1</v>
      </c>
      <c r="N51" s="114" t="s">
        <v>27</v>
      </c>
      <c r="O51" s="114" t="s">
        <v>1148</v>
      </c>
      <c r="P51" s="78"/>
    </row>
    <row r="52" spans="1:16" s="7" customFormat="1" ht="24.75" customHeight="1" outlineLevel="1" x14ac:dyDescent="0.35">
      <c r="A52" s="140">
        <v>5</v>
      </c>
      <c r="B52" s="119" t="s">
        <v>2665</v>
      </c>
      <c r="C52" s="112" t="s">
        <v>31</v>
      </c>
      <c r="D52" s="118" t="s">
        <v>2686</v>
      </c>
      <c r="E52" s="141">
        <v>41087</v>
      </c>
      <c r="F52" s="141">
        <v>41274</v>
      </c>
      <c r="G52" s="156">
        <f t="shared" si="3"/>
        <v>6.2333333333333334</v>
      </c>
      <c r="H52" s="119" t="s">
        <v>2687</v>
      </c>
      <c r="I52" s="113" t="s">
        <v>986</v>
      </c>
      <c r="J52" s="113" t="s">
        <v>1025</v>
      </c>
      <c r="K52" s="120">
        <v>264176640</v>
      </c>
      <c r="L52" s="114" t="s">
        <v>1148</v>
      </c>
      <c r="M52" s="115">
        <v>1</v>
      </c>
      <c r="N52" s="114" t="s">
        <v>27</v>
      </c>
      <c r="O52" s="114" t="s">
        <v>1148</v>
      </c>
      <c r="P52" s="79"/>
    </row>
    <row r="53" spans="1:16" s="7" customFormat="1" ht="24.75" customHeight="1" outlineLevel="1" x14ac:dyDescent="0.35">
      <c r="A53" s="140">
        <v>6</v>
      </c>
      <c r="B53" s="119" t="s">
        <v>2665</v>
      </c>
      <c r="C53" s="112" t="s">
        <v>31</v>
      </c>
      <c r="D53" s="110" t="s">
        <v>2688</v>
      </c>
      <c r="E53" s="141">
        <v>41246</v>
      </c>
      <c r="F53" s="141">
        <v>42004</v>
      </c>
      <c r="G53" s="156">
        <f t="shared" si="3"/>
        <v>25.266666666666666</v>
      </c>
      <c r="H53" s="119" t="s">
        <v>2689</v>
      </c>
      <c r="I53" s="113" t="s">
        <v>986</v>
      </c>
      <c r="J53" s="113" t="s">
        <v>1025</v>
      </c>
      <c r="K53" s="120">
        <v>2088228812</v>
      </c>
      <c r="L53" s="114" t="s">
        <v>1148</v>
      </c>
      <c r="M53" s="115">
        <v>1</v>
      </c>
      <c r="N53" s="114" t="s">
        <v>27</v>
      </c>
      <c r="O53" s="114" t="s">
        <v>26</v>
      </c>
      <c r="P53" s="79"/>
    </row>
    <row r="54" spans="1:16" s="7" customFormat="1" ht="24.75" customHeight="1" outlineLevel="1" x14ac:dyDescent="0.35">
      <c r="A54" s="140">
        <v>7</v>
      </c>
      <c r="B54" s="119" t="s">
        <v>2665</v>
      </c>
      <c r="C54" s="112" t="s">
        <v>31</v>
      </c>
      <c r="D54" s="110" t="s">
        <v>2690</v>
      </c>
      <c r="E54" s="141">
        <v>41556</v>
      </c>
      <c r="F54" s="141">
        <v>41988</v>
      </c>
      <c r="G54" s="156">
        <f t="shared" si="3"/>
        <v>14.4</v>
      </c>
      <c r="H54" s="119" t="s">
        <v>2691</v>
      </c>
      <c r="I54" s="113" t="s">
        <v>986</v>
      </c>
      <c r="J54" s="113" t="s">
        <v>1025</v>
      </c>
      <c r="K54" s="116">
        <v>520237370</v>
      </c>
      <c r="L54" s="114" t="s">
        <v>1148</v>
      </c>
      <c r="M54" s="115">
        <v>1</v>
      </c>
      <c r="N54" s="114" t="s">
        <v>27</v>
      </c>
      <c r="O54" s="114" t="s">
        <v>1148</v>
      </c>
      <c r="P54" s="79"/>
    </row>
    <row r="55" spans="1:16" s="7" customFormat="1" ht="24.75" customHeight="1" outlineLevel="1" x14ac:dyDescent="0.35">
      <c r="A55" s="140">
        <v>8</v>
      </c>
      <c r="B55" s="119" t="s">
        <v>2665</v>
      </c>
      <c r="C55" s="112" t="s">
        <v>31</v>
      </c>
      <c r="D55" s="110" t="s">
        <v>2692</v>
      </c>
      <c r="E55" s="141">
        <v>41296</v>
      </c>
      <c r="F55" s="141">
        <v>41639</v>
      </c>
      <c r="G55" s="156">
        <f t="shared" si="3"/>
        <v>11.433333333333334</v>
      </c>
      <c r="H55" s="119" t="s">
        <v>2693</v>
      </c>
      <c r="I55" s="113" t="s">
        <v>986</v>
      </c>
      <c r="J55" s="113" t="s">
        <v>1025</v>
      </c>
      <c r="K55" s="116">
        <v>13862314</v>
      </c>
      <c r="L55" s="114" t="s">
        <v>1148</v>
      </c>
      <c r="M55" s="115">
        <v>1</v>
      </c>
      <c r="N55" s="114" t="s">
        <v>27</v>
      </c>
      <c r="O55" s="114" t="s">
        <v>1148</v>
      </c>
      <c r="P55" s="79"/>
    </row>
    <row r="56" spans="1:16" s="7" customFormat="1" ht="24.75" customHeight="1" outlineLevel="1" x14ac:dyDescent="0.35">
      <c r="A56" s="140">
        <v>9</v>
      </c>
      <c r="B56" s="119" t="s">
        <v>2665</v>
      </c>
      <c r="C56" s="112" t="s">
        <v>31</v>
      </c>
      <c r="D56" s="110" t="s">
        <v>2694</v>
      </c>
      <c r="E56" s="141">
        <v>41660</v>
      </c>
      <c r="F56" s="141">
        <v>42034</v>
      </c>
      <c r="G56" s="156">
        <f t="shared" si="3"/>
        <v>12.466666666666667</v>
      </c>
      <c r="H56" s="119" t="s">
        <v>2695</v>
      </c>
      <c r="I56" s="113" t="s">
        <v>986</v>
      </c>
      <c r="J56" s="113" t="s">
        <v>1025</v>
      </c>
      <c r="K56" s="116">
        <v>18784377</v>
      </c>
      <c r="L56" s="114" t="s">
        <v>1148</v>
      </c>
      <c r="M56" s="115">
        <v>1</v>
      </c>
      <c r="N56" s="114" t="s">
        <v>27</v>
      </c>
      <c r="O56" s="114" t="s">
        <v>1148</v>
      </c>
      <c r="P56" s="79"/>
    </row>
    <row r="57" spans="1:16" s="7" customFormat="1" ht="24.75" customHeight="1" outlineLevel="1" x14ac:dyDescent="0.35">
      <c r="A57" s="140">
        <v>10</v>
      </c>
      <c r="B57" s="119" t="s">
        <v>2665</v>
      </c>
      <c r="C57" s="65" t="s">
        <v>31</v>
      </c>
      <c r="D57" s="63" t="s">
        <v>2696</v>
      </c>
      <c r="E57" s="141">
        <v>41996</v>
      </c>
      <c r="F57" s="141">
        <v>42369</v>
      </c>
      <c r="G57" s="156">
        <f t="shared" si="3"/>
        <v>12.433333333333334</v>
      </c>
      <c r="H57" s="119" t="s">
        <v>2697</v>
      </c>
      <c r="I57" s="63" t="s">
        <v>986</v>
      </c>
      <c r="J57" s="63" t="s">
        <v>1025</v>
      </c>
      <c r="K57" s="120">
        <v>414718761</v>
      </c>
      <c r="L57" s="65" t="s">
        <v>26</v>
      </c>
      <c r="M57" s="67">
        <v>0.5</v>
      </c>
      <c r="N57" s="65" t="s">
        <v>27</v>
      </c>
      <c r="O57" s="121" t="s">
        <v>1148</v>
      </c>
      <c r="P57" s="79"/>
    </row>
    <row r="58" spans="1:16" s="7" customFormat="1" ht="24.75" customHeight="1" outlineLevel="1" x14ac:dyDescent="0.35">
      <c r="A58" s="140">
        <v>11</v>
      </c>
      <c r="B58" s="119" t="s">
        <v>2665</v>
      </c>
      <c r="C58" s="65" t="s">
        <v>31</v>
      </c>
      <c r="D58" s="118" t="s">
        <v>2696</v>
      </c>
      <c r="E58" s="141">
        <v>41996</v>
      </c>
      <c r="F58" s="141">
        <v>42369</v>
      </c>
      <c r="G58" s="156">
        <f t="shared" si="3"/>
        <v>12.433333333333334</v>
      </c>
      <c r="H58" s="119" t="s">
        <v>2697</v>
      </c>
      <c r="I58" s="63" t="s">
        <v>986</v>
      </c>
      <c r="J58" s="63" t="s">
        <v>990</v>
      </c>
      <c r="K58" s="120"/>
      <c r="L58" s="121" t="s">
        <v>26</v>
      </c>
      <c r="M58" s="115">
        <v>0.5</v>
      </c>
      <c r="N58" s="65" t="s">
        <v>27</v>
      </c>
      <c r="O58" s="65" t="s">
        <v>1148</v>
      </c>
      <c r="P58" s="79"/>
    </row>
    <row r="59" spans="1:16" s="7" customFormat="1" ht="24.75" customHeight="1" outlineLevel="1" x14ac:dyDescent="0.35">
      <c r="A59" s="140">
        <v>12</v>
      </c>
      <c r="B59" s="119" t="s">
        <v>2665</v>
      </c>
      <c r="C59" s="65" t="s">
        <v>31</v>
      </c>
      <c r="D59" s="118" t="s">
        <v>2696</v>
      </c>
      <c r="E59" s="141">
        <v>41996</v>
      </c>
      <c r="F59" s="141">
        <v>42369</v>
      </c>
      <c r="G59" s="156">
        <f t="shared" si="3"/>
        <v>12.433333333333334</v>
      </c>
      <c r="H59" s="119" t="s">
        <v>2697</v>
      </c>
      <c r="I59" s="63" t="s">
        <v>986</v>
      </c>
      <c r="J59" s="63" t="s">
        <v>1019</v>
      </c>
      <c r="K59" s="120"/>
      <c r="L59" s="121" t="s">
        <v>26</v>
      </c>
      <c r="M59" s="115">
        <v>0.5</v>
      </c>
      <c r="N59" s="65" t="s">
        <v>27</v>
      </c>
      <c r="O59" s="65" t="s">
        <v>1148</v>
      </c>
      <c r="P59" s="79"/>
    </row>
    <row r="60" spans="1:16" s="7" customFormat="1" ht="24.75" customHeight="1" outlineLevel="1" x14ac:dyDescent="0.35">
      <c r="A60" s="140">
        <v>13</v>
      </c>
      <c r="B60" s="119" t="s">
        <v>2665</v>
      </c>
      <c r="C60" s="121" t="s">
        <v>31</v>
      </c>
      <c r="D60" s="63" t="s">
        <v>2698</v>
      </c>
      <c r="E60" s="141">
        <v>41995</v>
      </c>
      <c r="F60" s="141">
        <v>42369</v>
      </c>
      <c r="G60" s="156">
        <f t="shared" si="3"/>
        <v>12.466666666666667</v>
      </c>
      <c r="H60" s="119" t="s">
        <v>2699</v>
      </c>
      <c r="I60" s="63" t="s">
        <v>986</v>
      </c>
      <c r="J60" s="63" t="s">
        <v>1025</v>
      </c>
      <c r="K60" s="120">
        <v>18071192</v>
      </c>
      <c r="L60" s="65" t="s">
        <v>1148</v>
      </c>
      <c r="M60" s="67">
        <v>1</v>
      </c>
      <c r="N60" s="65" t="s">
        <v>27</v>
      </c>
      <c r="O60" s="65" t="s">
        <v>1148</v>
      </c>
      <c r="P60" s="79"/>
    </row>
    <row r="61" spans="1:16" s="7" customFormat="1" ht="24.75" customHeight="1" outlineLevel="1" x14ac:dyDescent="0.35">
      <c r="A61" s="140">
        <v>14</v>
      </c>
      <c r="B61" s="119" t="s">
        <v>2665</v>
      </c>
      <c r="C61" s="121" t="s">
        <v>31</v>
      </c>
      <c r="D61" s="118" t="s">
        <v>2700</v>
      </c>
      <c r="E61" s="141">
        <v>41996</v>
      </c>
      <c r="F61" s="141">
        <v>42369</v>
      </c>
      <c r="G61" s="156">
        <f t="shared" si="3"/>
        <v>12.433333333333334</v>
      </c>
      <c r="H61" s="119" t="s">
        <v>2701</v>
      </c>
      <c r="I61" s="118" t="s">
        <v>986</v>
      </c>
      <c r="J61" s="118" t="s">
        <v>1025</v>
      </c>
      <c r="K61" s="120">
        <v>1692299036</v>
      </c>
      <c r="L61" s="121" t="s">
        <v>26</v>
      </c>
      <c r="M61" s="115">
        <v>0.5</v>
      </c>
      <c r="N61" s="121" t="s">
        <v>27</v>
      </c>
      <c r="O61" s="121" t="s">
        <v>1148</v>
      </c>
      <c r="P61" s="79"/>
    </row>
    <row r="62" spans="1:16" s="7" customFormat="1" ht="24.75" customHeight="1" outlineLevel="1" x14ac:dyDescent="0.35">
      <c r="A62" s="140">
        <v>15</v>
      </c>
      <c r="B62" s="119" t="s">
        <v>2665</v>
      </c>
      <c r="C62" s="121" t="s">
        <v>31</v>
      </c>
      <c r="D62" s="118" t="s">
        <v>2702</v>
      </c>
      <c r="E62" s="141">
        <v>42030</v>
      </c>
      <c r="F62" s="141">
        <v>42369</v>
      </c>
      <c r="G62" s="156">
        <f t="shared" si="3"/>
        <v>11.3</v>
      </c>
      <c r="H62" s="119" t="s">
        <v>2703</v>
      </c>
      <c r="I62" s="118" t="s">
        <v>986</v>
      </c>
      <c r="J62" s="118" t="s">
        <v>1025</v>
      </c>
      <c r="K62" s="120">
        <v>18071192</v>
      </c>
      <c r="L62" s="121" t="s">
        <v>1148</v>
      </c>
      <c r="M62" s="115">
        <v>1</v>
      </c>
      <c r="N62" s="121" t="s">
        <v>2634</v>
      </c>
      <c r="O62" s="121" t="s">
        <v>1148</v>
      </c>
      <c r="P62" s="79"/>
    </row>
    <row r="63" spans="1:16" s="7" customFormat="1" ht="24.75" customHeight="1" outlineLevel="1" x14ac:dyDescent="0.35">
      <c r="A63" s="140">
        <v>16</v>
      </c>
      <c r="B63" s="119" t="s">
        <v>2665</v>
      </c>
      <c r="C63" s="121" t="s">
        <v>31</v>
      </c>
      <c r="D63" s="118" t="s">
        <v>2704</v>
      </c>
      <c r="E63" s="141">
        <v>42579</v>
      </c>
      <c r="F63" s="141">
        <v>42674</v>
      </c>
      <c r="G63" s="156">
        <f t="shared" si="3"/>
        <v>3.1666666666666665</v>
      </c>
      <c r="H63" s="119" t="s">
        <v>2705</v>
      </c>
      <c r="I63" s="118" t="s">
        <v>986</v>
      </c>
      <c r="J63" s="118" t="s">
        <v>1011</v>
      </c>
      <c r="K63" s="120">
        <v>32845844</v>
      </c>
      <c r="L63" s="65" t="s">
        <v>1148</v>
      </c>
      <c r="M63" s="67">
        <v>1</v>
      </c>
      <c r="N63" s="121" t="s">
        <v>2634</v>
      </c>
      <c r="O63" s="121" t="s">
        <v>1148</v>
      </c>
      <c r="P63" s="79"/>
    </row>
    <row r="64" spans="1:16" s="7" customFormat="1" ht="24.75" customHeight="1" outlineLevel="1" x14ac:dyDescent="0.35">
      <c r="A64" s="140">
        <v>17</v>
      </c>
      <c r="B64" s="119" t="s">
        <v>2665</v>
      </c>
      <c r="C64" s="121" t="s">
        <v>31</v>
      </c>
      <c r="D64" s="63" t="s">
        <v>2677</v>
      </c>
      <c r="E64" s="141">
        <v>42398</v>
      </c>
      <c r="F64" s="141">
        <v>42719</v>
      </c>
      <c r="G64" s="156">
        <f t="shared" si="3"/>
        <v>10.7</v>
      </c>
      <c r="H64" s="119" t="s">
        <v>2706</v>
      </c>
      <c r="I64" s="63" t="s">
        <v>986</v>
      </c>
      <c r="J64" s="63" t="s">
        <v>1025</v>
      </c>
      <c r="K64" s="120">
        <v>1072121559</v>
      </c>
      <c r="L64" s="65" t="s">
        <v>1148</v>
      </c>
      <c r="M64" s="67">
        <v>1</v>
      </c>
      <c r="N64" s="65" t="s">
        <v>27</v>
      </c>
      <c r="O64" s="65" t="s">
        <v>26</v>
      </c>
      <c r="P64" s="79"/>
    </row>
    <row r="65" spans="1:16" s="7" customFormat="1" ht="24.75" customHeight="1" outlineLevel="1" x14ac:dyDescent="0.35">
      <c r="A65" s="140">
        <v>18</v>
      </c>
      <c r="B65" s="119" t="s">
        <v>2665</v>
      </c>
      <c r="C65" s="121" t="s">
        <v>31</v>
      </c>
      <c r="D65" s="63" t="s">
        <v>2676</v>
      </c>
      <c r="E65" s="141">
        <v>42663</v>
      </c>
      <c r="F65" s="141">
        <v>42885</v>
      </c>
      <c r="G65" s="156">
        <f t="shared" si="3"/>
        <v>7.4</v>
      </c>
      <c r="H65" s="119" t="s">
        <v>2707</v>
      </c>
      <c r="I65" s="63" t="s">
        <v>986</v>
      </c>
      <c r="J65" s="63" t="s">
        <v>991</v>
      </c>
      <c r="K65" s="120">
        <v>172842444</v>
      </c>
      <c r="L65" s="65" t="s">
        <v>1148</v>
      </c>
      <c r="M65" s="67">
        <v>1</v>
      </c>
      <c r="N65" s="65" t="s">
        <v>2634</v>
      </c>
      <c r="O65" s="65" t="s">
        <v>1148</v>
      </c>
      <c r="P65" s="79"/>
    </row>
    <row r="66" spans="1:16" s="7" customFormat="1" ht="24.75" customHeight="1" outlineLevel="1" x14ac:dyDescent="0.35">
      <c r="A66" s="140">
        <v>19</v>
      </c>
      <c r="B66" s="119" t="s">
        <v>2665</v>
      </c>
      <c r="C66" s="121" t="s">
        <v>31</v>
      </c>
      <c r="D66" s="63" t="s">
        <v>2708</v>
      </c>
      <c r="E66" s="141">
        <v>42668</v>
      </c>
      <c r="F66" s="141">
        <v>42719</v>
      </c>
      <c r="G66" s="156">
        <f t="shared" si="3"/>
        <v>1.7</v>
      </c>
      <c r="H66" s="119" t="s">
        <v>2709</v>
      </c>
      <c r="I66" s="63" t="s">
        <v>986</v>
      </c>
      <c r="J66" s="63" t="s">
        <v>995</v>
      </c>
      <c r="K66" s="120">
        <v>69231888</v>
      </c>
      <c r="L66" s="65" t="s">
        <v>1148</v>
      </c>
      <c r="M66" s="67">
        <v>1</v>
      </c>
      <c r="N66" s="65" t="s">
        <v>2634</v>
      </c>
      <c r="O66" s="65" t="s">
        <v>1148</v>
      </c>
      <c r="P66" s="79"/>
    </row>
    <row r="67" spans="1:16" s="7" customFormat="1" ht="24.75" customHeight="1" outlineLevel="1" x14ac:dyDescent="0.35">
      <c r="A67" s="140">
        <v>20</v>
      </c>
      <c r="B67" s="119" t="s">
        <v>2665</v>
      </c>
      <c r="C67" s="121" t="s">
        <v>31</v>
      </c>
      <c r="D67" s="63" t="s">
        <v>2710</v>
      </c>
      <c r="E67" s="141">
        <v>42398</v>
      </c>
      <c r="F67" s="141">
        <v>42674</v>
      </c>
      <c r="G67" s="156">
        <f t="shared" si="3"/>
        <v>9.1999999999999993</v>
      </c>
      <c r="H67" s="119" t="s">
        <v>2711</v>
      </c>
      <c r="I67" s="63" t="s">
        <v>986</v>
      </c>
      <c r="J67" s="63" t="s">
        <v>1003</v>
      </c>
      <c r="K67" s="120">
        <v>1140049952</v>
      </c>
      <c r="L67" s="65" t="s">
        <v>1148</v>
      </c>
      <c r="M67" s="67">
        <v>1</v>
      </c>
      <c r="N67" s="65" t="s">
        <v>27</v>
      </c>
      <c r="O67" s="65" t="s">
        <v>26</v>
      </c>
      <c r="P67" s="79"/>
    </row>
    <row r="68" spans="1:16" s="7" customFormat="1" ht="24.75" customHeight="1" outlineLevel="1" x14ac:dyDescent="0.35">
      <c r="A68" s="140">
        <v>21</v>
      </c>
      <c r="B68" s="119" t="s">
        <v>2665</v>
      </c>
      <c r="C68" s="121" t="s">
        <v>31</v>
      </c>
      <c r="D68" s="63" t="s">
        <v>2712</v>
      </c>
      <c r="E68" s="141">
        <v>42397</v>
      </c>
      <c r="F68" s="141">
        <v>42582</v>
      </c>
      <c r="G68" s="156">
        <f t="shared" si="3"/>
        <v>6.166666666666667</v>
      </c>
      <c r="H68" s="119" t="s">
        <v>2713</v>
      </c>
      <c r="I68" s="63" t="s">
        <v>986</v>
      </c>
      <c r="J68" s="63" t="s">
        <v>132</v>
      </c>
      <c r="K68" s="120">
        <v>453413383</v>
      </c>
      <c r="L68" s="65" t="s">
        <v>1148</v>
      </c>
      <c r="M68" s="67">
        <v>1</v>
      </c>
      <c r="N68" s="65" t="s">
        <v>27</v>
      </c>
      <c r="O68" s="65" t="s">
        <v>1148</v>
      </c>
      <c r="P68" s="79"/>
    </row>
    <row r="69" spans="1:16" s="7" customFormat="1" ht="24.75" customHeight="1" outlineLevel="1" x14ac:dyDescent="0.35">
      <c r="A69" s="140">
        <v>22</v>
      </c>
      <c r="B69" s="119" t="s">
        <v>2665</v>
      </c>
      <c r="C69" s="121" t="s">
        <v>31</v>
      </c>
      <c r="D69" s="63" t="s">
        <v>2714</v>
      </c>
      <c r="E69" s="141">
        <v>42398</v>
      </c>
      <c r="F69" s="141">
        <v>42719</v>
      </c>
      <c r="G69" s="156">
        <f t="shared" si="3"/>
        <v>10.7</v>
      </c>
      <c r="H69" s="119" t="s">
        <v>2715</v>
      </c>
      <c r="I69" s="63" t="s">
        <v>986</v>
      </c>
      <c r="J69" s="63" t="s">
        <v>1011</v>
      </c>
      <c r="K69" s="120">
        <v>1518376096</v>
      </c>
      <c r="L69" s="65" t="s">
        <v>1148</v>
      </c>
      <c r="M69" s="67">
        <v>1</v>
      </c>
      <c r="N69" s="65" t="s">
        <v>27</v>
      </c>
      <c r="O69" s="65" t="s">
        <v>26</v>
      </c>
      <c r="P69" s="79"/>
    </row>
    <row r="70" spans="1:16" s="7" customFormat="1" ht="24.75" customHeight="1" outlineLevel="1" x14ac:dyDescent="0.35">
      <c r="A70" s="140">
        <v>23</v>
      </c>
      <c r="B70" s="119" t="s">
        <v>2665</v>
      </c>
      <c r="C70" s="121" t="s">
        <v>31</v>
      </c>
      <c r="D70" s="118" t="s">
        <v>2714</v>
      </c>
      <c r="E70" s="141">
        <v>42398</v>
      </c>
      <c r="F70" s="141">
        <v>42719</v>
      </c>
      <c r="G70" s="156">
        <f t="shared" si="3"/>
        <v>10.7</v>
      </c>
      <c r="H70" s="119" t="s">
        <v>2715</v>
      </c>
      <c r="I70" s="63" t="s">
        <v>986</v>
      </c>
      <c r="J70" s="63" t="s">
        <v>992</v>
      </c>
      <c r="K70" s="66"/>
      <c r="L70" s="121" t="s">
        <v>1148</v>
      </c>
      <c r="M70" s="115">
        <v>1</v>
      </c>
      <c r="N70" s="121" t="s">
        <v>27</v>
      </c>
      <c r="O70" s="121" t="s">
        <v>26</v>
      </c>
      <c r="P70" s="79"/>
    </row>
    <row r="71" spans="1:16" s="7" customFormat="1" ht="24.75" customHeight="1" outlineLevel="1" x14ac:dyDescent="0.35">
      <c r="A71" s="140">
        <v>24</v>
      </c>
      <c r="B71" s="119" t="s">
        <v>2665</v>
      </c>
      <c r="C71" s="121" t="s">
        <v>31</v>
      </c>
      <c r="D71" s="118" t="s">
        <v>2714</v>
      </c>
      <c r="E71" s="141">
        <v>42398</v>
      </c>
      <c r="F71" s="141">
        <v>42719</v>
      </c>
      <c r="G71" s="156">
        <f t="shared" si="3"/>
        <v>10.7</v>
      </c>
      <c r="H71" s="119" t="s">
        <v>2715</v>
      </c>
      <c r="I71" s="63" t="s">
        <v>986</v>
      </c>
      <c r="J71" s="63" t="s">
        <v>1028</v>
      </c>
      <c r="K71" s="66"/>
      <c r="L71" s="121" t="s">
        <v>1148</v>
      </c>
      <c r="M71" s="115">
        <v>1</v>
      </c>
      <c r="N71" s="121" t="s">
        <v>27</v>
      </c>
      <c r="O71" s="121" t="s">
        <v>26</v>
      </c>
      <c r="P71" s="79"/>
    </row>
    <row r="72" spans="1:16" s="7" customFormat="1" ht="24.75" customHeight="1" outlineLevel="1" x14ac:dyDescent="0.35">
      <c r="A72" s="140">
        <v>25</v>
      </c>
      <c r="B72" s="119" t="s">
        <v>2665</v>
      </c>
      <c r="C72" s="121" t="s">
        <v>31</v>
      </c>
      <c r="D72" s="63" t="s">
        <v>2716</v>
      </c>
      <c r="E72" s="141">
        <v>42384</v>
      </c>
      <c r="F72" s="141">
        <v>42582</v>
      </c>
      <c r="G72" s="156">
        <f t="shared" si="3"/>
        <v>6.6</v>
      </c>
      <c r="H72" s="119" t="s">
        <v>2717</v>
      </c>
      <c r="I72" s="63" t="s">
        <v>516</v>
      </c>
      <c r="J72" s="63" t="s">
        <v>552</v>
      </c>
      <c r="K72" s="120">
        <v>424003087</v>
      </c>
      <c r="L72" s="65" t="s">
        <v>1148</v>
      </c>
      <c r="M72" s="67">
        <v>1</v>
      </c>
      <c r="N72" s="65" t="s">
        <v>2634</v>
      </c>
      <c r="O72" s="65" t="s">
        <v>1148</v>
      </c>
      <c r="P72" s="79"/>
    </row>
    <row r="73" spans="1:16" s="7" customFormat="1" ht="24.75" customHeight="1" outlineLevel="1" x14ac:dyDescent="0.35">
      <c r="A73" s="140">
        <v>26</v>
      </c>
      <c r="B73" s="119" t="s">
        <v>2665</v>
      </c>
      <c r="C73" s="121" t="s">
        <v>31</v>
      </c>
      <c r="D73" s="118" t="s">
        <v>2716</v>
      </c>
      <c r="E73" s="141">
        <v>42384</v>
      </c>
      <c r="F73" s="141">
        <v>42582</v>
      </c>
      <c r="G73" s="156">
        <f t="shared" si="3"/>
        <v>6.6</v>
      </c>
      <c r="H73" s="119" t="s">
        <v>2717</v>
      </c>
      <c r="I73" s="118" t="s">
        <v>516</v>
      </c>
      <c r="J73" s="63" t="s">
        <v>624</v>
      </c>
      <c r="K73" s="66"/>
      <c r="L73" s="121" t="s">
        <v>1148</v>
      </c>
      <c r="M73" s="115">
        <v>1</v>
      </c>
      <c r="N73" s="121" t="s">
        <v>2634</v>
      </c>
      <c r="O73" s="121" t="s">
        <v>1148</v>
      </c>
      <c r="P73" s="79"/>
    </row>
    <row r="74" spans="1:16" s="7" customFormat="1" ht="24.75" customHeight="1" outlineLevel="1" x14ac:dyDescent="0.35">
      <c r="A74" s="140">
        <v>27</v>
      </c>
      <c r="B74" s="119" t="s">
        <v>2665</v>
      </c>
      <c r="C74" s="121" t="s">
        <v>31</v>
      </c>
      <c r="D74" s="118" t="s">
        <v>2716</v>
      </c>
      <c r="E74" s="141">
        <v>42384</v>
      </c>
      <c r="F74" s="141">
        <v>42582</v>
      </c>
      <c r="G74" s="156">
        <f t="shared" si="3"/>
        <v>6.6</v>
      </c>
      <c r="H74" s="119" t="s">
        <v>2717</v>
      </c>
      <c r="I74" s="118" t="s">
        <v>516</v>
      </c>
      <c r="J74" s="63" t="s">
        <v>611</v>
      </c>
      <c r="K74" s="66"/>
      <c r="L74" s="121" t="s">
        <v>1148</v>
      </c>
      <c r="M74" s="115">
        <v>1</v>
      </c>
      <c r="N74" s="121" t="s">
        <v>2634</v>
      </c>
      <c r="O74" s="121" t="s">
        <v>1148</v>
      </c>
      <c r="P74" s="79"/>
    </row>
    <row r="75" spans="1:16" s="7" customFormat="1" ht="24.75" customHeight="1" outlineLevel="1" x14ac:dyDescent="0.35">
      <c r="A75" s="140">
        <v>28</v>
      </c>
      <c r="B75" s="119" t="s">
        <v>2665</v>
      </c>
      <c r="C75" s="121" t="s">
        <v>31</v>
      </c>
      <c r="D75" s="118" t="s">
        <v>2716</v>
      </c>
      <c r="E75" s="141">
        <v>42384</v>
      </c>
      <c r="F75" s="141">
        <v>42582</v>
      </c>
      <c r="G75" s="156">
        <f t="shared" si="3"/>
        <v>6.6</v>
      </c>
      <c r="H75" s="119" t="s">
        <v>2717</v>
      </c>
      <c r="I75" s="118" t="s">
        <v>516</v>
      </c>
      <c r="J75" s="63" t="s">
        <v>561</v>
      </c>
      <c r="K75" s="66"/>
      <c r="L75" s="121" t="s">
        <v>1148</v>
      </c>
      <c r="M75" s="115">
        <v>1</v>
      </c>
      <c r="N75" s="121" t="s">
        <v>2634</v>
      </c>
      <c r="O75" s="121" t="s">
        <v>1148</v>
      </c>
      <c r="P75" s="79"/>
    </row>
    <row r="76" spans="1:16" s="7" customFormat="1" ht="24.75" customHeight="1" outlineLevel="1" x14ac:dyDescent="0.35">
      <c r="A76" s="140">
        <v>29</v>
      </c>
      <c r="B76" s="119" t="s">
        <v>2665</v>
      </c>
      <c r="C76" s="121" t="s">
        <v>31</v>
      </c>
      <c r="D76" s="118" t="s">
        <v>2716</v>
      </c>
      <c r="E76" s="141">
        <v>42384</v>
      </c>
      <c r="F76" s="141">
        <v>42582</v>
      </c>
      <c r="G76" s="156">
        <f t="shared" si="3"/>
        <v>6.6</v>
      </c>
      <c r="H76" s="119" t="s">
        <v>2717</v>
      </c>
      <c r="I76" s="118" t="s">
        <v>516</v>
      </c>
      <c r="J76" s="63" t="s">
        <v>110</v>
      </c>
      <c r="K76" s="66"/>
      <c r="L76" s="121" t="s">
        <v>1148</v>
      </c>
      <c r="M76" s="115">
        <v>1</v>
      </c>
      <c r="N76" s="121" t="s">
        <v>2634</v>
      </c>
      <c r="O76" s="121" t="s">
        <v>1148</v>
      </c>
      <c r="P76" s="79"/>
    </row>
    <row r="77" spans="1:16" s="7" customFormat="1" ht="24.75" customHeight="1" outlineLevel="1" x14ac:dyDescent="0.35">
      <c r="A77" s="140">
        <v>30</v>
      </c>
      <c r="B77" s="119" t="s">
        <v>2665</v>
      </c>
      <c r="C77" s="121" t="s">
        <v>31</v>
      </c>
      <c r="D77" s="118" t="s">
        <v>2716</v>
      </c>
      <c r="E77" s="141">
        <v>42384</v>
      </c>
      <c r="F77" s="141">
        <v>42582</v>
      </c>
      <c r="G77" s="156">
        <f t="shared" si="3"/>
        <v>6.6</v>
      </c>
      <c r="H77" s="119" t="s">
        <v>2717</v>
      </c>
      <c r="I77" s="118" t="s">
        <v>516</v>
      </c>
      <c r="J77" s="63" t="s">
        <v>556</v>
      </c>
      <c r="K77" s="66"/>
      <c r="L77" s="121" t="s">
        <v>1148</v>
      </c>
      <c r="M77" s="115">
        <v>1</v>
      </c>
      <c r="N77" s="121" t="s">
        <v>2634</v>
      </c>
      <c r="O77" s="121" t="s">
        <v>1148</v>
      </c>
      <c r="P77" s="79"/>
    </row>
    <row r="78" spans="1:16" s="7" customFormat="1" ht="24.75" customHeight="1" outlineLevel="1" x14ac:dyDescent="0.35">
      <c r="A78" s="140">
        <v>31</v>
      </c>
      <c r="B78" s="119" t="s">
        <v>2665</v>
      </c>
      <c r="C78" s="121" t="s">
        <v>31</v>
      </c>
      <c r="D78" s="118" t="s">
        <v>2716</v>
      </c>
      <c r="E78" s="141">
        <v>42384</v>
      </c>
      <c r="F78" s="141">
        <v>42582</v>
      </c>
      <c r="G78" s="156">
        <f t="shared" si="3"/>
        <v>6.6</v>
      </c>
      <c r="H78" s="119" t="s">
        <v>2717</v>
      </c>
      <c r="I78" s="118" t="s">
        <v>516</v>
      </c>
      <c r="J78" s="63" t="s">
        <v>588</v>
      </c>
      <c r="K78" s="66"/>
      <c r="L78" s="121" t="s">
        <v>1148</v>
      </c>
      <c r="M78" s="115">
        <v>1</v>
      </c>
      <c r="N78" s="121" t="s">
        <v>2634</v>
      </c>
      <c r="O78" s="121" t="s">
        <v>1148</v>
      </c>
      <c r="P78" s="79"/>
    </row>
    <row r="79" spans="1:16" s="7" customFormat="1" ht="24.75" customHeight="1" outlineLevel="1" x14ac:dyDescent="0.35">
      <c r="A79" s="140">
        <v>32</v>
      </c>
      <c r="B79" s="119" t="s">
        <v>2665</v>
      </c>
      <c r="C79" s="121" t="s">
        <v>31</v>
      </c>
      <c r="D79" s="118" t="s">
        <v>2716</v>
      </c>
      <c r="E79" s="141">
        <v>42384</v>
      </c>
      <c r="F79" s="141">
        <v>42582</v>
      </c>
      <c r="G79" s="156">
        <f t="shared" si="3"/>
        <v>6.6</v>
      </c>
      <c r="H79" s="119" t="s">
        <v>2717</v>
      </c>
      <c r="I79" s="118" t="s">
        <v>516</v>
      </c>
      <c r="J79" s="63" t="s">
        <v>574</v>
      </c>
      <c r="K79" s="66"/>
      <c r="L79" s="121" t="s">
        <v>1148</v>
      </c>
      <c r="M79" s="115">
        <v>1</v>
      </c>
      <c r="N79" s="121" t="s">
        <v>2634</v>
      </c>
      <c r="O79" s="121" t="s">
        <v>1148</v>
      </c>
      <c r="P79" s="79"/>
    </row>
    <row r="80" spans="1:16" s="7" customFormat="1" ht="24.75" customHeight="1" outlineLevel="1" x14ac:dyDescent="0.35">
      <c r="A80" s="140">
        <v>33</v>
      </c>
      <c r="B80" s="119" t="s">
        <v>2665</v>
      </c>
      <c r="C80" s="121" t="s">
        <v>31</v>
      </c>
      <c r="D80" s="63" t="s">
        <v>2718</v>
      </c>
      <c r="E80" s="141">
        <v>42402</v>
      </c>
      <c r="F80" s="141">
        <v>42674</v>
      </c>
      <c r="G80" s="156">
        <f t="shared" si="3"/>
        <v>9.0666666666666664</v>
      </c>
      <c r="H80" s="119" t="s">
        <v>2719</v>
      </c>
      <c r="I80" s="63" t="s">
        <v>986</v>
      </c>
      <c r="J80" s="63" t="s">
        <v>991</v>
      </c>
      <c r="K80" s="120">
        <v>75706974</v>
      </c>
      <c r="L80" s="65" t="s">
        <v>1148</v>
      </c>
      <c r="M80" s="67">
        <v>1</v>
      </c>
      <c r="N80" s="65" t="s">
        <v>27</v>
      </c>
      <c r="O80" s="65" t="s">
        <v>1148</v>
      </c>
      <c r="P80" s="79"/>
    </row>
    <row r="81" spans="1:16" s="7" customFormat="1" ht="24.75" customHeight="1" outlineLevel="1" x14ac:dyDescent="0.35">
      <c r="A81" s="140">
        <v>34</v>
      </c>
      <c r="B81" s="119" t="s">
        <v>2665</v>
      </c>
      <c r="C81" s="121" t="s">
        <v>31</v>
      </c>
      <c r="D81" s="63" t="s">
        <v>2720</v>
      </c>
      <c r="E81" s="141">
        <v>42579</v>
      </c>
      <c r="F81" s="141">
        <v>42674</v>
      </c>
      <c r="G81" s="156">
        <f t="shared" si="3"/>
        <v>3.1666666666666665</v>
      </c>
      <c r="H81" s="119" t="s">
        <v>2721</v>
      </c>
      <c r="I81" s="63" t="s">
        <v>986</v>
      </c>
      <c r="J81" s="63" t="s">
        <v>998</v>
      </c>
      <c r="K81" s="120">
        <v>20491813</v>
      </c>
      <c r="L81" s="65" t="s">
        <v>1148</v>
      </c>
      <c r="M81" s="67">
        <v>1</v>
      </c>
      <c r="N81" s="65" t="s">
        <v>27</v>
      </c>
      <c r="O81" s="65" t="s">
        <v>1148</v>
      </c>
      <c r="P81" s="79"/>
    </row>
    <row r="82" spans="1:16" s="7" customFormat="1" ht="24.75" customHeight="1" outlineLevel="1" x14ac:dyDescent="0.35">
      <c r="A82" s="140">
        <v>35</v>
      </c>
      <c r="B82" s="119" t="s">
        <v>2665</v>
      </c>
      <c r="C82" s="121" t="s">
        <v>31</v>
      </c>
      <c r="D82" s="63" t="s">
        <v>2722</v>
      </c>
      <c r="E82" s="141">
        <v>42664</v>
      </c>
      <c r="F82" s="141">
        <v>43312</v>
      </c>
      <c r="G82" s="156">
        <f t="shared" si="3"/>
        <v>21.6</v>
      </c>
      <c r="H82" s="119" t="s">
        <v>2723</v>
      </c>
      <c r="I82" s="63" t="s">
        <v>986</v>
      </c>
      <c r="J82" s="63" t="s">
        <v>1011</v>
      </c>
      <c r="K82" s="120">
        <v>196640880</v>
      </c>
      <c r="L82" s="65" t="s">
        <v>1148</v>
      </c>
      <c r="M82" s="67">
        <v>1</v>
      </c>
      <c r="N82" s="65" t="s">
        <v>2634</v>
      </c>
      <c r="O82" s="65" t="s">
        <v>1148</v>
      </c>
      <c r="P82" s="79"/>
    </row>
    <row r="83" spans="1:16" s="7" customFormat="1" ht="24.75" customHeight="1" outlineLevel="1" x14ac:dyDescent="0.35">
      <c r="A83" s="140">
        <v>36</v>
      </c>
      <c r="B83" s="119" t="s">
        <v>2665</v>
      </c>
      <c r="C83" s="121" t="s">
        <v>31</v>
      </c>
      <c r="D83" s="118" t="s">
        <v>2722</v>
      </c>
      <c r="E83" s="141">
        <v>42664</v>
      </c>
      <c r="F83" s="141">
        <v>43312</v>
      </c>
      <c r="G83" s="156">
        <f t="shared" si="3"/>
        <v>21.6</v>
      </c>
      <c r="H83" s="119" t="s">
        <v>2723</v>
      </c>
      <c r="I83" s="63" t="s">
        <v>986</v>
      </c>
      <c r="J83" s="63" t="s">
        <v>991</v>
      </c>
      <c r="K83" s="66"/>
      <c r="L83" s="121" t="s">
        <v>1148</v>
      </c>
      <c r="M83" s="115">
        <v>1</v>
      </c>
      <c r="N83" s="121" t="s">
        <v>2634</v>
      </c>
      <c r="O83" s="121" t="s">
        <v>1148</v>
      </c>
      <c r="P83" s="79"/>
    </row>
    <row r="84" spans="1:16" s="7" customFormat="1" ht="24.75" customHeight="1" outlineLevel="1" x14ac:dyDescent="0.35">
      <c r="A84" s="140">
        <v>37</v>
      </c>
      <c r="B84" s="119" t="s">
        <v>2665</v>
      </c>
      <c r="C84" s="121" t="s">
        <v>31</v>
      </c>
      <c r="D84" s="118" t="s">
        <v>2722</v>
      </c>
      <c r="E84" s="141">
        <v>42664</v>
      </c>
      <c r="F84" s="141">
        <v>43312</v>
      </c>
      <c r="G84" s="156">
        <f t="shared" si="3"/>
        <v>21.6</v>
      </c>
      <c r="H84" s="119" t="s">
        <v>2723</v>
      </c>
      <c r="I84" s="63" t="s">
        <v>986</v>
      </c>
      <c r="J84" s="63" t="s">
        <v>993</v>
      </c>
      <c r="K84" s="66"/>
      <c r="L84" s="121" t="s">
        <v>1148</v>
      </c>
      <c r="M84" s="115">
        <v>1</v>
      </c>
      <c r="N84" s="121" t="s">
        <v>2634</v>
      </c>
      <c r="O84" s="121" t="s">
        <v>1148</v>
      </c>
      <c r="P84" s="79"/>
    </row>
    <row r="85" spans="1:16" s="7" customFormat="1" ht="24.75" customHeight="1" outlineLevel="1" x14ac:dyDescent="0.35">
      <c r="A85" s="140">
        <v>38</v>
      </c>
      <c r="B85" s="119" t="s">
        <v>2665</v>
      </c>
      <c r="C85" s="121" t="s">
        <v>31</v>
      </c>
      <c r="D85" s="63" t="s">
        <v>2688</v>
      </c>
      <c r="E85" s="141">
        <v>42664</v>
      </c>
      <c r="F85" s="141">
        <v>43312</v>
      </c>
      <c r="G85" s="156">
        <f t="shared" si="3"/>
        <v>21.6</v>
      </c>
      <c r="H85" s="119" t="s">
        <v>2724</v>
      </c>
      <c r="I85" s="63" t="s">
        <v>986</v>
      </c>
      <c r="J85" s="63" t="s">
        <v>1025</v>
      </c>
      <c r="K85" s="120">
        <v>122900550</v>
      </c>
      <c r="L85" s="65" t="s">
        <v>1148</v>
      </c>
      <c r="M85" s="67">
        <v>1</v>
      </c>
      <c r="N85" s="65" t="s">
        <v>2634</v>
      </c>
      <c r="O85" s="65" t="s">
        <v>1148</v>
      </c>
      <c r="P85" s="79"/>
    </row>
    <row r="86" spans="1:16" s="7" customFormat="1" ht="24.75" customHeight="1" outlineLevel="1" x14ac:dyDescent="0.35">
      <c r="A86" s="140">
        <v>39</v>
      </c>
      <c r="B86" s="119" t="s">
        <v>2665</v>
      </c>
      <c r="C86" s="121"/>
      <c r="D86" s="63" t="s">
        <v>2725</v>
      </c>
      <c r="E86" s="141">
        <v>42583</v>
      </c>
      <c r="F86" s="141">
        <v>42674</v>
      </c>
      <c r="G86" s="156">
        <f t="shared" si="3"/>
        <v>3.0333333333333332</v>
      </c>
      <c r="H86" s="119" t="s">
        <v>2726</v>
      </c>
      <c r="I86" s="63" t="s">
        <v>986</v>
      </c>
      <c r="J86" s="63" t="s">
        <v>995</v>
      </c>
      <c r="K86" s="120">
        <v>121467312</v>
      </c>
      <c r="L86" s="65" t="s">
        <v>1148</v>
      </c>
      <c r="M86" s="67">
        <v>1</v>
      </c>
      <c r="N86" s="65" t="s">
        <v>2634</v>
      </c>
      <c r="O86" s="65" t="s">
        <v>1148</v>
      </c>
      <c r="P86" s="79"/>
    </row>
    <row r="87" spans="1:16" s="7" customFormat="1" ht="24.75" customHeight="1" outlineLevel="1" x14ac:dyDescent="0.3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5">
      <c r="A91" s="139">
        <v>44</v>
      </c>
      <c r="B91" s="119"/>
      <c r="C91" s="121"/>
      <c r="D91" s="118"/>
      <c r="E91" s="141"/>
      <c r="F91" s="141"/>
      <c r="G91" s="156" t="str">
        <f t="shared" si="3"/>
        <v/>
      </c>
      <c r="H91" s="119"/>
      <c r="I91" s="118"/>
      <c r="J91" s="118"/>
      <c r="K91" s="120"/>
      <c r="L91" s="121"/>
      <c r="M91" s="115"/>
      <c r="N91" s="121"/>
      <c r="O91" s="121"/>
      <c r="P91" s="79"/>
    </row>
    <row r="92" spans="1:16" s="7" customFormat="1" ht="24.75" customHeight="1" outlineLevel="1" x14ac:dyDescent="0.35">
      <c r="A92" s="139">
        <v>45</v>
      </c>
      <c r="B92" s="119"/>
      <c r="C92" s="121"/>
      <c r="D92" s="118"/>
      <c r="E92" s="141"/>
      <c r="F92" s="141"/>
      <c r="G92" s="156" t="str">
        <f t="shared" si="3"/>
        <v/>
      </c>
      <c r="H92" s="119"/>
      <c r="I92" s="118"/>
      <c r="J92" s="118"/>
      <c r="K92" s="120"/>
      <c r="L92" s="121"/>
      <c r="M92" s="115"/>
      <c r="N92" s="121"/>
      <c r="O92" s="121"/>
      <c r="P92" s="79"/>
    </row>
    <row r="93" spans="1:16" s="7" customFormat="1" ht="24.75" customHeight="1" outlineLevel="1" x14ac:dyDescent="0.35">
      <c r="A93" s="139">
        <v>46</v>
      </c>
      <c r="B93" s="119"/>
      <c r="C93" s="121"/>
      <c r="D93" s="118"/>
      <c r="E93" s="141"/>
      <c r="F93" s="141"/>
      <c r="G93" s="156" t="str">
        <f t="shared" si="3"/>
        <v/>
      </c>
      <c r="H93" s="119"/>
      <c r="I93" s="118"/>
      <c r="J93" s="118"/>
      <c r="K93" s="120"/>
      <c r="L93" s="121"/>
      <c r="M93" s="115"/>
      <c r="N93" s="121"/>
      <c r="O93" s="121"/>
      <c r="P93" s="79"/>
    </row>
    <row r="94" spans="1:16" s="7" customFormat="1" ht="24.75" customHeight="1" outlineLevel="1" x14ac:dyDescent="0.35">
      <c r="A94" s="139">
        <v>47</v>
      </c>
      <c r="B94" s="119"/>
      <c r="C94" s="121"/>
      <c r="D94" s="118"/>
      <c r="E94" s="141"/>
      <c r="F94" s="141"/>
      <c r="G94" s="156" t="str">
        <f t="shared" si="3"/>
        <v/>
      </c>
      <c r="H94" s="119"/>
      <c r="I94" s="118"/>
      <c r="J94" s="118"/>
      <c r="K94" s="120"/>
      <c r="L94" s="121"/>
      <c r="M94" s="115"/>
      <c r="N94" s="121"/>
      <c r="O94" s="121"/>
      <c r="P94" s="79"/>
    </row>
    <row r="95" spans="1:16" s="7" customFormat="1" ht="24.75" customHeight="1" outlineLevel="1" x14ac:dyDescent="0.35">
      <c r="A95" s="140">
        <v>48</v>
      </c>
      <c r="B95" s="119"/>
      <c r="C95" s="121"/>
      <c r="D95" s="118"/>
      <c r="E95" s="141"/>
      <c r="F95" s="141"/>
      <c r="G95" s="156" t="str">
        <f t="shared" si="3"/>
        <v/>
      </c>
      <c r="H95" s="119"/>
      <c r="I95" s="118"/>
      <c r="J95" s="118"/>
      <c r="K95" s="120"/>
      <c r="L95" s="121"/>
      <c r="M95" s="115"/>
      <c r="N95" s="121"/>
      <c r="O95" s="121"/>
      <c r="P95" s="79"/>
    </row>
    <row r="96" spans="1:16" s="7" customFormat="1" ht="24.75" customHeight="1" outlineLevel="1" x14ac:dyDescent="0.35">
      <c r="A96" s="140">
        <v>49</v>
      </c>
      <c r="B96" s="119"/>
      <c r="C96" s="121"/>
      <c r="D96" s="118"/>
      <c r="E96" s="141"/>
      <c r="F96" s="141"/>
      <c r="G96" s="156" t="str">
        <f t="shared" si="3"/>
        <v/>
      </c>
      <c r="H96" s="119"/>
      <c r="I96" s="118"/>
      <c r="J96" s="118"/>
      <c r="K96" s="120"/>
      <c r="L96" s="121"/>
      <c r="M96" s="115"/>
      <c r="N96" s="121"/>
      <c r="O96" s="121"/>
      <c r="P96" s="79"/>
    </row>
    <row r="97" spans="1:16" s="7" customFormat="1" ht="24.75" customHeight="1" outlineLevel="1" x14ac:dyDescent="0.35">
      <c r="A97" s="140">
        <v>50</v>
      </c>
      <c r="B97" s="119"/>
      <c r="C97" s="121"/>
      <c r="D97" s="118"/>
      <c r="E97" s="141"/>
      <c r="F97" s="141"/>
      <c r="G97" s="156" t="str">
        <f t="shared" si="3"/>
        <v/>
      </c>
      <c r="H97" s="119"/>
      <c r="I97" s="118"/>
      <c r="J97" s="118"/>
      <c r="K97" s="120"/>
      <c r="L97" s="121"/>
      <c r="M97" s="115"/>
      <c r="N97" s="121"/>
      <c r="O97" s="121"/>
      <c r="P97" s="79"/>
    </row>
    <row r="98" spans="1:16" s="7" customFormat="1" ht="24.75" customHeight="1" outlineLevel="1" x14ac:dyDescent="0.35">
      <c r="A98" s="140">
        <v>51</v>
      </c>
      <c r="B98" s="119"/>
      <c r="C98" s="121"/>
      <c r="D98" s="118"/>
      <c r="E98" s="141"/>
      <c r="F98" s="141"/>
      <c r="G98" s="156" t="str">
        <f t="shared" si="3"/>
        <v/>
      </c>
      <c r="H98" s="119"/>
      <c r="I98" s="118"/>
      <c r="J98" s="118"/>
      <c r="K98" s="120"/>
      <c r="L98" s="121"/>
      <c r="M98" s="115"/>
      <c r="N98" s="121"/>
      <c r="O98" s="121"/>
      <c r="P98" s="79"/>
    </row>
    <row r="99" spans="1:16" s="7" customFormat="1" ht="24.75" customHeight="1" outlineLevel="1" x14ac:dyDescent="0.35">
      <c r="A99" s="140">
        <v>52</v>
      </c>
      <c r="B99" s="119"/>
      <c r="C99" s="121"/>
      <c r="D99" s="118"/>
      <c r="E99" s="141"/>
      <c r="F99" s="141"/>
      <c r="G99" s="156" t="str">
        <f t="shared" si="3"/>
        <v/>
      </c>
      <c r="H99" s="119"/>
      <c r="I99" s="118"/>
      <c r="J99" s="118"/>
      <c r="K99" s="120"/>
      <c r="L99" s="121"/>
      <c r="M99" s="115"/>
      <c r="N99" s="121"/>
      <c r="O99" s="121"/>
      <c r="P99" s="79"/>
    </row>
    <row r="100" spans="1:16" s="7" customFormat="1" ht="24.75" customHeight="1" outlineLevel="1" x14ac:dyDescent="0.35">
      <c r="A100" s="140">
        <v>53</v>
      </c>
      <c r="B100" s="119"/>
      <c r="C100" s="121"/>
      <c r="D100" s="118"/>
      <c r="E100" s="141"/>
      <c r="F100" s="141"/>
      <c r="G100" s="156" t="str">
        <f t="shared" si="3"/>
        <v/>
      </c>
      <c r="H100" s="119"/>
      <c r="I100" s="118"/>
      <c r="J100" s="118"/>
      <c r="K100" s="120"/>
      <c r="L100" s="121"/>
      <c r="M100" s="115"/>
      <c r="N100" s="121"/>
      <c r="O100" s="121"/>
      <c r="P100" s="79"/>
    </row>
    <row r="101" spans="1:16" s="7" customFormat="1" ht="24.75" customHeight="1" outlineLevel="1" x14ac:dyDescent="0.35">
      <c r="A101" s="140">
        <v>54</v>
      </c>
      <c r="B101" s="119"/>
      <c r="C101" s="121"/>
      <c r="D101" s="118"/>
      <c r="E101" s="141"/>
      <c r="F101" s="141"/>
      <c r="G101" s="156" t="str">
        <f t="shared" si="3"/>
        <v/>
      </c>
      <c r="H101" s="119"/>
      <c r="I101" s="118"/>
      <c r="J101" s="118"/>
      <c r="K101" s="120"/>
      <c r="L101" s="121"/>
      <c r="M101" s="115"/>
      <c r="N101" s="121"/>
      <c r="O101" s="121"/>
      <c r="P101" s="79"/>
    </row>
    <row r="102" spans="1:16" s="7" customFormat="1" ht="24.75" customHeight="1" outlineLevel="1" x14ac:dyDescent="0.35">
      <c r="A102" s="140">
        <v>55</v>
      </c>
      <c r="B102" s="119"/>
      <c r="C102" s="121"/>
      <c r="D102" s="118"/>
      <c r="E102" s="141"/>
      <c r="F102" s="141"/>
      <c r="G102" s="156" t="str">
        <f t="shared" si="3"/>
        <v/>
      </c>
      <c r="H102" s="119"/>
      <c r="I102" s="118"/>
      <c r="J102" s="118"/>
      <c r="K102" s="120"/>
      <c r="L102" s="121"/>
      <c r="M102" s="115"/>
      <c r="N102" s="121"/>
      <c r="O102" s="121"/>
      <c r="P102" s="79"/>
    </row>
    <row r="103" spans="1:16" s="7" customFormat="1" ht="24.75" customHeight="1" outlineLevel="1" x14ac:dyDescent="0.35">
      <c r="A103" s="140">
        <v>56</v>
      </c>
      <c r="B103" s="119"/>
      <c r="C103" s="121"/>
      <c r="D103" s="118"/>
      <c r="E103" s="141"/>
      <c r="F103" s="141"/>
      <c r="G103" s="156" t="str">
        <f t="shared" si="3"/>
        <v/>
      </c>
      <c r="H103" s="119"/>
      <c r="I103" s="118"/>
      <c r="J103" s="118"/>
      <c r="K103" s="120"/>
      <c r="L103" s="121"/>
      <c r="M103" s="115"/>
      <c r="N103" s="121"/>
      <c r="O103" s="121"/>
      <c r="P103" s="79"/>
    </row>
    <row r="104" spans="1:16" s="7" customFormat="1" ht="24.75" customHeight="1" outlineLevel="1" x14ac:dyDescent="0.35">
      <c r="A104" s="140">
        <v>57</v>
      </c>
      <c r="B104" s="119"/>
      <c r="C104" s="121"/>
      <c r="D104" s="118"/>
      <c r="E104" s="141"/>
      <c r="F104" s="141"/>
      <c r="G104" s="156" t="str">
        <f t="shared" si="3"/>
        <v/>
      </c>
      <c r="H104" s="119"/>
      <c r="I104" s="118"/>
      <c r="J104" s="118"/>
      <c r="K104" s="120"/>
      <c r="L104" s="121"/>
      <c r="M104" s="115"/>
      <c r="N104" s="121"/>
      <c r="O104" s="121"/>
      <c r="P104" s="79"/>
    </row>
    <row r="105" spans="1:16" s="7" customFormat="1" ht="24.75" customHeight="1" outlineLevel="1" x14ac:dyDescent="0.35">
      <c r="A105" s="140">
        <v>58</v>
      </c>
      <c r="B105" s="119"/>
      <c r="C105" s="121"/>
      <c r="D105" s="118"/>
      <c r="E105" s="141"/>
      <c r="F105" s="141"/>
      <c r="G105" s="156" t="str">
        <f t="shared" si="3"/>
        <v/>
      </c>
      <c r="H105" s="119"/>
      <c r="I105" s="118"/>
      <c r="J105" s="118"/>
      <c r="K105" s="120"/>
      <c r="L105" s="121"/>
      <c r="M105" s="115"/>
      <c r="N105" s="121"/>
      <c r="O105" s="121"/>
      <c r="P105" s="79"/>
    </row>
    <row r="106" spans="1:16" s="7" customFormat="1" ht="24.75" customHeight="1" outlineLevel="1" x14ac:dyDescent="0.3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78" t="s">
        <v>2633</v>
      </c>
      <c r="B109" s="179"/>
      <c r="C109" s="179"/>
      <c r="D109" s="179"/>
      <c r="E109" s="179"/>
      <c r="F109" s="179"/>
      <c r="G109" s="179"/>
      <c r="H109" s="179"/>
      <c r="I109" s="179"/>
      <c r="J109" s="179"/>
      <c r="K109" s="179"/>
      <c r="L109" s="179"/>
      <c r="M109" s="179"/>
      <c r="N109" s="179"/>
      <c r="O109" s="180"/>
      <c r="P109" s="76"/>
    </row>
    <row r="110" spans="1:16" ht="15" customHeight="1" x14ac:dyDescent="0.35">
      <c r="A110" s="181" t="s">
        <v>2656</v>
      </c>
      <c r="B110" s="182"/>
      <c r="C110" s="182"/>
      <c r="D110" s="182"/>
      <c r="E110" s="182"/>
      <c r="F110" s="182"/>
      <c r="G110" s="182"/>
      <c r="H110" s="182"/>
      <c r="I110" s="182"/>
      <c r="J110" s="182"/>
      <c r="K110" s="182"/>
      <c r="L110" s="182"/>
      <c r="M110" s="182"/>
      <c r="N110" s="182"/>
      <c r="O110" s="183"/>
    </row>
    <row r="111" spans="1:16" ht="15" thickBot="1" x14ac:dyDescent="0.4">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4">
      <c r="I112" s="192" t="s">
        <v>9</v>
      </c>
      <c r="J112" s="193"/>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c r="E114" s="141"/>
      <c r="F114" s="141"/>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3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4">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5" customHeight="1" thickBot="1" x14ac:dyDescent="0.4">
      <c r="O161" s="171" t="str">
        <f>HYPERLINK("#MI_Oferente_Singular!A1","INICIO")</f>
        <v>INICIO</v>
      </c>
    </row>
    <row r="162" spans="1:28" s="19" customFormat="1" ht="31.5" customHeight="1" thickBot="1" x14ac:dyDescent="0.4">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11" t="s">
        <v>2643</v>
      </c>
      <c r="J167" s="212"/>
      <c r="K167" s="212"/>
      <c r="L167" s="212"/>
      <c r="M167" s="212"/>
      <c r="N167" s="212"/>
      <c r="O167" s="213"/>
      <c r="U167" s="51"/>
    </row>
    <row r="168" spans="1:28" x14ac:dyDescent="0.35">
      <c r="A168" s="9"/>
      <c r="B168" s="230" t="s">
        <v>2658</v>
      </c>
      <c r="C168" s="230"/>
      <c r="D168" s="230"/>
      <c r="E168" s="8"/>
      <c r="F168" s="5"/>
      <c r="H168" s="81" t="s">
        <v>2657</v>
      </c>
      <c r="I168" s="211"/>
      <c r="J168" s="212"/>
      <c r="K168" s="212"/>
      <c r="L168" s="212"/>
      <c r="M168" s="212"/>
      <c r="N168" s="212"/>
      <c r="O168" s="213"/>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0" t="s">
        <v>2668</v>
      </c>
      <c r="B172" s="201"/>
      <c r="C172" s="201"/>
      <c r="D172" s="201"/>
      <c r="E172" s="201"/>
      <c r="F172" s="201"/>
      <c r="G172" s="201"/>
      <c r="H172" s="201"/>
      <c r="I172" s="201"/>
      <c r="J172" s="201"/>
      <c r="K172" s="201"/>
      <c r="L172" s="201"/>
      <c r="M172" s="201"/>
      <c r="N172" s="201"/>
      <c r="O172" s="202"/>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5" x14ac:dyDescent="0.3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5" x14ac:dyDescent="0.35">
      <c r="A179" s="9"/>
      <c r="B179" s="187" t="s">
        <v>2669</v>
      </c>
      <c r="C179" s="187"/>
      <c r="D179" s="187"/>
      <c r="E179" s="167">
        <v>0.02</v>
      </c>
      <c r="F179" s="166">
        <v>0.06</v>
      </c>
      <c r="G179" s="161">
        <f>IF(F179&gt;0,SUM(E179+F179),"")</f>
        <v>0.08</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0.08</v>
      </c>
      <c r="D185" s="91" t="s">
        <v>2628</v>
      </c>
      <c r="E185" s="94">
        <f>+(C185*SUM(K20:K35))</f>
        <v>63352268</v>
      </c>
      <c r="F185" s="92"/>
      <c r="G185" s="93"/>
      <c r="H185" s="88"/>
      <c r="I185" s="90" t="s">
        <v>2627</v>
      </c>
      <c r="J185" s="162">
        <f>+SUM(M179:M183)</f>
        <v>0</v>
      </c>
      <c r="K185" s="232" t="s">
        <v>2628</v>
      </c>
      <c r="L185" s="232"/>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200" t="s">
        <v>18</v>
      </c>
      <c r="B188" s="201"/>
      <c r="C188" s="201"/>
      <c r="D188" s="201"/>
      <c r="E188" s="201"/>
      <c r="F188" s="201"/>
      <c r="G188" s="201"/>
      <c r="H188" s="201"/>
      <c r="I188" s="201"/>
      <c r="J188" s="201"/>
      <c r="K188" s="201"/>
      <c r="L188" s="201"/>
      <c r="M188" s="201"/>
      <c r="N188" s="201"/>
      <c r="O188" s="202"/>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191" t="s">
        <v>2636</v>
      </c>
      <c r="C192" s="191"/>
      <c r="E192" s="5" t="s">
        <v>20</v>
      </c>
      <c r="H192" s="26" t="s">
        <v>24</v>
      </c>
      <c r="J192" s="5" t="s">
        <v>2637</v>
      </c>
      <c r="K192" s="5"/>
      <c r="M192" s="5"/>
      <c r="N192" s="5"/>
      <c r="O192" s="8"/>
      <c r="Q192" s="150"/>
      <c r="R192" s="151"/>
      <c r="S192" s="151"/>
      <c r="T192" s="150"/>
    </row>
    <row r="193" spans="1:18" x14ac:dyDescent="0.35">
      <c r="A193" s="9"/>
      <c r="C193" s="122">
        <v>36581</v>
      </c>
      <c r="D193" s="5"/>
      <c r="E193" s="123">
        <v>67</v>
      </c>
      <c r="F193" s="5"/>
      <c r="G193" s="5"/>
      <c r="H193" s="143" t="s">
        <v>2729</v>
      </c>
      <c r="J193" s="5"/>
      <c r="K193" s="141">
        <v>39833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0" t="s">
        <v>29</v>
      </c>
      <c r="B197" s="201"/>
      <c r="C197" s="201"/>
      <c r="D197" s="201"/>
      <c r="E197" s="201"/>
      <c r="F197" s="201"/>
      <c r="G197" s="201"/>
      <c r="H197" s="201"/>
      <c r="I197" s="201"/>
      <c r="J197" s="201"/>
      <c r="K197" s="201"/>
      <c r="L197" s="201"/>
      <c r="M197" s="201"/>
      <c r="N197" s="201"/>
      <c r="O197" s="202"/>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231" t="s">
        <v>2659</v>
      </c>
      <c r="C199" s="231"/>
      <c r="D199" s="231"/>
      <c r="E199" s="231"/>
      <c r="F199" s="231"/>
      <c r="G199" s="231"/>
      <c r="H199" s="231"/>
      <c r="I199" s="231"/>
      <c r="J199" s="231"/>
      <c r="K199" s="231"/>
      <c r="L199" s="231"/>
      <c r="M199" s="231"/>
      <c r="N199" s="231"/>
      <c r="O199" s="8"/>
    </row>
    <row r="200" spans="1:18" x14ac:dyDescent="0.35">
      <c r="A200" s="9"/>
      <c r="B200" s="188"/>
      <c r="C200" s="188"/>
      <c r="D200" s="188"/>
      <c r="E200" s="188"/>
      <c r="F200" s="188"/>
      <c r="G200" s="188"/>
      <c r="H200" s="188"/>
      <c r="I200" s="188"/>
      <c r="J200" s="188"/>
      <c r="K200" s="188"/>
      <c r="L200" s="188"/>
      <c r="M200" s="188"/>
      <c r="N200" s="188"/>
      <c r="O200" s="8"/>
    </row>
    <row r="201" spans="1:18" x14ac:dyDescent="0.35">
      <c r="A201" s="9"/>
      <c r="B201" s="189" t="s">
        <v>2648</v>
      </c>
      <c r="C201" s="190"/>
      <c r="D201" s="190"/>
      <c r="E201" s="190"/>
      <c r="F201" s="190"/>
      <c r="G201" s="190"/>
      <c r="H201" s="190"/>
      <c r="I201" s="190"/>
      <c r="J201" s="190"/>
      <c r="K201" s="190"/>
      <c r="L201" s="190"/>
      <c r="M201" s="190"/>
      <c r="N201" s="19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2730</v>
      </c>
      <c r="J211" s="27" t="s">
        <v>2622</v>
      </c>
      <c r="K211" s="144" t="s">
        <v>2730</v>
      </c>
      <c r="L211" s="21"/>
      <c r="M211" s="21"/>
      <c r="N211" s="21"/>
      <c r="O211" s="8"/>
    </row>
    <row r="212" spans="1:15" x14ac:dyDescent="0.35">
      <c r="A212" s="9"/>
      <c r="B212" s="27" t="s">
        <v>2619</v>
      </c>
      <c r="C212" s="143" t="s">
        <v>2729</v>
      </c>
      <c r="D212" s="21"/>
      <c r="G212" s="27" t="s">
        <v>2621</v>
      </c>
      <c r="H212" s="144" t="s">
        <v>2731</v>
      </c>
      <c r="J212" s="27" t="s">
        <v>2623</v>
      </c>
      <c r="K212" s="143" t="s">
        <v>2732</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61" max="14" man="1"/>
  </rowBreaks>
  <colBreaks count="1" manualBreakCount="1">
    <brk id="15" max="1048575" man="1"/>
  </colBreaks>
  <ignoredErrors>
    <ignoredError sqref="B106:B107 D123:D160 M122:M160 G114:G121 L106:L107 G122:J160 L87: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ht="15" x14ac:dyDescent="0.2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ht="15" x14ac:dyDescent="0.25">
      <c r="F9" t="s">
        <v>64</v>
      </c>
    </row>
    <row r="10" spans="1:7" x14ac:dyDescent="0.35">
      <c r="F10" t="s">
        <v>404</v>
      </c>
    </row>
    <row r="11" spans="1:7" ht="15" x14ac:dyDescent="0.25">
      <c r="F11" t="s">
        <v>1078</v>
      </c>
    </row>
    <row r="12" spans="1:7" ht="15" x14ac:dyDescent="0.25">
      <c r="F12" t="s">
        <v>421</v>
      </c>
    </row>
    <row r="13" spans="1:7" ht="15" x14ac:dyDescent="0.25">
      <c r="F13" t="s">
        <v>459</v>
      </c>
    </row>
    <row r="14" spans="1:7" x14ac:dyDescent="0.35">
      <c r="F14" t="s">
        <v>628</v>
      </c>
    </row>
    <row r="15" spans="1:7" x14ac:dyDescent="0.35">
      <c r="F15" t="s">
        <v>220</v>
      </c>
    </row>
    <row r="16" spans="1:7" ht="15" x14ac:dyDescent="0.25">
      <c r="F16" t="s">
        <v>516</v>
      </c>
    </row>
    <row r="17" spans="6:6" x14ac:dyDescent="0.35">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ht="15" x14ac:dyDescent="0.2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ht="15" x14ac:dyDescent="0.2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ht="15" x14ac:dyDescent="0.2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ht="15" x14ac:dyDescent="0.2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Calidad</cp:lastModifiedBy>
  <cp:lastPrinted>2020-12-29T02:28:50Z</cp:lastPrinted>
  <dcterms:created xsi:type="dcterms:W3CDTF">2020-10-14T21:57:42Z</dcterms:created>
  <dcterms:modified xsi:type="dcterms:W3CDTF">2020-12-29T04:19:14Z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