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ers\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<sst xmlns="http://schemas.openxmlformats.org/spreadsheetml/2006/main" count="3102" uniqueCount="2698">
  <si>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</si>
  <si>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</si>
  <si>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</si>
  <si>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</si>
  <si>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</si>
  <si>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</si>
  <si>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</si>
  <si>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</si>
  <si>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</si>
  <si>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</si>
  <si>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</si>
  <si>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</si>
  <si>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</si>
  <si>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</si>
  <si>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</si>
  <si>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</si>
  <si>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</si>
  <si>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</si>
  <si>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</si>
  <si>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</si>
  <si>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</si>
  <si>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</si>
  <si>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</si>
  <si>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</si>
  <si>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</si>
  <si>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</si>
  <si>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</si>
  <si>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</si>
  <si>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</si>
  <si>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</si>
  <si>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</si>
  <si>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</si>
  <si>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</si>
  <si>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</si>
  <si>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</si>
  <si>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</si>
  <si>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</si>
  <si>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</si>
  <si>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</si>
  <si>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</si>
  <si>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</si>
  <si>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</si>
  <si>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</si>
  <si>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</si>
  <si>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</si>
  <si>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</si>
  <si>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</si>
  <si>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</si>
  <si>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</si>
  <si>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</si>
  <si>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</si>
  <si>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</si>
  <si>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</si>
  <si>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</si>
  <si>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</si>
  <si>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</si>
  <si>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</si>
  <si>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</si>
  <si>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</si>
  <si>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</si>
  <si>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</si>
  <si>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</si>
  <si>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</si>
  <si>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</si>
  <si>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</si>
  <si>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</si>
  <si>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</si>
  <si>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</si>
  <si>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</si>
  <si>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</si>
  <si>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</si>
  <si>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</si>
  <si>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</si>
  <si>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</si>
  <si>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</si>
  <si>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</si>
  <si>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</si>
  <si>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</si>
  <si>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</si>
  <si>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</si>
  <si>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</si>
  <si>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</si>
  <si>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</si>
  <si>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</si>
  <si>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</si>
  <si>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</si>
  <si>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</si>
  <si>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</si>
  <si>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</si>
  <si>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</si>
  <si>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</si>
  <si>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</si>
  <si>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</si>
  <si>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</si>
  <si>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</si>
  <si>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</si>
  <si>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</si>
  <si>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</si>
  <si>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</si>
  <si>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</si>
  <si>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</si>
  <si>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</si>
  <si>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</si>
  <si>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</si>
  <si>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</si>
  <si>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</si>
  <si>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</si>
  <si>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</si>
  <si>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</si>
  <si>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</si>
  <si>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</si>
  <si>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</si>
  <si>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</si>
  <si>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</si>
  <si>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</si>
  <si>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</si>
  <si>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</si>
  <si>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</si>
  <si>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</si>
  <si>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</si>
  <si>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</si>
  <si>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</si>
  <si>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</si>
  <si>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</si>
  <si>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</si>
  <si>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</si>
  <si>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</si>
  <si>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</si>
  <si>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</si>
  <si>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</si>
  <si>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</si>
  <si>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</si>
  <si>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</si>
  <si>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</si>
  <si>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</si>
  <si>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</si>
  <si>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</si>
  <si>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</si>
  <si>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</si>
  <si>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</si>
  <si>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</si>
  <si>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</si>
  <si>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</si>
  <si>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</si>
  <si>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</si>
  <si>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</si>
  <si>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</si>
  <si>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</si>
  <si>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</si>
  <si>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</si>
  <si>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</si>
  <si>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</si>
  <si>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</si>
  <si>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</si>
  <si>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</si>
  <si>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</si>
  <si>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</si>
  <si>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</si>
  <si>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</si>
  <si>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</si>
  <si>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</si>
  <si>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</si>
  <si>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</si>
  <si>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</si>
  <si>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</si>
  <si>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</si>
  <si>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</si>
  <si>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</si>
  <si>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</si>
  <si>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</si>
  <si>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</si>
  <si>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</si>
  <si>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</si>
  <si>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</si>
  <si>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</si>
  <si>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</si>
  <si>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</si>
  <si>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</si>
  <si>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</si>
  <si>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</si>
  <si>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</si>
  <si>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</si>
  <si>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</si>
  <si>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</si>
  <si>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</si>
  <si>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</si>
  <si>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</si>
  <si>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</si>
  <si>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</si>
  <si>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</si>
  <si>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</si>
  <si>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</si>
  <si>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</si>
  <si>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</si>
  <si>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</si>
  <si>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</si>
  <si>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</si>
  <si>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</si>
  <si>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</si>
  <si>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</si>
  <si>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</si>
  <si>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</si>
  <si>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</si>
  <si>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</si>
  <si>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</si>
  <si>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</si>
  <si>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</si>
  <si>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</si>
  <si>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</si>
  <si>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</si>
  <si>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</si>
  <si>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</si>
  <si>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</si>
  <si>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</si>
  <si>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</si>
  <si>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</si>
  <si>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</si>
  <si>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</si>
  <si>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</si>
  <si>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</si>
  <si>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</si>
  <si>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</si>
  <si>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</si>
  <si>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</si>
  <si>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</si>
  <si>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</si>
  <si>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</si>
  <si>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</si>
  <si>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</si>
  <si>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</si>
  <si>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</si>
  <si>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</si>
  <si>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</si>
  <si>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</si>
  <si>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</si>
  <si>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</si>
  <si>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</si>
  <si>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</si>
  <si>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</si>
  <si>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</si>
  <si>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</si>
  <si>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</si>
  <si>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</si>
  <si>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</si>
  <si>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</si>
  <si>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</si>
  <si>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</si>
  <si>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</si>
  <si>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</si>
  <si>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</si>
  <si>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</si>
  <si>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</si>
  <si>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</si>
  <si>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</si>
  <si>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</si>
  <si>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</si>
  <si>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</si>
  <si>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</si>
  <si>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</si>
  <si>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</si>
  <si>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</si>
  <si>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</si>
  <si>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</si>
  <si>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</si>
  <si>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</si>
  <si>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</si>
  <si>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</si>
  <si>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</si>
  <si>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</si>
  <si>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</si>
  <si>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</si>
  <si>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</si>
  <si>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</si>
  <si>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</si>
  <si>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</si>
  <si>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</si>
  <si>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</si>
  <si>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</si>
  <si>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</si>
  <si>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</si>
  <si>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</si>
  <si>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</si>
  <si>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</si>
  <si>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</si>
  <si>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</si>
  <si>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</si>
  <si>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</si>
  <si>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</si>
  <si>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</si>
  <si>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</si>
  <si>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</si>
  <si>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</si>
  <si>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</si>
  <si>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</si>
  <si>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</si>
  <si>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</si>
  <si>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</si>
  <si>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</si>
  <si>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</si>
  <si>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</si>
  <si>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</si>
  <si>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</si>
  <si>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</si>
  <si>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</si>
  <si>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</si>
  <si>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</si>
  <si>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</si>
  <si>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</si>
  <si>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</si>
  <si>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</si>
  <si>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</si>
  <si>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</si>
  <si>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</si>
  <si>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</si>
  <si>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</si>
  <si>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</si>
  <si>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</si>
  <si>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</si>
  <si>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</si>
  <si>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</si>
  <si>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</si>
  <si>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</si>
  <si>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</si>
  <si>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</si>
  <si>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</si>
  <si>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</si>
  <si>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</si>
  <si>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</si>
  <si>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</si>
  <si>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</si>
  <si>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</si>
  <si>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</si>
  <si>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</si>
  <si>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</si>
  <si>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</si>
  <si>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</si>
  <si>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</si>
  <si>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</si>
  <si>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</si>
  <si>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</si>
  <si>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</si>
  <si>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</si>
  <si>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</si>
  <si>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</si>
  <si>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</si>
  <si>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</si>
  <si>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</si>
  <si>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</si>
  <si>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</si>
  <si>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</si>
  <si>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</si>
  <si>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</si>
  <si>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</si>
  <si>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</si>
  <si>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</si>
  <si>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</si>
  <si>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</si>
  <si>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</si>
  <si>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</si>
  <si>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</si>
  <si>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</si>
  <si>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</si>
  <si>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</si>
  <si>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</si>
  <si>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</si>
  <si>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</si>
  <si>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</si>
  <si>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</si>
  <si>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</si>
  <si>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</si>
  <si>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</si>
  <si>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</si>
  <si>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</si>
  <si>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</si>
  <si>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</si>
  <si>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</si>
  <si>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</si>
  <si>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</si>
  <si>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</si>
  <si>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</si>
  <si>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</si>
  <si>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</si>
  <si>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</si>
  <si>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</si>
  <si>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</si>
  <si>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</si>
  <si>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</si>
  <si>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</si>
  <si>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</si>
  <si>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</si>
  <si>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</si>
  <si>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</si>
  <si>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</si>
  <si>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</si>
  <si>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</si>
  <si>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</si>
  <si>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</si>
  <si>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</si>
  <si>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</si>
  <si>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</si>
  <si>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</si>
  <si>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</si>
  <si>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</si>
  <si>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</si>
  <si>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</si>
  <si>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</si>
  <si>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</si>
  <si>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</si>
  <si>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</si>
  <si>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</si>
  <si>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</si>
  <si>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</si>
  <si>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</si>
  <si>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</si>
  <si>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</si>
  <si>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</si>
  <si>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</si>
  <si>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</si>
  <si>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</si>
  <si>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</si>
  <si>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</si>
  <si>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</si>
  <si>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</si>
  <si>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</si>
  <si>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</si>
  <si>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</si>
  <si>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</si>
  <si>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</si>
  <si>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</si>
  <si>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</si>
  <si>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</si>
  <si>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</si>
  <si>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</si>
  <si>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</si>
  <si>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</si>
  <si>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</si>
  <si>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</si>
  <si>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</si>
  <si>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</si>
  <si>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</si>
  <si>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</si>
  <si>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</si>
  <si>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</si>
  <si>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</si>
  <si>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</si>
  <si>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</si>
  <si>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</si>
  <si>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</si>
  <si>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</si>
  <si>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</si>
  <si>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</si>
  <si>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</si>
  <si>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</si>
  <si>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</si>
  <si>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</si>
  <si>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</si>
  <si>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</si>
  <si>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</si>
  <si>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</si>
  <si>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</si>
  <si>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</si>
  <si>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</si>
  <si>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</si>
  <si>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</si>
  <si>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</si>
  <si>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</si>
  <si>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</si>
  <si>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</si>
  <si>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</si>
  <si>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</si>
  <si>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</si>
  <si>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</si>
  <si>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</si>
  <si>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</si>
  <si>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</si>
  <si>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</si>
  <si>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</si>
  <si>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</si>
  <si>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</si>
  <si>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</si>
  <si>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</si>
  <si>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</si>
  <si>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</si>
  <si>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</si>
  <si>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</si>
  <si>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</si>
  <si>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</si>
  <si>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</si>
  <si>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</si>
  <si>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</si>
  <si>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</si>
  <si>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</si>
  <si>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</si>
  <si>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</si>
  <si>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</si>
  <si>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</si>
  <si>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</si>
  <si>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</si>
  <si>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</si>
  <si>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</si>
  <si>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</si>
  <si>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</si>
  <si>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</si>
  <si>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</si>
  <si>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</si>
  <si>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</si>
  <si>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</si>
  <si>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</si>
  <si>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</si>
  <si>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</si>
  <si>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</si>
  <si>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</si>
  <si>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</si>
  <si>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</si>
  <si>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</si>
  <si>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</si>
  <si>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</si>
  <si>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</si>
  <si>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</si>
  <si>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</si>
  <si>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</si>
  <si>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</si>
  <si>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</si>
  <si>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</si>
  <si>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</si>
  <si>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</si>
  <si>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</si>
  <si>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</si>
  <si>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</si>
  <si>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</si>
  <si>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</si>
  <si>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</si>
  <si>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</si>
  <si>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</si>
  <si>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</si>
  <si>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</si>
  <si>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</si>
  <si>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</si>
  <si>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</si>
  <si>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</si>
  <si>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</si>
  <si>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</si>
  <si>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</si>
  <si>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</si>
  <si>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</si>
  <si>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</si>
  <si>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</si>
  <si>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</si>
  <si>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</si>
  <si>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</si>
  <si>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</si>
  <si>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</si>
  <si>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</si>
  <si>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</si>
  <si>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</si>
  <si>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</si>
  <si>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</si>
  <si>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</si>
  <si>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</si>
  <si>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</si>
  <si>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</si>
  <si>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</si>
  <si>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</si>
  <si>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</si>
  <si>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</si>
  <si>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</si>
  <si>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</si>
  <si>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</si>
  <si>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</si>
  <si>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</si>
  <si>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</si>
  <si>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</si>
  <si>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</si>
  <si>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</si>
  <si>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</si>
  <si>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</si>
  <si>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</si>
  <si>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</si>
  <si>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</si>
  <si>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</si>
  <si>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</si>
  <si>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</si>
  <si>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</si>
  <si>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</si>
  <si>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</si>
  <si>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</si>
  <si>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</si>
  <si>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</si>
  <si>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</si>
  <si>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</si>
  <si>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</si>
  <si>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</si>
  <si>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</si>
  <si>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</si>
  <si>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</si>
  <si>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</si>
  <si>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</si>
  <si>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</si>
  <si>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</si>
  <si>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</si>
  <si>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</si>
  <si>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</si>
  <si>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</si>
  <si>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</si>
  <si>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</si>
  <si>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</si>
  <si>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</si>
  <si>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</si>
  <si>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</si>
  <si>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</si>
  <si>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</si>
  <si>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</si>
  <si>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</si>
  <si>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</si>
  <si>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</si>
  <si>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</si>
  <si>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</si>
  <si>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</si>
  <si>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</si>
  <si>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</si>
  <si>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</si>
  <si>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</si>
  <si>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</si>
  <si>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</si>
  <si>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</si>
  <si>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</si>
  <si>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</si>
  <si>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</si>
  <si>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</si>
  <si>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</si>
  <si>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</si>
  <si>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</si>
  <si>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</si>
  <si>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</si>
  <si>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</si>
  <si>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</si>
  <si>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</si>
  <si>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</si>
  <si>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</si>
  <si>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</si>
  <si>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</si>
  <si>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</si>
  <si>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</si>
  <si>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</si>
  <si>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</si>
  <si>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</si>
  <si>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</si>
  <si>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</si>
  <si>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</si>
  <si>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</si>
  <si>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</si>
  <si>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</si>
  <si>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</si>
  <si>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</si>
  <si>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</si>
  <si>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</si>
  <si>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</si>
  <si>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</si>
  <si>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</si>
  <si>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</si>
  <si>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</si>
  <si>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</si>
  <si>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</si>
  <si>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</si>
  <si>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</si>
  <si>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</si>
  <si>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</si>
  <si>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</si>
  <si>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</si>
  <si>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</si>
  <si>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</si>
  <si>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</si>
  <si>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</si>
  <si>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</si>
  <si>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</si>
  <si>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</si>
  <si>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</si>
  <si>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</si>
  <si>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</si>
  <si>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</si>
  <si>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</si>
  <si>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</si>
  <si>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</si>
  <si>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</si>
  <si>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</si>
  <si>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</si>
  <si>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</si>
  <si>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</si>
  <si>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</si>
  <si>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</si>
  <si>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</si>
  <si>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</si>
  <si>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</si>
  <si>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</si>
  <si>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</si>
  <si>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</si>
  <si>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</si>
  <si>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</si>
  <si>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</si>
  <si>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</si>
  <si>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</si>
  <si>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</si>
  <si>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</si>
  <si>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</si>
  <si>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</si>
  <si>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</si>
  <si>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</si>
  <si>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</si>
  <si>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</si>
  <si>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</si>
  <si>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</si>
  <si>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</si>
  <si>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</si>
  <si>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</si>
  <si>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</si>
  <si>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</si>
  <si>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</si>
  <si>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</si>
  <si>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</si>
  <si>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</si>
  <si>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</si>
  <si>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</si>
  <si>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</si>
  <si>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</si>
  <si>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</si>
  <si>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</si>
  <si>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</si>
  <si>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</si>
  <si>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</si>
  <si>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</si>
  <si>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</si>
  <si>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</si>
  <si>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</si>
  <si>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</si>
  <si>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</si>
  <si>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</si>
  <si>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</si>
  <si>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</si>
  <si>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</si>
  <si>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</si>
  <si>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</si>
  <si>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</si>
  <si>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</si>
  <si>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</si>
  <si>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</si>
  <si>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</si>
  <si>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</si>
  <si>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</si>
  <si>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</si>
  <si>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</si>
  <si>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</si>
  <si>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</si>
  <si>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</si>
  <si>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</si>
  <si>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</si>
  <si>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</si>
  <si>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</si>
  <si>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</si>
  <si>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</si>
  <si>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</si>
  <si>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</si>
  <si>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</si>
  <si>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</si>
  <si>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</si>
  <si>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</si>
  <si>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</si>
  <si>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</si>
  <si>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</si>
  <si>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</si>
  <si>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</si>
  <si>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</si>
  <si>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</si>
  <si>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</si>
  <si>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</si>
  <si>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</si>
  <si>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</si>
  <si>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</si>
  <si>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</si>
  <si>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</si>
  <si>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</si>
  <si>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</si>
  <si>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</si>
  <si>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</si>
  <si>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</si>
  <si>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</si>
  <si>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</si>
  <si>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</si>
  <si>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</si>
  <si>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</si>
  <si>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</si>
  <si>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</si>
  <si>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</si>
  <si>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</si>
  <si>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</si>
  <si>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</si>
  <si>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</si>
  <si>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</si>
  <si>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</si>
  <si>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</si>
  <si>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</si>
  <si>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</si>
  <si>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</si>
  <si>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</si>
  <si>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</si>
  <si>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</si>
  <si>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</si>
  <si>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</si>
  <si>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</si>
  <si>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</si>
  <si>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</si>
  <si>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</si>
  <si>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</si>
  <si>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</si>
  <si>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</si>
  <si>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</si>
  <si>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</si>
  <si>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</si>
  <si>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</si>
  <si>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</si>
  <si>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</si>
  <si>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</si>
  <si>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</si>
  <si>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</si>
  <si>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</si>
  <si>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</si>
  <si>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</si>
  <si>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</si>
  <si>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</si>
  <si>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</si>
  <si>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</si>
  <si>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</si>
  <si>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</si>
  <si>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</si>
  <si>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</si>
  <si>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</si>
  <si>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</si>
  <si>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</si>
  <si>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</si>
  <si>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</si>
  <si>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</si>
  <si>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</si>
  <si>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</si>
  <si>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</si>
  <si>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</si>
  <si>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</si>
  <si>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</si>
  <si>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</si>
  <si>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</si>
  <si>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</si>
  <si>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</si>
  <si>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</si>
  <si>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</si>
  <si>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</si>
  <si>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</si>
  <si>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</si>
  <si>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</si>
  <si>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</si>
  <si>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</si>
  <si>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</si>
  <si>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</si>
  <si>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</si>
  <si>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</si>
  <si>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</si>
  <si>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</si>
  <si>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</si>
  <si>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</si>
  <si>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</si>
  <si>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</si>
  <si>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</si>
  <si>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</si>
  <si>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</si>
  <si>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</si>
  <si>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</si>
  <si>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</si>
  <si>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</si>
  <si>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</si>
  <si>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</si>
  <si>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</si>
  <si>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</si>
  <si>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</si>
  <si>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</si>
  <si>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</si>
  <si>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</si>
  <si>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</si>
  <si>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</si>
  <si>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</si>
  <si>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</si>
  <si>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</si>
  <si>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</si>
  <si>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</si>
  <si>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</si>
  <si>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</si>
  <si>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</si>
  <si>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</si>
  <si>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</si>
  <si>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</si>
  <si>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</si>
  <si>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</si>
  <si>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</si>
  <si>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</si>
  <si>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</si>
  <si>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</si>
  <si>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</si>
  <si>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</si>
  <si>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</si>
  <si>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</si>
  <si>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</si>
  <si>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</si>
  <si>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</si>
  <si>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</si>
  <si>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</si>
  <si>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</si>
  <si>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</si>
  <si>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</si>
  <si>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</si>
  <si>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</si>
  <si>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</si>
  <si>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</si>
  <si>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</si>
  <si>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</si>
  <si>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</si>
  <si>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</si>
  <si>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</si>
  <si>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</si>
  <si>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</si>
  <si>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</si>
  <si>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</si>
  <si>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</si>
  <si>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</si>
  <si>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</si>
  <si>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</si>
  <si>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</si>
  <si>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</si>
  <si>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</si>
  <si>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</si>
  <si>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</si>
  <si>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</si>
  <si>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</si>
  <si>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</si>
  <si>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</si>
  <si>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</si>
  <si>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</si>
  <si>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</si>
  <si>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</si>
  <si>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</si>
  <si>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</si>
  <si>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</si>
  <si>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</si>
  <si>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</si>
  <si>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</si>
  <si>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</si>
  <si>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</si>
  <si>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</si>
  <si>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</si>
  <si>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</si>
  <si>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</si>
  <si>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</si>
  <si>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</si>
  <si>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</si>
  <si>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</si>
  <si>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</si>
  <si>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</si>
  <si>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</si>
  <si>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</si>
  <si>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</si>
  <si>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</si>
  <si>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</si>
  <si>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</si>
  <si>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</si>
  <si>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</si>
  <si>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</si>
  <si>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</si>
  <si>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</si>
  <si>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</si>
  <si>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</si>
  <si>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</si>
  <si>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</si>
  <si>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</si>
  <si>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</si>
  <si>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</si>
  <si>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</si>
  <si>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</si>
  <si>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</si>
  <si>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</si>
  <si>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</si>
  <si>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</si>
  <si>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</si>
  <si>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</si>
  <si>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</si>
  <si>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</si>
  <si>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</si>
  <si>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</si>
  <si>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</si>
  <si>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</si>
  <si>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</si>
  <si>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</si>
  <si>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</si>
  <si>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</si>
  <si>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</si>
  <si>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</si>
  <si>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</si>
  <si>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</si>
  <si>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</si>
  <si>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</si>
  <si>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</si>
  <si>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</si>
  <si>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</si>
  <si>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</si>
  <si>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</si>
  <si>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</si>
  <si>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</si>
  <si>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</si>
  <si>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</si>
  <si>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</si>
  <si>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</si>
  <si>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</si>
  <si>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</si>
  <si>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</si>
  <si>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</si>
  <si>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</si>
  <si>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</si>
  <si>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</si>
  <si>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</si>
  <si>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</si>
  <si>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</si>
  <si>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</si>
  <si>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</si>
  <si>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</si>
  <si>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</si>
  <si>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</si>
  <si>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</si>
  <si>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</si>
  <si>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</si>
  <si>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</si>
  <si>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</si>
  <si>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</si>
  <si>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</si>
  <si>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</si>
  <si>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</si>
  <si>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</si>
  <si>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</si>
  <si>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</si>
  <si>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</si>
  <si>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</si>
  <si>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</si>
  <si>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</si>
  <si>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</si>
  <si>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</si>
  <si>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</si>
  <si>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</si>
  <si>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</si>
  <si>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</si>
  <si>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</si>
  <si>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</si>
  <si>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</si>
  <si>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</si>
  <si>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</si>
  <si>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</si>
  <si>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</si>
  <si>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</si>
  <si>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</si>
  <si>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</si>
  <si>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</si>
  <si>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</si>
  <si>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</si>
  <si>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</si>
  <si>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</si>
  <si>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</si>
  <si>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</si>
  <si>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</si>
  <si>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</si>
  <si>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</si>
  <si>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</si>
  <si>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</si>
  <si>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</si>
  <si>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</si>
  <si>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</si>
  <si>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</si>
  <si>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</si>
  <si>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</si>
  <si>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</si>
  <si>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</si>
  <si>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</si>
  <si>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</si>
  <si>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</si>
  <si>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</si>
  <si>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</si>
  <si>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</si>
  <si>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</si>
  <si>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</si>
  <si>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</si>
  <si>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</si>
  <si>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</si>
  <si>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</si>
  <si>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</si>
  <si>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</si>
  <si>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</si>
  <si>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</si>
  <si>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</si>
  <si>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</si>
  <si>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</si>
  <si>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</si>
  <si>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</si>
  <si>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</si>
  <si>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</si>
  <si>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</si>
  <si>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</si>
  <si>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</si>
  <si>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</si>
  <si>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</si>
  <si>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</si>
  <si>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</si>
  <si>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</si>
  <si>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</si>
  <si>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</si>
  <si>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</si>
  <si>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</si>
  <si>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</si>
  <si>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</si>
  <si>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</si>
  <si>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</si>
  <si>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</si>
  <si>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</si>
  <si>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</si>
  <si>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</si>
  <si>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</si>
  <si>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</si>
  <si>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</si>
  <si>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</si>
  <si>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</si>
  <si>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</si>
  <si>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</si>
  <si>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</si>
  <si>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</si>
  <si>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</si>
  <si>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</si>
  <si>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</si>
  <si>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</si>
  <si>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</si>
  <si>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</si>
  <si>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</si>
  <si>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</si>
  <si>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</si>
  <si>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</si>
  <si>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</si>
  <si>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</si>
  <si>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</si>
  <si>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</si>
  <si>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</si>
  <si>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</si>
  <si>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</si>
  <si>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</si>
  <si>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</si>
  <si>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</si>
  <si>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</si>
  <si>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</si>
  <si>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</si>
  <si>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</si>
  <si>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</si>
  <si>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</si>
  <si>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</si>
  <si>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</si>
  <si>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</si>
  <si>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</si>
  <si>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</si>
  <si>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</si>
  <si>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</si>
  <si>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</si>
  <si>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</si>
  <si>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</si>
  <si>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</si>
  <si>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</si>
  <si>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</si>
  <si>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</si>
  <si>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</si>
  <si>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</si>
  <si>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</si>
  <si>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</si>
  <si>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</si>
  <si>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</si>
  <si>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</si>
  <si>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</si>
  <si>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</si>
  <si>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</si>
  <si>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</si>
  <si>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</si>
  <si>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</si>
  <si>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</si>
  <si>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</si>
  <si>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</si>
  <si>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</si>
  <si>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</si>
  <si>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</si>
  <si>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</si>
  <si>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</si>
  <si>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</si>
  <si>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</si>
  <si>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</si>
  <si>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</si>
  <si>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</si>
  <si>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</si>
  <si>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</si>
  <si>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</si>
  <si>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</si>
  <si>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</si>
  <si>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</si>
  <si>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</si>
  <si>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</si>
  <si>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</si>
  <si>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</si>
  <si>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</si>
  <si>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</si>
  <si>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</si>
  <si>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</si>
  <si>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</si>
  <si>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</si>
  <si>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</si>
  <si>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</si>
  <si>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</si>
  <si>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</si>
  <si>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</si>
  <si>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</si>
  <si>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</si>
  <si>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</si>
  <si>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</si>
  <si>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</si>
  <si>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</si>
  <si>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</si>
  <si>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</si>
  <si>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</si>
  <si>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</si>
  <si>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</si>
  <si>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</si>
  <si>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</si>
  <si>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</si>
  <si>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</si>
  <si>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</si>
  <si>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</si>
  <si>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</si>
  <si>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</si>
  <si>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</si>
  <si>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</si>
  <si>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</si>
  <si>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</si>
  <si>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</si>
  <si>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</si>
  <si>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</si>
  <si>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</si>
  <si>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</si>
  <si>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</si>
  <si>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</si>
  <si>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</si>
  <si>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</si>
  <si>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</si>
  <si>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</si>
  <si>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</si>
  <si>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</si>
  <si>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</si>
  <si>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</si>
  <si>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</si>
  <si>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</si>
  <si>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</si>
  <si>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</si>
  <si>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</si>
  <si>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</si>
  <si>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</si>
  <si>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</si>
  <si>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</si>
  <si>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</si>
  <si>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</si>
  <si>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</si>
  <si>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</si>
  <si>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</si>
  <si>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</si>
  <si>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</si>
  <si>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</si>
  <si>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</si>
  <si>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</si>
  <si>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</si>
  <si>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</si>
  <si>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</si>
  <si>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</si>
  <si>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</si>
  <si>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</si>
  <si>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</si>
  <si>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</si>
  <si>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</si>
  <si>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</si>
  <si>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</si>
  <si>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</si>
  <si>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</si>
  <si>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</si>
  <si>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</si>
  <si>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</si>
  <si>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</si>
  <si>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</si>
  <si>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</si>
  <si>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</si>
  <si>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</si>
  <si>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</si>
  <si>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</si>
  <si>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</si>
  <si>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</si>
  <si>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</si>
  <si>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</si>
  <si>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</si>
  <si>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</si>
  <si>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</si>
  <si>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</si>
  <si>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</si>
  <si>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</si>
  <si>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</si>
  <si>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</si>
  <si>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</si>
  <si>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</si>
  <si>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</si>
  <si>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</si>
  <si>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</si>
  <si>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</si>
  <si>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</si>
  <si>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</si>
  <si>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</si>
  <si>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</si>
  <si>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</si>
  <si>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</si>
  <si>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</si>
  <si>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</si>
  <si>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</si>
  <si>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</si>
  <si>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</si>
  <si>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</si>
  <si>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</si>
  <si>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</si>
  <si>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</si>
  <si>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</si>
  <si>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</si>
  <si>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</si>
  <si>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</si>
  <si>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</si>
  <si>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</si>
  <si>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</si>
  <si>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</si>
  <si>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</si>
  <si>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</si>
  <si>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</si>
  <si>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</si>
  <si>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</si>
  <si>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</si>
  <si>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</si>
  <si>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</si>
  <si>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</si>
  <si>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</si>
  <si>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</si>
  <si>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</si>
  <si>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</si>
  <si>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</si>
  <si>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</si>
  <si>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</si>
  <si>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</si>
  <si>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</si>
  <si>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</si>
  <si>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</si>
  <si>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</si>
  <si>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</si>
  <si>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</si>
  <si>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</si>
  <si>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</si>
  <si>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</si>
  <si>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</si>
  <si>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</si>
  <si>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</si>
  <si>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</si>
  <si>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</si>
  <si>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</si>
  <si>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</si>
  <si>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</si>
  <si>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</si>
  <si>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</si>
  <si>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</si>
  <si>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</si>
  <si>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</si>
  <si>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</si>
  <si>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</si>
  <si>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</si>
  <si>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</si>
  <si>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</si>
  <si>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</si>
  <si>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</si>
  <si>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</si>
  <si>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</si>
  <si>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</si>
  <si>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</si>
  <si>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</si>
  <si>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</si>
  <si>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</si>
  <si>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</si>
  <si>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</si>
  <si>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</si>
  <si>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</si>
  <si>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</si>
  <si>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</si>
  <si>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</si>
  <si>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</si>
  <si>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</si>
  <si>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</si>
  <si>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</si>
  <si>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</si>
  <si>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</si>
  <si>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</si>
  <si>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</si>
  <si>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</si>
  <si>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</si>
  <si>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</si>
  <si>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</si>
  <si>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</si>
  <si>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</si>
  <si>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</si>
  <si>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</si>
  <si>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</si>
  <si>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</si>
  <si>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</si>
  <si>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</si>
  <si>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</si>
  <si>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</si>
  <si>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</si>
  <si>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</si>
  <si>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</si>
  <si>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</si>
  <si>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</si>
  <si>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</si>
  <si>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</si>
  <si>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</si>
  <si>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</si>
  <si>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</si>
  <si>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</si>
  <si>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</si>
  <si>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</si>
  <si>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</si>
  <si>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</si>
  <si>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</si>
  <si>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</si>
  <si>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</si>
  <si>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</si>
  <si>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</si>
  <si>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</si>
  <si>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</si>
  <si>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</si>
  <si>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</si>
  <si>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</si>
  <si>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</si>
  <si>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</si>
  <si>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</si>
  <si>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</si>
  <si>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</si>
  <si>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</si>
  <si>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</si>
  <si>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</si>
  <si>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</si>
  <si>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</si>
  <si>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</si>
  <si>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</si>
  <si>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</si>
  <si>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</si>
  <si>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</si>
  <si>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</si>
  <si>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</si>
  <si>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</si>
  <si>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</si>
  <si>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</si>
  <si>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</si>
  <si>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</si>
  <si>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</si>
  <si>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</si>
  <si>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</si>
  <si>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</si>
  <si>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</si>
  <si>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</si>
  <si>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</si>
  <si>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</si>
  <si>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</si>
  <si>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</si>
  <si>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</si>
  <si>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</si>
  <si>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</si>
  <si>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</si>
  <si>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</si>
  <si>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</si>
  <si>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</si>
  <si>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</si>
  <si>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</si>
  <si>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</si>
  <si>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</si>
  <si>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</si>
  <si>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</si>
  <si>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</si>
  <si>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</si>
  <si>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</si>
  <si>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</si>
  <si>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</si>
  <si>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</si>
  <si>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</si>
  <si>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</si>
  <si>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</si>
  <si>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</si>
  <si>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</si>
  <si>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</si>
  <si>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</si>
  <si>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</si>
  <si>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</si>
  <si>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</si>
  <si>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</si>
  <si>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</si>
  <si>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</si>
  <si>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</si>
  <si>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</si>
  <si>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</si>
  <si>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</si>
  <si>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</si>
  <si>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</si>
  <si>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</si>
  <si>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</si>
  <si>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</si>
  <si>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</si>
  <si>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</si>
  <si>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</si>
  <si>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</si>
  <si>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</si>
  <si>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</si>
  <si>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</si>
  <si>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</si>
  <si>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</si>
  <si>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</si>
  <si>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</si>
  <si>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</si>
  <si>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</si>
  <si>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</si>
  <si>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</si>
  <si>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</si>
  <si>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</si>
  <si>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</si>
  <si>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</si>
  <si>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</si>
  <si>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</si>
  <si>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</si>
  <si>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</si>
  <si>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</si>
  <si>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</si>
  <si>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</si>
  <si>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</si>
  <si>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</si>
  <si>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</si>
  <si>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</si>
  <si>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</si>
  <si>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</si>
  <si>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</si>
  <si>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</si>
  <si>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</si>
  <si>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</si>
  <si>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</si>
  <si>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</si>
  <si>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</si>
  <si>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</si>
  <si>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</si>
  <si>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</si>
  <si>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</si>
  <si>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</si>
  <si>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</si>
  <si>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</si>
  <si>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</si>
  <si>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</si>
  <si>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</si>
  <si>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</si>
  <si>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</si>
  <si>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</si>
  <si>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</si>
  <si>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</si>
  <si>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</si>
  <si>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</si>
  <si>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</si>
  <si>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</si>
  <si>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</si>
  <si>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</si>
  <si>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</si>
  <si>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</si>
  <si>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</si>
  <si>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</si>
  <si>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</si>
  <si>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</si>
  <si>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</si>
  <si>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</si>
  <si>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</si>
  <si>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</si>
  <si>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</si>
  <si>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</si>
  <si>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</si>
  <si>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</si>
  <si>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</si>
  <si>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</si>
  <si>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</si>
  <si>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</si>
  <si>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</si>
  <si>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</si>
  <si>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</si>
  <si>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</si>
  <si>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</si>
  <si>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</si>
  <si>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</si>
  <si>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</si>
  <si>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</si>
  <si>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</si>
  <si>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</si>
  <si>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</si>
  <si>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</si>
  <si>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</si>
  <si>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</si>
  <si>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</si>
  <si>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</si>
  <si>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</si>
  <si>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</si>
  <si>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</si>
  <si>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</si>
  <si>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</si>
  <si>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</si>
  <si>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</si>
  <si>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</si>
  <si>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</si>
  <si>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</si>
  <si>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</si>
  <si>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</si>
  <si>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</si>
  <si>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</si>
  <si>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</si>
  <si>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</si>
  <si>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</si>
  <si>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</si>
  <si>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</si>
  <si>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</si>
  <si>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</si>
  <si>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</si>
  <si>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</si>
  <si>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</si>
  <si>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</si>
  <si>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</si>
  <si>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</si>
  <si>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</si>
  <si>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</si>
  <si>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</si>
  <si>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</si>
  <si>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</si>
  <si>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</si>
  <si>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</si>
  <si>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</si>
  <si>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</si>
  <si>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</si>
  <si>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</si>
  <si>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</si>
  <si>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</si>
  <si>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</si>
  <si>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</si>
  <si>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</si>
  <si>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</si>
  <si>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</si>
  <si>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</si>
  <si>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</si>
  <si>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</si>
  <si>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</si>
  <si>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</si>
  <si>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</si>
  <si>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</si>
  <si>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</si>
  <si>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</si>
  <si>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</si>
  <si>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</si>
  <si>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</si>
  <si>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</si>
  <si>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</si>
  <si>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</si>
  <si>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</si>
  <si>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</si>
  <si>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</si>
  <si>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</si>
  <si>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</si>
  <si>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</si>
  <si>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</si>
  <si>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</si>
  <si>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</si>
  <si>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</si>
  <si>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</si>
  <si>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</si>
  <si>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</si>
  <si>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</si>
  <si>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</si>
  <si>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</si>
  <si>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</si>
  <si>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</si>
  <si>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</si>
  <si>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</si>
  <si>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</si>
  <si>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</si>
  <si>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</si>
  <si>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</si>
  <si>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</si>
  <si>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</si>
  <si>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</si>
  <si>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</si>
  <si>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</si>
  <si>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</si>
  <si>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</si>
  <si>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</si>
  <si>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</si>
  <si>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</si>
  <si>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</si>
  <si>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</si>
  <si>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</si>
  <si>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</si>
  <si>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</si>
  <si>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</si>
  <si>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</si>
  <si>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</si>
  <si>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</si>
  <si>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</si>
  <si>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</si>
  <si>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</si>
  <si>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</si>
  <si>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</si>
  <si>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</si>
  <si>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</si>
  <si>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</si>
  <si>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</si>
  <si>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</si>
  <si>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</si>
  <si>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</si>
  <si>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</si>
  <si>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</si>
  <si>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</si>
  <si>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</si>
  <si>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</si>
  <si>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</si>
  <si>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</si>
  <si>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</si>
  <si>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</si>
  <si>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</si>
  <si>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</si>
  <si>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</si>
  <si>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</si>
  <si>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</si>
  <si>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</si>
  <si>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</si>
  <si>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</si>
  <si>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</si>
  <si>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</si>
  <si>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</si>
  <si>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</si>
  <si>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</si>
  <si>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</si>
  <si>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</si>
  <si>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</si>
  <si>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</si>
  <si>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</si>
  <si>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</si>
  <si>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</si>
  <si>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</si>
  <si>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</si>
  <si>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</si>
  <si>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</si>
  <si>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</si>
  <si>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</si>
  <si>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</si>
  <si>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</si>
  <si>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</si>
  <si>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</si>
  <si>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</si>
  <si>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</si>
  <si>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</si>
  <si>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</si>
  <si>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</si>
  <si>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</si>
  <si>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</si>
  <si>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</si>
  <si>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</si>
  <si>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</si>
  <si>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</si>
  <si>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</si>
  <si>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</si>
  <si>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</si>
  <si>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</si>
  <si>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</si>
  <si>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</si>
  <si>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</si>
  <si>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</si>
  <si>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</si>
  <si>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</si>
  <si>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</si>
  <si>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</si>
  <si>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</si>
  <si>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</si>
  <si>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</si>
  <si>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</si>
  <si>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</si>
  <si>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</si>
  <si>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</si>
  <si>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</si>
  <si>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</si>
  <si>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</si>
  <si>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</si>
  <si>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</si>
  <si>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</si>
  <si>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</si>
  <si>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</si>
  <si>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</si>
  <si>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</si>
  <si>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</si>
  <si>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</si>
  <si>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</si>
  <si>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</si>
  <si>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</si>
  <si>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</si>
  <si>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</si>
  <si>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</si>
  <si>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</si>
  <si>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</si>
  <si>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</si>
  <si>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</si>
  <si>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</si>
  <si>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</si>
  <si>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</si>
  <si>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</si>
  <si>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</si>
  <si>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</si>
  <si>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</si>
  <si>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</si>
  <si>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</si>
  <si>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</si>
  <si>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</si>
  <si>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</si>
  <si>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</si>
  <si>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</si>
  <si>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</si>
  <si>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</si>
  <si>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</si>
  <si>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</si>
  <si>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</si>
  <si>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</si>
  <si>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</si>
  <si>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</si>
  <si>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</si>
  <si>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</si>
  <si>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</si>
  <si>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</si>
  <si>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</si>
  <si>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</si>
  <si>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</si>
  <si>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</si>
  <si>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</si>
  <si>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</si>
  <si>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</si>
  <si>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</si>
  <si>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</si>
  <si>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</si>
  <si>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</si>
  <si>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</si>
  <si>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</si>
  <si>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</si>
  <si>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</si>
  <si>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</si>
  <si>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</si>
  <si>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</si>
  <si>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</si>
  <si>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</si>
  <si>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</si>
  <si>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</si>
  <si>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</si>
  <si>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</si>
  <si>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</si>
  <si>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</si>
  <si>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</si>
  <si>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</si>
  <si>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</si>
  <si>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</si>
  <si>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</si>
  <si>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</si>
  <si>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</si>
  <si>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</si>
  <si>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</si>
  <si>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</si>
  <si>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</si>
  <si>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</si>
  <si>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</si>
  <si>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</si>
  <si>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</si>
  <si>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</si>
  <si>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</si>
  <si>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</si>
  <si>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</si>
  <si>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</si>
  <si>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</si>
  <si>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</si>
  <si>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</si>
  <si>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</si>
  <si>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</si>
  <si>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</si>
  <si>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</si>
  <si>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</si>
  <si>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</si>
  <si>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</si>
  <si>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</si>
  <si>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</si>
  <si>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</si>
  <si>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</si>
  <si>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</si>
  <si>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</si>
  <si>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</si>
  <si>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</si>
  <si>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</si>
  <si>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</si>
  <si>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</si>
  <si>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</si>
  <si>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</si>
  <si>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</si>
  <si>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</si>
  <si>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</si>
  <si>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</si>
  <si>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</si>
  <si>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</si>
  <si>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</si>
  <si>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</si>
  <si>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</si>
  <si>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</si>
  <si>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</si>
  <si>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</si>
  <si>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</si>
  <si>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</si>
  <si>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</si>
  <si>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</si>
  <si>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</si>
  <si>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</si>
  <si>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</si>
  <si>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</si>
  <si>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</si>
  <si>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</si>
  <si>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</si>
  <si>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</si>
  <si>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</si>
  <si>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</si>
  <si>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</si>
  <si>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</si>
  <si>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</si>
  <si>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</si>
  <si>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</si>
  <si>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</si>
  <si>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</si>
  <si>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</si>
  <si>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</si>
  <si>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</si>
  <si>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</si>
  <si>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</si>
  <si>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</si>
  <si>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</si>
  <si>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</si>
  <si>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</si>
  <si>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</si>
  <si>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</si>
  <si>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</si>
  <si>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</si>
  <si>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</si>
  <si>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</si>
  <si>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</si>
  <si>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</si>
  <si>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</si>
  <si>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</si>
  <si>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</si>
  <si>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</si>
  <si>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</si>
  <si>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</si>
  <si>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</si>
  <si>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</si>
  <si>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</si>
  <si>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</si>
  <si>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</si>
  <si>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</si>
  <si>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</si>
  <si>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</si>
  <si>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</si>
  <si>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</si>
  <si>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</si>
  <si>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</si>
  <si>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</si>
  <si>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</si>
  <si>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</si>
  <si>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</si>
  <si>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</si>
  <si>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</si>
  <si>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</si>
  <si>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</si>
  <si>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</si>
  <si>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</si>
  <si>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</si>
  <si>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</si>
  <si>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</si>
  <si>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</si>
  <si>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</si>
  <si>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</si>
  <si>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</si>
  <si>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</si>
  <si>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</si>
  <si>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</si>
  <si>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</si>
  <si>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</si>
  <si>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</si>
  <si>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</si>
  <si>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</si>
  <si>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</si>
  <si>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</si>
  <si>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</si>
  <si>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</si>
  <si>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</si>
  <si>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</si>
  <si>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</si>
  <si>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</si>
  <si>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</si>
  <si>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</si>
  <si>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</si>
  <si>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</si>
  <si>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</si>
  <si>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</si>
  <si>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</si>
  <si>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</si>
  <si>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</si>
  <si>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</si>
  <si>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</si>
  <si>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</si>
  <si>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</si>
  <si>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</si>
  <si>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</si>
  <si>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</si>
  <si>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</si>
  <si>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</si>
  <si>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</si>
  <si>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</si>
  <si>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</si>
  <si>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</si>
  <si>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</si>
  <si>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</si>
  <si>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</si>
  <si>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</si>
  <si>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</si>
  <si>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</si>
  <si>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</si>
  <si>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</si>
  <si>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</si>
  <si>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</si>
  <si>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</si>
  <si>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</si>
  <si>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</si>
  <si>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</si>
  <si>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</si>
  <si>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</si>
  <si>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</si>
  <si>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</si>
  <si>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</si>
  <si>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</si>
  <si>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</si>
  <si>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</si>
  <si>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</si>
  <si>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</si>
  <si>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</si>
  <si>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</si>
  <si>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</si>
  <si>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</si>
  <si>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</si>
  <si>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</si>
  <si>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</si>
  <si>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</si>
  <si>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</si>
  <si>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</si>
  <si>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</si>
  <si>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</si>
  <si>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</si>
  <si>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</si>
  <si>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</si>
  <si>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</si>
  <si>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</si>
  <si>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</si>
  <si>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</si>
  <si>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</si>
  <si>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</si>
  <si>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</si>
  <si>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</si>
  <si>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</si>
  <si>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</si>
  <si>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</si>
  <si>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</si>
  <si>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</si>
  <si>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</si>
  <si>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</si>
  <si>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</si>
  <si>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</si>
  <si>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</si>
  <si>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</si>
  <si>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</si>
  <si>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</si>
  <si>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</si>
  <si>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</si>
  <si>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</si>
  <si>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</si>
  <si>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</si>
  <si>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</si>
  <si>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</si>
  <si>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</si>
  <si>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</si>
  <si>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</si>
  <si>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</si>
  <si>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</si>
  <si>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</si>
  <si>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</si>
  <si>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</si>
  <si>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</si>
  <si>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</si>
  <si>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</si>
  <si>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</si>
  <si>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</si>
  <si>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</si>
  <si>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</si>
  <si>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</si>
  <si>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</si>
  <si>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</si>
  <si>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</si>
  <si>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</si>
  <si>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</si>
  <si>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</si>
  <si>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</si>
  <si>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</si>
  <si>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</si>
  <si>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</si>
  <si>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</si>
  <si>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</si>
  <si>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</si>
  <si>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</si>
  <si>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</si>
  <si>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</si>
  <si>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</si>
  <si>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</si>
  <si>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</si>
  <si>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</si>
  <si>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</si>
  <si>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</si>
  <si>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</si>
  <si>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</si>
  <si>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</si>
  <si>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</si>
  <si>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</si>
  <si>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</si>
  <si>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</si>
  <si>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</si>
  <si>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</si>
  <si>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</si>
  <si>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</si>
  <si>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</si>
  <si>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</si>
  <si>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</si>
  <si>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</si>
  <si>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</si>
  <si>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</si>
  <si>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</si>
  <si>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</si>
  <si>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</si>
  <si>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</si>
  <si>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</si>
  <si>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</si>
  <si>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</si>
  <si>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</si>
  <si>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</si>
  <si>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</si>
  <si>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</si>
  <si>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</si>
  <si>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</si>
  <si>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</si>
  <si>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</si>
  <si>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</si>
  <si>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</si>
  <si>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</si>
  <si>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</si>
  <si>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</si>
  <si>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</si>
  <si>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</si>
  <si>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</si>
  <si>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</si>
  <si>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</si>
  <si>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</si>
  <si>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</si>
  <si>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</si>
  <si>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</si>
  <si>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</si>
  <si>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</si>
  <si>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</si>
  <si>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</si>
  <si>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</si>
  <si>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</si>
  <si>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</si>
  <si>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</si>
  <si>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</si>
  <si>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</si>
  <si>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</si>
  <si>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</si>
  <si>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</si>
  <si>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</si>
  <si>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</si>
  <si>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</si>
  <si>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</si>
  <si>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</si>
  <si>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</si>
  <si>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</si>
  <si>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</si>
  <si>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</si>
  <si>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</si>
  <si>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</si>
  <si>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</si>
  <si>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</si>
  <si>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</si>
  <si>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</si>
  <si>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</si>
  <si>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</si>
  <si>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</si>
  <si>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</si>
  <si>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</si>
  <si>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</si>
  <si>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</si>
  <si>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</si>
  <si>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</si>
  <si>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</si>
  <si>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</si>
  <si>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</si>
  <si>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</si>
  <si>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</si>
  <si>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</si>
  <si>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</si>
  <si>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</si>
  <si>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</si>
  <si>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</si>
  <si>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</si>
  <si>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</si>
  <si>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</si>
  <si>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</si>
  <si>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</si>
  <si>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</si>
  <si>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</si>
  <si>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</si>
  <si>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</si>
  <si>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</si>
  <si>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</si>
  <si>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</si>
  <si>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</si>
  <si>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</si>
  <si>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</si>
  <si>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</si>
  <si>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</si>
  <si>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</si>
  <si>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</si>
  <si>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</si>
  <si>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</si>
  <si>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</si>
  <si>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</si>
  <si>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</si>
  <si>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</si>
  <si>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</si>
  <si>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</si>
  <si>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</si>
  <si>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</si>
  <si>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</si>
  <si>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</si>
  <si>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</si>
  <si>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</si>
  <si>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</si>
  <si>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</si>
  <si>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</si>
  <si>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</si>
  <si>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</si>
  <si>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</si>
  <si>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</si>
  <si>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</si>
  <si>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</si>
  <si>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</si>
  <si>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</si>
  <si>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</si>
  <si>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</si>
  <si>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</si>
  <si>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</si>
  <si>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</si>
  <si>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</si>
  <si>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</si>
  <si>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</si>
  <si>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</si>
  <si>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</si>
  <si>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</si>
  <si>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</si>
  <si>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</si>
  <si>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</si>
  <si>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</si>
  <si>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</si>
  <si>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</si>
  <si>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</si>
  <si>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</si>
  <si>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</si>
  <si>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</si>
  <si>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</si>
  <si>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</si>
  <si>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</si>
  <si>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</si>
  <si>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</si>
  <si>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</si>
  <si>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</si>
  <si>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</si>
  <si>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</si>
  <si>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</si>
  <si>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</si>
  <si>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</si>
  <si>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</si>
  <si>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</si>
  <si>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</si>
  <si>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</si>
  <si>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</si>
  <si>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</si>
  <si>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</si>
  <si>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</si>
  <si>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</si>
  <si>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</si>
  <si>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</si>
  <si>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</si>
  <si>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</si>
  <si>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</si>
  <si>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</si>
  <si>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</si>
  <si>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</si>
  <si>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</si>
  <si>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</si>
  <si>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</si>
  <si>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</si>
  <si>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</si>
  <si>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</si>
  <si>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</si>
  <si>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</si>
  <si>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</si>
  <si>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</si>
  <si>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</si>
  <si>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</si>
  <si>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</si>
  <si>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</si>
  <si>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</si>
  <si>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</si>
  <si>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</si>
  <si>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</si>
  <si>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</si>
  <si>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</si>
  <si>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</si>
  <si>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</si>
  <si>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</si>
  <si>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</si>
  <si>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</si>
  <si>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</si>
  <si>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</si>
  <si>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</si>
  <si>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</si>
  <si>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</si>
  <si>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</si>
  <si>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</si>
  <si>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</si>
  <si>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</si>
  <si>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</si>
  <si>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</si>
  <si>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</si>
  <si>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</si>
  <si>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</si>
  <si>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</si>
  <si>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</si>
  <si>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</si>
  <si>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</si>
  <si>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</si>
  <si>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</si>
  <si>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</si>
  <si>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</si>
  <si>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</si>
  <si>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</si>
  <si>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</si>
  <si>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</si>
  <si>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</si>
  <si>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</si>
  <si>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</si>
  <si>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</si>
  <si>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</si>
  <si>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</si>
  <si>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</si>
  <si>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</si>
  <si>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</si>
  <si>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</si>
  <si>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</si>
  <si>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</si>
  <si>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</si>
  <si>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</si>
  <si>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</si>
  <si>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</si>
  <si>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</si>
  <si>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</si>
  <si>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</si>
  <si>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</si>
  <si>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</si>
  <si>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</si>
  <si>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</si>
  <si>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</si>
  <si>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</si>
  <si>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</si>
  <si>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</si>
  <si>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</si>
  <si>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</si>
  <si>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</si>
  <si>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</si>
  <si>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</si>
  <si>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</si>
  <si>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</si>
  <si>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</si>
  <si>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</si>
  <si>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</si>
  <si>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</si>
  <si>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</si>
  <si>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</si>
  <si>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</si>
  <si>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</si>
  <si>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</si>
  <si>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</si>
  <si>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</si>
  <si>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</si>
  <si>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</si>
  <si>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</si>
  <si>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</si>
  <si>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</si>
  <si>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</si>
  <si>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</si>
  <si>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</si>
  <si>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</si>
  <si>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</si>
  <si>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</si>
  <si>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</si>
  <si>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</si>
  <si>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</si>
  <si>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</si>
  <si>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</si>
  <si>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</si>
  <si>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</si>
  <si>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</si>
  <si>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</si>
  <si>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</si>
  <si>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</si>
  <si>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</si>
  <si>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</si>
  <si>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</si>
  <si>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</si>
  <si>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</si>
  <si>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</si>
  <si>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</si>
  <si>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</si>
  <si>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</si>
  <si>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</si>
  <si>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</si>
  <si>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</si>
  <si>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</si>
  <si>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</si>
  <si>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</si>
  <si>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</si>
  <si>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</si>
  <si>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</si>
  <si>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</si>
  <si>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</si>
  <si>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</si>
  <si>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</si>
  <si>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</si>
  <si>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</si>
  <si>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</si>
  <si>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</si>
  <si>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</si>
  <si>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</si>
  <si>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</si>
  <si>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</si>
  <si>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</si>
  <si>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</si>
  <si>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</si>
  <si>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</si>
  <si>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</si>
  <si>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</si>
  <si>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</si>
  <si>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</si>
  <si>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</si>
  <si>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</si>
  <si>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</si>
  <si>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</si>
  <si>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</si>
  <si>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</si>
  <si>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</si>
  <si>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</si>
  <si>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</si>
  <si>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</si>
  <si>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</si>
  <si>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</si>
  <si>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</si>
  <si>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</si>
  <si>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</si>
  <si>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</si>
  <si>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</si>
  <si>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</si>
  <si>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</si>
  <si>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</si>
  <si>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</si>
  <si>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</si>
  <si>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</si>
  <si>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</si>
  <si>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</si>
  <si>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</si>
  <si>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</si>
  <si>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</si>
  <si>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</si>
  <si>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</si>
  <si>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</si>
  <si>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</si>
  <si>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</si>
  <si>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</si>
  <si>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</si>
  <si>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</si>
  <si>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</si>
  <si>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</si>
  <si>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</si>
  <si>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</si>
  <si>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</si>
  <si>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</si>
  <si>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</si>
  <si>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</si>
  <si>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</si>
  <si>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</si>
  <si>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</si>
  <si>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</si>
  <si>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</si>
  <si>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</si>
  <si>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</si>
  <si>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</si>
  <si>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</si>
  <si>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</si>
  <si>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</si>
  <si>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</si>
  <si>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</si>
  <si>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</si>
  <si>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</si>
  <si>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</si>
  <si>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</si>
  <si>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</si>
  <si>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</si>
  <si>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</si>
  <si>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</si>
  <si>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</si>
  <si>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</si>
  <si>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</si>
  <si>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</si>
  <si>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</si>
  <si>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</si>
  <si>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</si>
  <si>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</si>
  <si>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</si>
  <si>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</si>
  <si>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</si>
  <si>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</si>
  <si>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</si>
  <si>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</si>
  <si>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</si>
  <si>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</si>
  <si>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</si>
  <si>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</si>
  <si>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</si>
  <si>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</si>
  <si>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</si>
  <si>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</si>
  <si>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</si>
  <si>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</si>
  <si>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</si>
  <si>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</si>
  <si>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</si>
  <si>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</si>
  <si>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</si>
  <si>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</si>
  <si>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</si>
  <si>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</si>
  <si>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</si>
  <si>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</si>
  <si>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</si>
  <si>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</si>
  <si>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</si>
  <si>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</si>
  <si>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</si>
  <si>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</si>
  <si>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</si>
  <si>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</si>
  <si>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</si>
  <si>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</si>
  <si>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</si>
  <si>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</si>
  <si>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</si>
  <si>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</si>
  <si>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</si>
  <si>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</si>
  <si>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</si>
  <si>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</si>
  <si>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</si>
  <si>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</si>
  <si>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</si>
  <si>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</si>
  <si>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</si>
  <si>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</si>
  <si>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</si>
  <si>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</si>
  <si>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</si>
  <si>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</si>
  <si>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</si>
  <si>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</si>
  <si>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</si>
  <si>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</si>
  <si>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</si>
  <si>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</si>
  <si>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</si>
  <si>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</si>
  <si>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</si>
  <si>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</si>
  <si>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</si>
  <si>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</si>
  <si>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</si>
  <si>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</si>
  <si>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</si>
  <si>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</si>
  <si>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</si>
  <si>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</si>
  <si>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</si>
  <si>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</si>
  <si>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</si>
  <si>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</si>
  <si>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</si>
  <si>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</si>
  <si>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</si>
  <si>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</si>
  <si>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</si>
  <si>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</si>
  <si>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</si>
  <si>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</si>
  <si>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</si>
  <si>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</si>
  <si>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</si>
  <si>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</si>
  <si>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</si>
  <si>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</si>
  <si>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</si>
  <si>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</si>
  <si>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</si>
  <si>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</si>
  <si>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</si>
  <si>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</si>
  <si>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</si>
  <si>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</si>
  <si>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</si>
  <si>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</si>
  <si>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</si>
  <si>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</si>
  <si>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</si>
  <si>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</si>
  <si>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</si>
  <si>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</si>
  <si>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</si>
  <si>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</si>
  <si>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</si>
  <si>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</si>
  <si>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</si>
  <si>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</si>
  <si>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</si>
  <si>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</si>
  <si>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2021-73-10001753</t>
  </si>
  <si>
    <t xml:space="preserve">Prestar los servicios de educacion inicial en el marco de la atención integral  en Centros de Desarrollo Infantil - CDI -  de conformidad con el  Manual Operativo  de la modalidad Institucional , el Lineamiento Tecnico para la Atencion  a la Primera Infancia y las directrices establecidas por el ICBF, en armonia con la politica de Estado para el desarrollo integral  de la Primera Infancia de Cero a Siempre. </t>
  </si>
  <si>
    <t>INSTITUTO COLOMBIANO DE BIENESTAR FAMILIAR</t>
  </si>
  <si>
    <t>384</t>
  </si>
  <si>
    <t>237</t>
  </si>
  <si>
    <t>329</t>
  </si>
  <si>
    <t>723</t>
  </si>
  <si>
    <t>152</t>
  </si>
  <si>
    <t>385</t>
  </si>
  <si>
    <t>795</t>
  </si>
  <si>
    <t>372</t>
  </si>
  <si>
    <t>168</t>
  </si>
  <si>
    <t>Atender a la Primer infancia en el marco de la estrategia "De cero a siempre", especificamente a los niños y niñas menores de 5 años de familias en situacion de vulnerabilidad de conformidad con las directrices, lineamientos y parametros establecidos por el ICBF, en las siguientes formas de atención: Familiares, multiples, grupales, empresariales, jardines sociales y en la modalidad fami.</t>
  </si>
  <si>
    <t>Atender niños y niñas menores de 5 años o hasta su ingreso al grado de transicion, en los servicios de educación  inicial y cuidado, con el fin de promover el desarrollo integral de la primera infancia con calidad, de conformidad con las directrices, lineamientos y prametos establecidos por el ICBF.</t>
  </si>
  <si>
    <t>Prestar el servicio de atención, educación inicial y cuidado a niños y niñas menores de 5  años, o hasta su ingreso al grado de transicion, y a mujeres gestantes o madres en periodo de lactancia con el fin de promover el desarrollo integral de la primera infancia con calidad, de conformidad con los lineamientos, manual operativo, las directrices, parametros y estandares establecidos por el ICBF, en el marco de la estrategia de atención inteegral de cero a siempre.</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</si>
  <si>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politica de estado para el desarrollo integral de la primera infancia de cero a siempre, en el servicio de desarrollo infantil.</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</si>
  <si>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politica de estado para el desarrollo integral de la primera infancia de cero a siempre, en el servicio centros de desarrollo infantil.</t>
  </si>
  <si>
    <t>Prestar el servicio Centro de Desarrollo Infantil  CDI, de conformidad con el manual operativo de la modalidad institucional  y las directrices establecidas por el ICBF, en armonia con la politica de estado para el desarrollo integral de la primera infancia de Cero a Siempre</t>
  </si>
  <si>
    <t>WILLIAM TELLEZ ZAMBRANO</t>
  </si>
  <si>
    <t>CARRERA 11 No 6-69 BARRIO CENTRO LIBANO TOLIMA</t>
  </si>
  <si>
    <t>82561580</t>
  </si>
  <si>
    <t>fundahogardelnino@gmail.com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</si>
</sst>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3" zoomScale="90" zoomScaleNormal="90" zoomScaleSheetLayoutView="40" zoomScalePageLayoutView="40" workbookViewId="0">
      <selection activeCell="C10" sqref="C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4" t="s">
        <v>2676</v>
      </c>
      <c r="D15" s="35"/>
      <c r="E15" s="35"/>
      <c r="F15" s="5"/>
      <c r="G15" s="32" t="s">
        <v>1168</v>
      </c>
      <c r="H15" s="103" t="s">
        <v>986</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809001337</v>
      </c>
      <c r="C20" s="5"/>
      <c r="D20" s="73"/>
      <c r="E20" s="5"/>
      <c r="F20" s="5"/>
      <c r="G20" s="5"/>
      <c r="H20" s="185"/>
      <c r="I20" s="147" t="s">
        <v>986</v>
      </c>
      <c r="J20" s="148" t="s">
        <v>1012</v>
      </c>
      <c r="K20" s="149">
        <v>1860657624</v>
      </c>
      <c r="L20" s="150">
        <v>44193</v>
      </c>
      <c r="M20" s="150">
        <v>44561</v>
      </c>
      <c r="N20" s="133">
        <f>+(M20-L20)/30</f>
        <v>12.266666666666667</v>
      </c>
      <c r="O20" s="136"/>
      <c r="U20" s="132"/>
      <c r="V20" s="105">
        <f ca="1">NOW()</f>
        <v>44193.641608101854</v>
      </c>
      <c r="W20" s="105">
        <f ca="1">NOW()</f>
        <v>44193.641608101854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FUNDACION HOGAR DEL NIÑO DEL MUNICIPIO DEL LIBANO, DEPARTAMENTO DEL TOLIMA</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2678</v>
      </c>
      <c r="C48" s="111" t="s">
        <v>31</v>
      </c>
      <c r="D48" s="109" t="s">
        <v>2683</v>
      </c>
      <c r="E48" s="143">
        <v>42037</v>
      </c>
      <c r="F48" s="143">
        <v>42369</v>
      </c>
      <c r="G48" s="157">
        <f>IF(AND(E48&lt;&gt;"",F48&lt;&gt;""),((F48-E48)/30),"")</f>
        <v>11.066666666666666</v>
      </c>
      <c r="H48" s="120" t="s">
        <v>2688</v>
      </c>
      <c r="I48" s="112" t="s">
        <v>986</v>
      </c>
      <c r="J48" s="112" t="s">
        <v>1012</v>
      </c>
      <c r="K48" s="115">
        <v>485803438</v>
      </c>
      <c r="L48" s="114" t="s">
        <v>1148</v>
      </c>
      <c r="M48" s="116"/>
      <c r="N48" s="114" t="s">
        <v>27</v>
      </c>
      <c r="O48" s="114" t="s">
        <v>26</v>
      </c>
      <c r="P48" s="78"/>
    </row>
    <row r="49" spans="1:16" s="6" customFormat="1" ht="24.75" customHeight="1" x14ac:dyDescent="0.25">
      <c r="A49" s="141">
        <v>2</v>
      </c>
      <c r="B49" s="120" t="s">
        <v>2678</v>
      </c>
      <c r="C49" s="111" t="s">
        <v>31</v>
      </c>
      <c r="D49" s="109" t="s">
        <v>2679</v>
      </c>
      <c r="E49" s="143">
        <v>42287</v>
      </c>
      <c r="F49" s="143">
        <v>42369</v>
      </c>
      <c r="G49" s="157">
        <f t="shared" ref="G49:G50" si="2">IF(AND(E49&lt;&gt;"",F49&lt;&gt;""),((F49-E49)/30),"")</f>
        <v>2.7333333333333334</v>
      </c>
      <c r="H49" s="113" t="s">
        <v>2689</v>
      </c>
      <c r="I49" s="112" t="s">
        <v>986</v>
      </c>
      <c r="J49" s="112" t="s">
        <v>1012</v>
      </c>
      <c r="K49" s="115">
        <v>79697896</v>
      </c>
      <c r="L49" s="114" t="s">
        <v>1148</v>
      </c>
      <c r="M49" s="116"/>
      <c r="N49" s="114" t="s">
        <v>27</v>
      </c>
      <c r="O49" s="114" t="s">
        <v>26</v>
      </c>
      <c r="P49" s="78"/>
    </row>
    <row r="50" spans="1:16" s="6" customFormat="1" ht="24.75" customHeight="1" x14ac:dyDescent="0.25">
      <c r="A50" s="141">
        <v>3</v>
      </c>
      <c r="B50" s="110" t="s">
        <v>2678</v>
      </c>
      <c r="C50" s="111" t="s">
        <v>31</v>
      </c>
      <c r="D50" s="109" t="s">
        <v>2684</v>
      </c>
      <c r="E50" s="143">
        <v>42297</v>
      </c>
      <c r="F50" s="143">
        <v>42369</v>
      </c>
      <c r="G50" s="157">
        <f t="shared" si="2"/>
        <v>2.4</v>
      </c>
      <c r="H50" s="120" t="s">
        <v>2689</v>
      </c>
      <c r="I50" s="112" t="s">
        <v>986</v>
      </c>
      <c r="J50" s="112" t="s">
        <v>1012</v>
      </c>
      <c r="K50" s="115">
        <v>241521600</v>
      </c>
      <c r="L50" s="114" t="s">
        <v>1148</v>
      </c>
      <c r="M50" s="116"/>
      <c r="N50" s="114" t="s">
        <v>27</v>
      </c>
      <c r="O50" s="114" t="s">
        <v>26</v>
      </c>
      <c r="P50" s="78"/>
    </row>
    <row r="51" spans="1:16" s="6" customFormat="1" ht="24.75" customHeight="1" outlineLevel="1" x14ac:dyDescent="0.25">
      <c r="A51" s="141">
        <v>4</v>
      </c>
      <c r="B51" s="120" t="s">
        <v>2678</v>
      </c>
      <c r="C51" s="122" t="s">
        <v>31</v>
      </c>
      <c r="D51" s="109" t="s">
        <v>2680</v>
      </c>
      <c r="E51" s="143">
        <v>42401</v>
      </c>
      <c r="F51" s="143">
        <v>42719</v>
      </c>
      <c r="G51" s="157">
        <f t="shared" ref="G51:G107" si="3">IF(AND(E51&lt;&gt;"",F51&lt;&gt;""),((F51-E51)/30),"")</f>
        <v>10.6</v>
      </c>
      <c r="H51" s="113" t="s">
        <v>2690</v>
      </c>
      <c r="I51" s="112" t="s">
        <v>986</v>
      </c>
      <c r="J51" s="112" t="s">
        <v>1012</v>
      </c>
      <c r="K51" s="115">
        <v>289062237</v>
      </c>
      <c r="L51" s="122" t="s">
        <v>1148</v>
      </c>
      <c r="M51" s="116"/>
      <c r="N51" s="122" t="s">
        <v>27</v>
      </c>
      <c r="O51" s="114" t="s">
        <v>26</v>
      </c>
      <c r="P51" s="78"/>
    </row>
    <row r="52" spans="1:16" s="7" customFormat="1" ht="24.75" customHeight="1" outlineLevel="1" x14ac:dyDescent="0.25">
      <c r="A52" s="142">
        <v>5</v>
      </c>
      <c r="B52" s="120" t="s">
        <v>2678</v>
      </c>
      <c r="C52" s="122" t="s">
        <v>31</v>
      </c>
      <c r="D52" s="109" t="s">
        <v>2685</v>
      </c>
      <c r="E52" s="143">
        <v>42719</v>
      </c>
      <c r="F52" s="143">
        <v>42886</v>
      </c>
      <c r="G52" s="157">
        <f t="shared" si="3"/>
        <v>5.5666666666666664</v>
      </c>
      <c r="H52" s="120" t="s">
        <v>2691</v>
      </c>
      <c r="I52" s="119" t="s">
        <v>986</v>
      </c>
      <c r="J52" s="119" t="s">
        <v>1012</v>
      </c>
      <c r="K52" s="115">
        <v>280007664</v>
      </c>
      <c r="L52" s="122" t="s">
        <v>1148</v>
      </c>
      <c r="M52" s="116"/>
      <c r="N52" s="122" t="s">
        <v>27</v>
      </c>
      <c r="O52" s="122" t="s">
        <v>26</v>
      </c>
      <c r="P52" s="79"/>
    </row>
    <row r="53" spans="1:16" s="7" customFormat="1" ht="24.75" customHeight="1" outlineLevel="1" x14ac:dyDescent="0.25">
      <c r="A53" s="142">
        <v>6</v>
      </c>
      <c r="B53" s="120" t="s">
        <v>2678</v>
      </c>
      <c r="C53" s="122" t="s">
        <v>31</v>
      </c>
      <c r="D53" s="109" t="s">
        <v>2681</v>
      </c>
      <c r="E53" s="143">
        <v>42887</v>
      </c>
      <c r="F53" s="143">
        <v>43084</v>
      </c>
      <c r="G53" s="157">
        <f t="shared" si="3"/>
        <v>6.5666666666666664</v>
      </c>
      <c r="H53" s="120" t="s">
        <v>2691</v>
      </c>
      <c r="I53" s="119" t="s">
        <v>986</v>
      </c>
      <c r="J53" s="119" t="s">
        <v>1012</v>
      </c>
      <c r="K53" s="115">
        <v>297618546</v>
      </c>
      <c r="L53" s="122" t="s">
        <v>1148</v>
      </c>
      <c r="M53" s="116"/>
      <c r="N53" s="122" t="s">
        <v>27</v>
      </c>
      <c r="O53" s="122" t="s">
        <v>26</v>
      </c>
      <c r="P53" s="79"/>
    </row>
    <row r="54" spans="1:16" s="7" customFormat="1" ht="24.75" customHeight="1" outlineLevel="1" x14ac:dyDescent="0.25">
      <c r="A54" s="142">
        <v>7</v>
      </c>
      <c r="B54" s="120" t="s">
        <v>2678</v>
      </c>
      <c r="C54" s="122" t="s">
        <v>31</v>
      </c>
      <c r="D54" s="109" t="s">
        <v>2682</v>
      </c>
      <c r="E54" s="143">
        <v>43085</v>
      </c>
      <c r="F54" s="143">
        <v>43404</v>
      </c>
      <c r="G54" s="157">
        <f t="shared" si="3"/>
        <v>10.633333333333333</v>
      </c>
      <c r="H54" s="120" t="s">
        <v>2692</v>
      </c>
      <c r="I54" s="119" t="s">
        <v>986</v>
      </c>
      <c r="J54" s="119" t="s">
        <v>1012</v>
      </c>
      <c r="K54" s="117">
        <v>457988787</v>
      </c>
      <c r="L54" s="122" t="s">
        <v>1148</v>
      </c>
      <c r="M54" s="116"/>
      <c r="N54" s="122" t="s">
        <v>27</v>
      </c>
      <c r="O54" s="122" t="s">
        <v>26</v>
      </c>
      <c r="P54" s="79"/>
    </row>
    <row r="55" spans="1:16" s="7" customFormat="1" ht="24.75" customHeight="1" outlineLevel="1" x14ac:dyDescent="0.25">
      <c r="A55" s="142">
        <v>8</v>
      </c>
      <c r="B55" s="120" t="s">
        <v>2678</v>
      </c>
      <c r="C55" s="122" t="s">
        <v>31</v>
      </c>
      <c r="D55" s="109" t="s">
        <v>2686</v>
      </c>
      <c r="E55" s="143">
        <v>43405</v>
      </c>
      <c r="F55" s="143">
        <v>43434</v>
      </c>
      <c r="G55" s="157">
        <f t="shared" si="3"/>
        <v>0.96666666666666667</v>
      </c>
      <c r="H55" s="120" t="s">
        <v>2692</v>
      </c>
      <c r="I55" s="119" t="s">
        <v>986</v>
      </c>
      <c r="J55" s="119" t="s">
        <v>1012</v>
      </c>
      <c r="K55" s="117">
        <v>117701969</v>
      </c>
      <c r="L55" s="122" t="s">
        <v>1148</v>
      </c>
      <c r="M55" s="116"/>
      <c r="N55" s="122" t="s">
        <v>27</v>
      </c>
      <c r="O55" s="122" t="s">
        <v>26</v>
      </c>
      <c r="P55" s="79"/>
    </row>
    <row r="56" spans="1:16" s="7" customFormat="1" ht="24.75" customHeight="1" outlineLevel="1" x14ac:dyDescent="0.25">
      <c r="A56" s="142">
        <v>9</v>
      </c>
      <c r="B56" s="120" t="s">
        <v>2678</v>
      </c>
      <c r="C56" s="122" t="s">
        <v>31</v>
      </c>
      <c r="D56" s="109" t="s">
        <v>2687</v>
      </c>
      <c r="E56" s="143">
        <v>43484</v>
      </c>
      <c r="F56" s="143">
        <v>43822</v>
      </c>
      <c r="G56" s="157">
        <f t="shared" si="3"/>
        <v>11.266666666666667</v>
      </c>
      <c r="H56" s="113" t="s">
        <v>2693</v>
      </c>
      <c r="I56" s="112" t="s">
        <v>986</v>
      </c>
      <c r="J56" s="112" t="s">
        <v>1012</v>
      </c>
      <c r="K56" s="117">
        <v>1134848500</v>
      </c>
      <c r="L56" s="114" t="s">
        <v>1148</v>
      </c>
      <c r="M56" s="116"/>
      <c r="N56" s="114" t="s">
        <v>27</v>
      </c>
      <c r="O56" s="114" t="s">
        <v>26</v>
      </c>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2669</v>
      </c>
      <c r="C179" s="220"/>
      <c r="D179" s="220"/>
      <c r="E179" s="168">
        <v>0.02</v>
      </c>
      <c r="F179" s="167">
        <v>0</v>
      </c>
      <c r="G179" s="162" t="str">
        <f>IF(F179&gt;0,SUM(E179+F179),"")</f>
        <v/>
      </c>
      <c r="H179" s="5"/>
      <c r="I179" s="220" t="s">
        <v>2671</v>
      </c>
      <c r="J179" s="220"/>
      <c r="K179" s="220"/>
      <c r="L179" s="220"/>
      <c r="M179" s="169">
        <v>0.02</v>
      </c>
      <c r="O179" s="8"/>
      <c r="Q179" s="19"/>
      <c r="R179" s="156">
        <f>IF(M179&gt;0,SUM(L179+M179),"")</f>
        <v>0.02</v>
      </c>
      <c r="T179" s="19"/>
      <c r="U179" s="176" t="s">
        <v>1166</v>
      </c>
      <c r="V179" s="176"/>
      <c r="W179" s="176"/>
      <c r="X179" s="24">
        <v>0.02</v>
      </c>
      <c r="Y179" s="161"/>
      <c r="Z179" s="162" t="str">
        <f>IF(Y179&gt;0,SUM(E181+Y179),"")</f>
        <v/>
      </c>
      <c r="AA179" s="19"/>
      <c r="AB179" s="19"/>
    </row>
    <row r="180" spans="1:28" ht="23.25" hidden="1" x14ac:dyDescent="0.25">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25" hidden="1" x14ac:dyDescent="0.25">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01" t="s">
        <v>2628</v>
      </c>
      <c r="L185" s="201"/>
      <c r="M185" s="94">
        <f>+J185*(SUM(K20:K35))</f>
        <v>37213152.480000004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34605</v>
      </c>
      <c r="D193" s="5"/>
      <c r="E193" s="124">
        <v>2721</v>
      </c>
      <c r="F193" s="5"/>
      <c r="G193" s="5"/>
      <c r="H193" s="145" t="s">
        <v>2694</v>
      </c>
      <c r="J193" s="5"/>
      <c r="K193" s="125">
        <v>42037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2694</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documentManagement/types"/>
    <ds:schemaRef ds:uri="http://purl.org/dc/dcmitype/"/>
    <ds:schemaRef ds:uri="http://www.w3.org/XML/1998/namespace"/>
    <ds:schemaRef ds:uri="http://purl.org/dc/terms/"/>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NUBIA</cp:lastModifiedBy>
  <cp:lastPrinted>2020-11-20T15:12:35Z</cp:lastPrinted>
  <dcterms:created xsi:type="dcterms:W3CDTF">2020-10-14T21:57:42Z</dcterms:created>
  <dcterms:modified xsi:type="dcterms:W3CDTF">2020-12-28T20:24:06Z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