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ÑO 2020\INFORME FINACIERO\DOCUMENTOS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200" windowHeight="50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<sst xmlns="http://schemas.openxmlformats.org/spreadsheetml/2006/main" count="3230" uniqueCount="2713">
  <si>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</si>
  <si>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</si>
  <si>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</si>
  <si>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</si>
  <si>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</si>
  <si>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</si>
  <si>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</si>
  <si>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</si>
  <si>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</si>
  <si>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</si>
  <si>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</si>
  <si>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</si>
  <si>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</si>
  <si>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</si>
  <si>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</si>
  <si>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</si>
  <si>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</si>
  <si>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</si>
  <si>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</si>
  <si>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</si>
  <si>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</si>
  <si>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</si>
  <si>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</si>
  <si>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</si>
  <si>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</si>
  <si>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</si>
  <si>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</si>
  <si>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</si>
  <si>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</si>
  <si>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</si>
  <si>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</si>
  <si>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</si>
  <si>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</si>
  <si>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</si>
  <si>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</si>
  <si>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</si>
  <si>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</si>
  <si>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</si>
  <si>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</si>
  <si>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</si>
  <si>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</si>
  <si>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</si>
  <si>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</si>
  <si>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</si>
  <si>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</si>
  <si>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</si>
  <si>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</si>
  <si>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</si>
  <si>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</si>
  <si>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</si>
  <si>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</si>
  <si>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</si>
  <si>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</si>
  <si>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</si>
  <si>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</si>
  <si>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</si>
  <si>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</si>
  <si>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</si>
  <si>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</si>
  <si>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</si>
  <si>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</si>
  <si>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</si>
  <si>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</si>
  <si>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</si>
  <si>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</si>
  <si>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</si>
  <si>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</si>
  <si>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</si>
  <si>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</si>
  <si>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</si>
  <si>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</si>
  <si>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</si>
  <si>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</si>
  <si>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</si>
  <si>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</si>
  <si>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</si>
  <si>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</si>
  <si>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</si>
  <si>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</si>
  <si>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</si>
  <si>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</si>
  <si>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</si>
  <si>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</si>
  <si>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</si>
  <si>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</si>
  <si>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</si>
  <si>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</si>
  <si>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</si>
  <si>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</si>
  <si>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</si>
  <si>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</si>
  <si>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</si>
  <si>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</si>
  <si>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</si>
  <si>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</si>
  <si>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</si>
  <si>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</si>
  <si>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</si>
  <si>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</si>
  <si>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</si>
  <si>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</si>
  <si>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</si>
  <si>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</si>
  <si>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</si>
  <si>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</si>
  <si>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</si>
  <si>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</si>
  <si>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</si>
  <si>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</si>
  <si>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</si>
  <si>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</si>
  <si>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</si>
  <si>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</si>
  <si>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</si>
  <si>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</si>
  <si>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</si>
  <si>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</si>
  <si>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</si>
  <si>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</si>
  <si>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</si>
  <si>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</si>
  <si>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</si>
  <si>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</si>
  <si>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</si>
  <si>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</si>
  <si>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</si>
  <si>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</si>
  <si>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</si>
  <si>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</si>
  <si>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</si>
  <si>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</si>
  <si>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</si>
  <si>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</si>
  <si>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</si>
  <si>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</si>
  <si>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</si>
  <si>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</si>
  <si>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</si>
  <si>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</si>
  <si>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</si>
  <si>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</si>
  <si>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</si>
  <si>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</si>
  <si>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</si>
  <si>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</si>
  <si>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</si>
  <si>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</si>
  <si>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</si>
  <si>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</si>
  <si>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</si>
  <si>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</si>
  <si>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</si>
  <si>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</si>
  <si>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</si>
  <si>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</si>
  <si>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</si>
  <si>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</si>
  <si>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</si>
  <si>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</si>
  <si>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</si>
  <si>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</si>
  <si>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</si>
  <si>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</si>
  <si>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</si>
  <si>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</si>
  <si>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</si>
  <si>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</si>
  <si>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</si>
  <si>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</si>
  <si>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</si>
  <si>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</si>
  <si>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</si>
  <si>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</si>
  <si>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</si>
  <si>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</si>
  <si>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</si>
  <si>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</si>
  <si>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</si>
  <si>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</si>
  <si>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</si>
  <si>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</si>
  <si>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</si>
  <si>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</si>
  <si>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</si>
  <si>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</si>
  <si>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</si>
  <si>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</si>
  <si>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</si>
  <si>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</si>
  <si>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</si>
  <si>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</si>
  <si>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</si>
  <si>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</si>
  <si>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</si>
  <si>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</si>
  <si>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</si>
  <si>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</si>
  <si>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</si>
  <si>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</si>
  <si>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</si>
  <si>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</si>
  <si>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</si>
  <si>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</si>
  <si>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</si>
  <si>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</si>
  <si>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</si>
  <si>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</si>
  <si>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</si>
  <si>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</si>
  <si>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</si>
  <si>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</si>
  <si>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</si>
  <si>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</si>
  <si>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</si>
  <si>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</si>
  <si>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</si>
  <si>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</si>
  <si>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</si>
  <si>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</si>
  <si>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</si>
  <si>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</si>
  <si>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</si>
  <si>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</si>
  <si>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</si>
  <si>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</si>
  <si>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</si>
  <si>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</si>
  <si>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</si>
  <si>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</si>
  <si>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</si>
  <si>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</si>
  <si>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</si>
  <si>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</si>
  <si>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</si>
  <si>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</si>
  <si>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</si>
  <si>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</si>
  <si>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</si>
  <si>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</si>
  <si>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</si>
  <si>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</si>
  <si>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</si>
  <si>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</si>
  <si>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</si>
  <si>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</si>
  <si>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</si>
  <si>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</si>
  <si>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</si>
  <si>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</si>
  <si>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</si>
  <si>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</si>
  <si>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</si>
  <si>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</si>
  <si>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</si>
  <si>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</si>
  <si>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</si>
  <si>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</si>
  <si>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</si>
  <si>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</si>
  <si>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</si>
  <si>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</si>
  <si>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</si>
  <si>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</si>
  <si>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</si>
  <si>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</si>
  <si>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</si>
  <si>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</si>
  <si>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</si>
  <si>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</si>
  <si>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</si>
  <si>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</si>
  <si>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</si>
  <si>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</si>
  <si>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</si>
  <si>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</si>
  <si>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</si>
  <si>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</si>
  <si>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</si>
  <si>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</si>
  <si>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</si>
  <si>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</si>
  <si>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</si>
  <si>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</si>
  <si>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</si>
  <si>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</si>
  <si>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</si>
  <si>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</si>
  <si>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</si>
  <si>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</si>
  <si>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</si>
  <si>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</si>
  <si>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</si>
  <si>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</si>
  <si>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</si>
  <si>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</si>
  <si>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</si>
  <si>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</si>
  <si>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</si>
  <si>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</si>
  <si>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</si>
  <si>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</si>
  <si>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</si>
  <si>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</si>
  <si>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</si>
  <si>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</si>
  <si>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</si>
  <si>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</si>
  <si>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</si>
  <si>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</si>
  <si>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</si>
  <si>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</si>
  <si>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</si>
  <si>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</si>
  <si>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</si>
  <si>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</si>
  <si>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</si>
  <si>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</si>
  <si>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</si>
  <si>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</si>
  <si>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</si>
  <si>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</si>
  <si>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</si>
  <si>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</si>
  <si>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</si>
  <si>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</si>
  <si>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</si>
  <si>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</si>
  <si>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</si>
  <si>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</si>
  <si>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</si>
  <si>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</si>
  <si>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</si>
  <si>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</si>
  <si>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</si>
  <si>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</si>
  <si>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</si>
  <si>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</si>
  <si>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</si>
  <si>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</si>
  <si>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</si>
  <si>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</si>
  <si>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</si>
  <si>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</si>
  <si>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</si>
  <si>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</si>
  <si>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</si>
  <si>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</si>
  <si>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</si>
  <si>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</si>
  <si>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</si>
  <si>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</si>
  <si>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</si>
  <si>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</si>
  <si>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</si>
  <si>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</si>
  <si>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</si>
  <si>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</si>
  <si>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</si>
  <si>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</si>
  <si>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</si>
  <si>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</si>
  <si>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</si>
  <si>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</si>
  <si>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</si>
  <si>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</si>
  <si>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</si>
  <si>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</si>
  <si>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</si>
  <si>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</si>
  <si>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</si>
  <si>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</si>
  <si>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</si>
  <si>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</si>
  <si>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</si>
  <si>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</si>
  <si>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</si>
  <si>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</si>
  <si>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</si>
  <si>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</si>
  <si>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</si>
  <si>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</si>
  <si>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</si>
  <si>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</si>
  <si>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</si>
  <si>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</si>
  <si>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</si>
  <si>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</si>
  <si>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</si>
  <si>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</si>
  <si>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</si>
  <si>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</si>
  <si>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</si>
  <si>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</si>
  <si>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</si>
  <si>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</si>
  <si>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</si>
  <si>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</si>
  <si>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</si>
  <si>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</si>
  <si>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</si>
  <si>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</si>
  <si>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</si>
  <si>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</si>
  <si>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</si>
  <si>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</si>
  <si>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</si>
  <si>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</si>
  <si>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</si>
  <si>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</si>
  <si>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</si>
  <si>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</si>
  <si>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</si>
  <si>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</si>
  <si>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</si>
  <si>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</si>
  <si>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</si>
  <si>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</si>
  <si>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</si>
  <si>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</si>
  <si>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</si>
  <si>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</si>
  <si>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</si>
  <si>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</si>
  <si>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</si>
  <si>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</si>
  <si>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</si>
  <si>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</si>
  <si>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</si>
  <si>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</si>
  <si>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</si>
  <si>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</si>
  <si>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</si>
  <si>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</si>
  <si>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</si>
  <si>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</si>
  <si>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</si>
  <si>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</si>
  <si>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</si>
  <si>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</si>
  <si>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</si>
  <si>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</si>
  <si>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</si>
  <si>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</si>
  <si>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</si>
  <si>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</si>
  <si>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</si>
  <si>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</si>
  <si>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</si>
  <si>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</si>
  <si>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</si>
  <si>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</si>
  <si>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</si>
  <si>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</si>
  <si>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</si>
  <si>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</si>
  <si>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</si>
  <si>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</si>
  <si>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</si>
  <si>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</si>
  <si>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</si>
  <si>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</si>
  <si>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</si>
  <si>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</si>
  <si>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</si>
  <si>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</si>
  <si>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</si>
  <si>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</si>
  <si>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</si>
  <si>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</si>
  <si>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</si>
  <si>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</si>
  <si>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</si>
  <si>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</si>
  <si>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</si>
  <si>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</si>
  <si>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</si>
  <si>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</si>
  <si>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</si>
  <si>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</si>
  <si>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</si>
  <si>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</si>
  <si>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</si>
  <si>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</si>
  <si>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</si>
  <si>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</si>
  <si>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</si>
  <si>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</si>
  <si>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</si>
  <si>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</si>
  <si>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</si>
  <si>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</si>
  <si>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</si>
  <si>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</si>
  <si>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</si>
  <si>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</si>
  <si>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</si>
  <si>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</si>
  <si>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</si>
  <si>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</si>
  <si>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</si>
  <si>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</si>
  <si>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</si>
  <si>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</si>
  <si>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</si>
  <si>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</si>
  <si>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</si>
  <si>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</si>
  <si>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</si>
  <si>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</si>
  <si>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</si>
  <si>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</si>
  <si>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</si>
  <si>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</si>
  <si>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</si>
  <si>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</si>
  <si>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</si>
  <si>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</si>
  <si>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</si>
  <si>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</si>
  <si>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</si>
  <si>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</si>
  <si>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</si>
  <si>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</si>
  <si>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</si>
  <si>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</si>
  <si>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</si>
  <si>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</si>
  <si>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</si>
  <si>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</si>
  <si>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</si>
  <si>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</si>
  <si>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</si>
  <si>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</si>
  <si>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</si>
  <si>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</si>
  <si>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</si>
  <si>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</si>
  <si>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</si>
  <si>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</si>
  <si>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</si>
  <si>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</si>
  <si>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</si>
  <si>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</si>
  <si>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</si>
  <si>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</si>
  <si>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</si>
  <si>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</si>
  <si>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</si>
  <si>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</si>
  <si>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</si>
  <si>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</si>
  <si>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</si>
  <si>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</si>
  <si>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</si>
  <si>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</si>
  <si>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</si>
  <si>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</si>
  <si>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</si>
  <si>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</si>
  <si>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</si>
  <si>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</si>
  <si>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</si>
  <si>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</si>
  <si>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</si>
  <si>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</si>
  <si>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</si>
  <si>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</si>
  <si>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</si>
  <si>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</si>
  <si>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</si>
  <si>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</si>
  <si>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</si>
  <si>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</si>
  <si>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</si>
  <si>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</si>
  <si>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</si>
  <si>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</si>
  <si>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</si>
  <si>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</si>
  <si>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</si>
  <si>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</si>
  <si>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</si>
  <si>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</si>
  <si>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</si>
  <si>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</si>
  <si>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</si>
  <si>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</si>
  <si>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</si>
  <si>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</si>
  <si>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</si>
  <si>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</si>
  <si>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</si>
  <si>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</si>
  <si>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</si>
  <si>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</si>
  <si>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</si>
  <si>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</si>
  <si>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</si>
  <si>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</si>
  <si>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</si>
  <si>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</si>
  <si>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</si>
  <si>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</si>
  <si>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</si>
  <si>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</si>
  <si>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</si>
  <si>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</si>
  <si>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</si>
  <si>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</si>
  <si>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</si>
  <si>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</si>
  <si>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</si>
  <si>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</si>
  <si>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</si>
  <si>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</si>
  <si>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</si>
  <si>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</si>
  <si>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</si>
  <si>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</si>
  <si>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</si>
  <si>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</si>
  <si>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</si>
  <si>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</si>
  <si>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</si>
  <si>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</si>
  <si>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</si>
  <si>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</si>
  <si>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</si>
  <si>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</si>
  <si>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</si>
  <si>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</si>
  <si>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</si>
  <si>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</si>
  <si>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</si>
  <si>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</si>
  <si>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</si>
  <si>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</si>
  <si>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</si>
  <si>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</si>
  <si>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</si>
  <si>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</si>
  <si>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</si>
  <si>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</si>
  <si>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</si>
  <si>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</si>
  <si>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</si>
  <si>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</si>
  <si>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</si>
  <si>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</si>
  <si>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</si>
  <si>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</si>
  <si>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</si>
  <si>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</si>
  <si>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</si>
  <si>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</si>
  <si>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</si>
  <si>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</si>
  <si>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</si>
  <si>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</si>
  <si>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</si>
  <si>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</si>
  <si>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</si>
  <si>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</si>
  <si>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</si>
  <si>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</si>
  <si>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</si>
  <si>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</si>
  <si>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</si>
  <si>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</si>
  <si>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</si>
  <si>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</si>
  <si>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</si>
  <si>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</si>
  <si>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</si>
  <si>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</si>
  <si>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</si>
  <si>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</si>
  <si>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</si>
  <si>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</si>
  <si>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</si>
  <si>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</si>
  <si>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</si>
  <si>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</si>
  <si>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</si>
  <si>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</si>
  <si>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</si>
  <si>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</si>
  <si>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</si>
  <si>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</si>
  <si>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</si>
  <si>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</si>
  <si>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</si>
  <si>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</si>
  <si>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</si>
  <si>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</si>
  <si>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</si>
  <si>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</si>
  <si>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</si>
  <si>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</si>
  <si>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</si>
  <si>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</si>
  <si>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</si>
  <si>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</si>
  <si>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</si>
  <si>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</si>
  <si>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</si>
  <si>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</si>
  <si>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</si>
  <si>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</si>
  <si>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</si>
  <si>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</si>
  <si>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</si>
  <si>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</si>
  <si>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</si>
  <si>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</si>
  <si>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</si>
  <si>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</si>
  <si>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</si>
  <si>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</si>
  <si>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</si>
  <si>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</si>
  <si>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</si>
  <si>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</si>
  <si>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</si>
  <si>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</si>
  <si>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</si>
  <si>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</si>
  <si>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</si>
  <si>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</si>
  <si>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</si>
  <si>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</si>
  <si>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</si>
  <si>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</si>
  <si>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</si>
  <si>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</si>
  <si>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</si>
  <si>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</si>
  <si>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</si>
  <si>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</si>
  <si>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</si>
  <si>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</si>
  <si>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</si>
  <si>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</si>
  <si>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</si>
  <si>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</si>
  <si>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</si>
  <si>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</si>
  <si>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</si>
  <si>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</si>
  <si>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</si>
  <si>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</si>
  <si>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</si>
  <si>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</si>
  <si>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</si>
  <si>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</si>
  <si>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</si>
  <si>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</si>
  <si>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</si>
  <si>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</si>
  <si>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</si>
  <si>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</si>
  <si>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</si>
  <si>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</si>
  <si>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</si>
  <si>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</si>
  <si>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</si>
  <si>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</si>
  <si>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</si>
  <si>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</si>
  <si>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</si>
  <si>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</si>
  <si>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</si>
  <si>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</si>
  <si>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</si>
  <si>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</si>
  <si>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</si>
  <si>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</si>
  <si>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</si>
  <si>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</si>
  <si>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</si>
  <si>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</si>
  <si>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</si>
  <si>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</si>
  <si>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</si>
  <si>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</si>
  <si>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</si>
  <si>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</si>
  <si>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</si>
  <si>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</si>
  <si>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</si>
  <si>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</si>
  <si>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</si>
  <si>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</si>
  <si>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</si>
  <si>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</si>
  <si>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</si>
  <si>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</si>
  <si>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</si>
  <si>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</si>
  <si>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</si>
  <si>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</si>
  <si>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</si>
  <si>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</si>
  <si>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</si>
  <si>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</si>
  <si>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</si>
  <si>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</si>
  <si>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</si>
  <si>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</si>
  <si>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</si>
  <si>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</si>
  <si>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</si>
  <si>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</si>
  <si>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</si>
  <si>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</si>
  <si>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</si>
  <si>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</si>
  <si>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</si>
  <si>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</si>
  <si>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</si>
  <si>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</si>
  <si>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</si>
  <si>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</si>
  <si>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</si>
  <si>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</si>
  <si>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</si>
  <si>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</si>
  <si>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</si>
  <si>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</si>
  <si>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</si>
  <si>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</si>
  <si>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</si>
  <si>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</si>
  <si>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</si>
  <si>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</si>
  <si>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</si>
  <si>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</si>
  <si>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</si>
  <si>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</si>
  <si>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</si>
  <si>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</si>
  <si>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</si>
  <si>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</si>
  <si>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</si>
  <si>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</si>
  <si>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</si>
  <si>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</si>
  <si>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</si>
  <si>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</si>
  <si>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</si>
  <si>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</si>
  <si>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</si>
  <si>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</si>
  <si>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</si>
  <si>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</si>
  <si>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</si>
  <si>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</si>
  <si>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</si>
  <si>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</si>
  <si>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</si>
  <si>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</si>
  <si>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</si>
  <si>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</si>
  <si>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</si>
  <si>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</si>
  <si>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</si>
  <si>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</si>
  <si>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</si>
  <si>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</si>
  <si>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</si>
  <si>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</si>
  <si>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</si>
  <si>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</si>
  <si>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</si>
  <si>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</si>
  <si>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</si>
  <si>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</si>
  <si>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</si>
  <si>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</si>
  <si>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</si>
  <si>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</si>
  <si>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</si>
  <si>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</si>
  <si>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</si>
  <si>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</si>
  <si>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</si>
  <si>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</si>
  <si>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</si>
  <si>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</si>
  <si>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</si>
  <si>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</si>
  <si>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</si>
  <si>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</si>
  <si>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</si>
  <si>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</si>
  <si>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</si>
  <si>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</si>
  <si>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</si>
  <si>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</si>
  <si>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</si>
  <si>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</si>
  <si>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</si>
  <si>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</si>
  <si>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</si>
  <si>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</si>
  <si>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</si>
  <si>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</si>
  <si>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</si>
  <si>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</si>
  <si>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</si>
  <si>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</si>
  <si>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</si>
  <si>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</si>
  <si>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</si>
  <si>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</si>
  <si>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</si>
  <si>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</si>
  <si>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</si>
  <si>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</si>
  <si>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</si>
  <si>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</si>
  <si>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</si>
  <si>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</si>
  <si>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</si>
  <si>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</si>
  <si>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</si>
  <si>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</si>
  <si>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</si>
  <si>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</si>
  <si>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</si>
  <si>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</si>
  <si>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</si>
  <si>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</si>
  <si>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</si>
  <si>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</si>
  <si>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</si>
  <si>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</si>
  <si>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</si>
  <si>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</si>
  <si>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</si>
  <si>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</si>
  <si>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</si>
  <si>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</si>
  <si>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</si>
  <si>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</si>
  <si>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</si>
  <si>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</si>
  <si>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</si>
  <si>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</si>
  <si>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</si>
  <si>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</si>
  <si>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</si>
  <si>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</si>
  <si>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</si>
  <si>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</si>
  <si>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</si>
  <si>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</si>
  <si>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</si>
  <si>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</si>
  <si>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</si>
  <si>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</si>
  <si>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</si>
  <si>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</si>
  <si>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</si>
  <si>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</si>
  <si>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</si>
  <si>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</si>
  <si>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</si>
  <si>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</si>
  <si>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</si>
  <si>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</si>
  <si>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</si>
  <si>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</si>
  <si>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</si>
  <si>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</si>
  <si>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</si>
  <si>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</si>
  <si>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</si>
  <si>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</si>
  <si>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</si>
  <si>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</si>
  <si>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</si>
  <si>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</si>
  <si>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</si>
  <si>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</si>
  <si>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</si>
  <si>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</si>
  <si>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</si>
  <si>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</si>
  <si>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</si>
  <si>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</si>
  <si>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</si>
  <si>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</si>
  <si>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</si>
  <si>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</si>
  <si>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</si>
  <si>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</si>
  <si>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</si>
  <si>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</si>
  <si>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</si>
  <si>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</si>
  <si>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</si>
  <si>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</si>
  <si>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</si>
  <si>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</si>
  <si>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</si>
  <si>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</si>
  <si>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</si>
  <si>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</si>
  <si>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</si>
  <si>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</si>
  <si>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</si>
  <si>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</si>
  <si>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</si>
  <si>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</si>
  <si>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</si>
  <si>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</si>
  <si>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</si>
  <si>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</si>
  <si>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</si>
  <si>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</si>
  <si>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</si>
  <si>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</si>
  <si>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</si>
  <si>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</si>
  <si>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</si>
  <si>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</si>
  <si>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</si>
  <si>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</si>
  <si>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</si>
  <si>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</si>
  <si>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</si>
  <si>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</si>
  <si>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</si>
  <si>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</si>
  <si>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</si>
  <si>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</si>
  <si>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</si>
  <si>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</si>
  <si>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</si>
  <si>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</si>
  <si>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</si>
  <si>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</si>
  <si>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</si>
  <si>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</si>
  <si>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</si>
  <si>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</si>
  <si>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</si>
  <si>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</si>
  <si>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</si>
  <si>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</si>
  <si>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</si>
  <si>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</si>
  <si>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</si>
  <si>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</si>
  <si>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</si>
  <si>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</si>
  <si>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</si>
  <si>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</si>
  <si>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</si>
  <si>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</si>
  <si>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</si>
  <si>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</si>
  <si>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</si>
  <si>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</si>
  <si>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</si>
  <si>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</si>
  <si>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</si>
  <si>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</si>
  <si>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</si>
  <si>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</si>
  <si>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</si>
  <si>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</si>
  <si>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</si>
  <si>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</si>
  <si>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</si>
  <si>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</si>
  <si>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</si>
  <si>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</si>
  <si>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</si>
  <si>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</si>
  <si>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</si>
  <si>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</si>
  <si>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</si>
  <si>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</si>
  <si>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</si>
  <si>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</si>
  <si>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</si>
  <si>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</si>
  <si>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</si>
  <si>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</si>
  <si>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</si>
  <si>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</si>
  <si>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</si>
  <si>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</si>
  <si>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</si>
  <si>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</si>
  <si>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</si>
  <si>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</si>
  <si>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</si>
  <si>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</si>
  <si>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</si>
  <si>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</si>
  <si>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</si>
  <si>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</si>
  <si>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</si>
  <si>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</si>
  <si>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</si>
  <si>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</si>
  <si>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</si>
  <si>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</si>
  <si>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</si>
  <si>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</si>
  <si>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</si>
  <si>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</si>
  <si>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</si>
  <si>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</si>
  <si>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</si>
  <si>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</si>
  <si>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</si>
  <si>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</si>
  <si>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</si>
  <si>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</si>
  <si>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</si>
  <si>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</si>
  <si>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</si>
  <si>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</si>
  <si>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</si>
  <si>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</si>
  <si>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</si>
  <si>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</si>
  <si>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</si>
  <si>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</si>
  <si>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</si>
  <si>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</si>
  <si>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</si>
  <si>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</si>
  <si>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</si>
  <si>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</si>
  <si>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</si>
  <si>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</si>
  <si>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</si>
  <si>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</si>
  <si>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</si>
  <si>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</si>
  <si>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</si>
  <si>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</si>
  <si>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</si>
  <si>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</si>
  <si>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</si>
  <si>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</si>
  <si>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</si>
  <si>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</si>
  <si>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</si>
  <si>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</si>
  <si>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</si>
  <si>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</si>
  <si>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</si>
  <si>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</si>
  <si>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</si>
  <si>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</si>
  <si>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</si>
  <si>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</si>
  <si>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</si>
  <si>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</si>
  <si>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</si>
  <si>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</si>
  <si>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</si>
  <si>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</si>
  <si>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</si>
  <si>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</si>
  <si>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</si>
  <si>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</si>
  <si>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</si>
  <si>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</si>
  <si>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</si>
  <si>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</si>
  <si>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</si>
  <si>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</si>
  <si>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</si>
  <si>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</si>
  <si>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</si>
  <si>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</si>
  <si>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</si>
  <si>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</si>
  <si>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</si>
  <si>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</si>
  <si>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</si>
  <si>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</si>
  <si>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</si>
  <si>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</si>
  <si>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</si>
  <si>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</si>
  <si>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</si>
  <si>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</si>
  <si>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</si>
  <si>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</si>
  <si>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</si>
  <si>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</si>
  <si>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</si>
  <si>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</si>
  <si>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</si>
  <si>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</si>
  <si>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</si>
  <si>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</si>
  <si>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</si>
  <si>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</si>
  <si>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</si>
  <si>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</si>
  <si>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</si>
  <si>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</si>
  <si>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</si>
  <si>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</si>
  <si>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</si>
  <si>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</si>
  <si>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</si>
  <si>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</si>
  <si>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</si>
  <si>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</si>
  <si>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</si>
  <si>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</si>
  <si>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</si>
  <si>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</si>
  <si>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</si>
  <si>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</si>
  <si>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</si>
  <si>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</si>
  <si>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</si>
  <si>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</si>
  <si>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</si>
  <si>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</si>
  <si>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</si>
  <si>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</si>
  <si>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</si>
  <si>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</si>
  <si>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</si>
  <si>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</si>
  <si>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</si>
  <si>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</si>
  <si>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</si>
  <si>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</si>
  <si>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</si>
  <si>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</si>
  <si>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</si>
  <si>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</si>
  <si>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</si>
  <si>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</si>
  <si>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</si>
  <si>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</si>
  <si>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</si>
  <si>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</si>
  <si>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</si>
  <si>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</si>
  <si>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</si>
  <si>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</si>
  <si>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</si>
  <si>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</si>
  <si>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</si>
  <si>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</si>
  <si>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</si>
  <si>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</si>
  <si>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</si>
  <si>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</si>
  <si>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</si>
  <si>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</si>
  <si>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</si>
  <si>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</si>
  <si>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</si>
  <si>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</si>
  <si>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</si>
  <si>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</si>
  <si>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</si>
  <si>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</si>
  <si>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</si>
  <si>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</si>
  <si>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</si>
  <si>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</si>
  <si>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</si>
  <si>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</si>
  <si>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</si>
  <si>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</si>
  <si>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</si>
  <si>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</si>
  <si>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</si>
  <si>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</si>
  <si>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</si>
  <si>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</si>
  <si>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</si>
  <si>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</si>
  <si>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</si>
  <si>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</si>
  <si>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</si>
  <si>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</si>
  <si>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</si>
  <si>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</si>
  <si>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</si>
  <si>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</si>
  <si>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</si>
  <si>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</si>
  <si>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</si>
  <si>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</si>
  <si>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</si>
  <si>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</si>
  <si>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</si>
  <si>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</si>
  <si>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</si>
  <si>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</si>
  <si>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</si>
  <si>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</si>
  <si>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</si>
  <si>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</si>
  <si>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</si>
  <si>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</si>
  <si>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</si>
  <si>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</si>
  <si>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</si>
  <si>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</si>
  <si>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</si>
  <si>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</si>
  <si>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</si>
  <si>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</si>
  <si>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</si>
  <si>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</si>
  <si>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</si>
  <si>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</si>
  <si>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</si>
  <si>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</si>
  <si>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</si>
  <si>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</si>
  <si>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</si>
  <si>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</si>
  <si>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</si>
  <si>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</si>
  <si>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</si>
  <si>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</si>
  <si>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</si>
  <si>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</si>
  <si>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</si>
  <si>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</si>
  <si>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</si>
  <si>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</si>
  <si>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</si>
  <si>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</si>
  <si>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</si>
  <si>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</si>
  <si>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</si>
  <si>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</si>
  <si>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</si>
  <si>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</si>
  <si>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</si>
  <si>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</si>
  <si>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</si>
  <si>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</si>
  <si>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</si>
  <si>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</si>
  <si>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</si>
  <si>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</si>
  <si>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</si>
  <si>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</si>
  <si>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</si>
  <si>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</si>
  <si>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</si>
  <si>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</si>
  <si>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</si>
  <si>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</si>
  <si>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</si>
  <si>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</si>
  <si>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</si>
  <si>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</si>
  <si>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</si>
  <si>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</si>
  <si>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</si>
  <si>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</si>
  <si>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</si>
  <si>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</si>
  <si>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</si>
  <si>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</si>
  <si>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</si>
  <si>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</si>
  <si>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</si>
  <si>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</si>
  <si>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</si>
  <si>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</si>
  <si>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</si>
  <si>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</si>
  <si>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</si>
  <si>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</si>
  <si>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</si>
  <si>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</si>
  <si>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</si>
  <si>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</si>
  <si>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</si>
  <si>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</si>
  <si>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</si>
  <si>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</si>
  <si>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</si>
  <si>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</si>
  <si>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</si>
  <si>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</si>
  <si>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</si>
  <si>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</si>
  <si>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</si>
  <si>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</si>
  <si>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</si>
  <si>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</si>
  <si>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</si>
  <si>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</si>
  <si>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</si>
  <si>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</si>
  <si>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</si>
  <si>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</si>
  <si>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</si>
  <si>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</si>
  <si>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</si>
  <si>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</si>
  <si>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</si>
  <si>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</si>
  <si>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</si>
  <si>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</si>
  <si>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</si>
  <si>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</si>
  <si>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</si>
  <si>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</si>
  <si>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</si>
  <si>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</si>
  <si>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</si>
  <si>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</si>
  <si>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</si>
  <si>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</si>
  <si>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</si>
  <si>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</si>
  <si>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</si>
  <si>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</si>
  <si>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</si>
  <si>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</si>
  <si>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</si>
  <si>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</si>
  <si>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</si>
  <si>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</si>
  <si>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</si>
  <si>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</si>
  <si>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</si>
  <si>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</si>
  <si>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</si>
  <si>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</si>
  <si>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</si>
  <si>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</si>
  <si>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</si>
  <si>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</si>
  <si>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</si>
  <si>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</si>
  <si>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</si>
  <si>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</si>
  <si>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</si>
  <si>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</si>
  <si>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</si>
  <si>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</si>
  <si>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</si>
  <si>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</si>
  <si>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</si>
  <si>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</si>
  <si>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</si>
  <si>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</si>
  <si>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</si>
  <si>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</si>
  <si>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</si>
  <si>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</si>
  <si>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</si>
  <si>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</si>
  <si>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</si>
  <si>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</si>
  <si>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</si>
  <si>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</si>
  <si>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</si>
  <si>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</si>
  <si>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</si>
  <si>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</si>
  <si>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</si>
  <si>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</si>
  <si>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</si>
  <si>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</si>
  <si>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</si>
  <si>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</si>
  <si>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</si>
  <si>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</si>
  <si>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</si>
  <si>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</si>
  <si>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</si>
  <si>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</si>
  <si>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</si>
  <si>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</si>
  <si>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</si>
  <si>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</si>
  <si>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</si>
  <si>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</si>
  <si>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</si>
  <si>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</si>
  <si>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</si>
  <si>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</si>
  <si>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</si>
  <si>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</si>
  <si>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</si>
  <si>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</si>
  <si>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</si>
  <si>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</si>
  <si>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</si>
  <si>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</si>
  <si>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</si>
  <si>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</si>
  <si>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</si>
  <si>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</si>
  <si>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</si>
  <si>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</si>
  <si>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</si>
  <si>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</si>
  <si>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</si>
  <si>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</si>
  <si>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</si>
  <si>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</si>
  <si>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</si>
  <si>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</si>
  <si>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</si>
  <si>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</si>
  <si>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</si>
  <si>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</si>
  <si>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</si>
  <si>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</si>
  <si>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</si>
  <si>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</si>
  <si>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</si>
  <si>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</si>
  <si>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</si>
  <si>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</si>
  <si>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</si>
  <si>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</si>
  <si>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</si>
  <si>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</si>
  <si>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</si>
  <si>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</si>
  <si>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</si>
  <si>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</si>
  <si>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</si>
  <si>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</si>
  <si>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</si>
  <si>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</si>
  <si>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</si>
  <si>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</si>
  <si>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</si>
  <si>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</si>
  <si>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</si>
  <si>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</si>
  <si>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</si>
  <si>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</si>
  <si>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</si>
  <si>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</si>
  <si>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</si>
  <si>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</si>
  <si>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</si>
  <si>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</si>
  <si>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</si>
  <si>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</si>
  <si>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</si>
  <si>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</si>
  <si>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</si>
  <si>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</si>
  <si>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</si>
  <si>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</si>
  <si>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</si>
  <si>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</si>
  <si>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</si>
  <si>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</si>
  <si>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</si>
  <si>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</si>
  <si>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</si>
  <si>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</si>
  <si>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</si>
  <si>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</si>
  <si>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</si>
  <si>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</si>
  <si>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</si>
  <si>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</si>
  <si>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</si>
  <si>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</si>
  <si>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</si>
  <si>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</si>
  <si>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</si>
  <si>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</si>
  <si>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</si>
  <si>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</si>
  <si>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</si>
  <si>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</si>
  <si>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</si>
  <si>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</si>
  <si>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</si>
  <si>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</si>
  <si>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</si>
  <si>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</si>
  <si>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</si>
  <si>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</si>
  <si>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</si>
  <si>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</si>
  <si>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</si>
  <si>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</si>
  <si>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</si>
  <si>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</si>
  <si>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</si>
  <si>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</si>
  <si>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</si>
  <si>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</si>
  <si>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</si>
  <si>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</si>
  <si>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</si>
  <si>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</si>
  <si>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</si>
  <si>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</si>
  <si>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</si>
  <si>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</si>
  <si>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</si>
  <si>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</si>
  <si>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</si>
  <si>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</si>
  <si>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</si>
  <si>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</si>
  <si>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</si>
  <si>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</si>
  <si>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</si>
  <si>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</si>
  <si>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</si>
  <si>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</si>
  <si>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</si>
  <si>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</si>
  <si>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</si>
  <si>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</si>
  <si>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</si>
  <si>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</si>
  <si>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</si>
  <si>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</si>
  <si>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</si>
  <si>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</si>
  <si>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</si>
  <si>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</si>
  <si>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</si>
  <si>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</si>
  <si>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</si>
  <si>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</si>
  <si>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</si>
  <si>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</si>
  <si>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</si>
  <si>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</si>
  <si>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</si>
  <si>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</si>
  <si>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</si>
  <si>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</si>
  <si>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</si>
  <si>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</si>
  <si>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</si>
  <si>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</si>
  <si>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</si>
  <si>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</si>
  <si>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</si>
  <si>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</si>
  <si>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</si>
  <si>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</si>
  <si>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</si>
  <si>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</si>
  <si>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</si>
  <si>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</si>
  <si>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</si>
  <si>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</si>
  <si>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</si>
  <si>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</si>
  <si>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</si>
  <si>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</si>
  <si>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</si>
  <si>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</si>
  <si>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</si>
  <si>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</si>
  <si>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</si>
  <si>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</si>
  <si>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</si>
  <si>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</si>
  <si>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</si>
  <si>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</si>
  <si>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</si>
  <si>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</si>
  <si>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</si>
  <si>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</si>
  <si>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</si>
  <si>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</si>
  <si>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</si>
  <si>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</si>
  <si>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</si>
  <si>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</si>
  <si>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</si>
  <si>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</si>
  <si>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</si>
  <si>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</si>
  <si>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</si>
  <si>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</si>
  <si>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</si>
  <si>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</si>
  <si>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</si>
  <si>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</si>
  <si>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</si>
  <si>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</si>
  <si>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</si>
  <si>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</si>
  <si>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</si>
  <si>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</si>
  <si>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</si>
  <si>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</si>
  <si>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</si>
  <si>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</si>
  <si>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</si>
  <si>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</si>
  <si>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</si>
  <si>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</si>
  <si>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</si>
  <si>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</si>
  <si>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</si>
  <si>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</si>
  <si>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</si>
  <si>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</si>
  <si>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</si>
  <si>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</si>
  <si>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</si>
  <si>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</si>
  <si>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</si>
  <si>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</si>
  <si>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</si>
  <si>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</si>
  <si>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</si>
  <si>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</si>
  <si>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</si>
  <si>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</si>
  <si>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</si>
  <si>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</si>
  <si>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</si>
  <si>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</si>
  <si>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</si>
  <si>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</si>
  <si>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</si>
  <si>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</si>
  <si>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</si>
  <si>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</si>
  <si>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</si>
  <si>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</si>
  <si>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</si>
  <si>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</si>
  <si>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</si>
  <si>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</si>
  <si>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</si>
  <si>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</si>
  <si>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</si>
  <si>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</si>
  <si>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</si>
  <si>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</si>
  <si>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</si>
  <si>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</si>
  <si>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</si>
  <si>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</si>
  <si>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</si>
  <si>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</si>
  <si>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</si>
  <si>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</si>
  <si>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</si>
  <si>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</si>
  <si>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</si>
  <si>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</si>
  <si>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</si>
  <si>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</si>
  <si>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</si>
  <si>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</si>
  <si>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</si>
  <si>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</si>
  <si>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</si>
  <si>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</si>
  <si>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</si>
  <si>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</si>
  <si>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</si>
  <si>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</si>
  <si>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</si>
  <si>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</si>
  <si>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</si>
  <si>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</si>
  <si>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</si>
  <si>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</si>
  <si>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</si>
  <si>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</si>
  <si>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</si>
  <si>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</si>
  <si>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</si>
  <si>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</si>
  <si>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</si>
  <si>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</si>
  <si>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</si>
  <si>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</si>
  <si>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</si>
  <si>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</si>
  <si>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</si>
  <si>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</si>
  <si>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</si>
  <si>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</si>
  <si>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</si>
  <si>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</si>
  <si>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</si>
  <si>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</si>
  <si>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</si>
  <si>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</si>
  <si>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</si>
  <si>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</si>
  <si>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</si>
  <si>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</si>
  <si>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</si>
  <si>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</si>
  <si>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</si>
  <si>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</si>
  <si>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</si>
  <si>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</si>
  <si>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</si>
  <si>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</si>
  <si>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</si>
  <si>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</si>
  <si>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</si>
  <si>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</si>
  <si>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</si>
  <si>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</si>
  <si>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</si>
  <si>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</si>
  <si>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</si>
  <si>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</si>
  <si>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</si>
  <si>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</si>
  <si>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</si>
  <si>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</si>
  <si>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</si>
  <si>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</si>
  <si>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</si>
  <si>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</si>
  <si>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</si>
  <si>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</si>
  <si>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</si>
  <si>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</si>
  <si>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</si>
  <si>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</si>
  <si>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</si>
  <si>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</si>
  <si>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</si>
  <si>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</si>
  <si>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</si>
  <si>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</si>
  <si>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</si>
  <si>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</si>
  <si>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</si>
  <si>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</si>
  <si>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</si>
  <si>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</si>
  <si>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</si>
  <si>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</si>
  <si>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</si>
  <si>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</si>
  <si>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</si>
  <si>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</si>
  <si>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</si>
  <si>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</si>
  <si>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</si>
  <si>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</si>
  <si>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</si>
  <si>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</si>
  <si>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</si>
  <si>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</si>
  <si>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</si>
  <si>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</si>
  <si>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</si>
  <si>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</si>
  <si>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</si>
  <si>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</si>
  <si>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</si>
  <si>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</si>
  <si>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</si>
  <si>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</si>
  <si>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</si>
  <si>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</si>
  <si>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</si>
  <si>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</si>
  <si>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</si>
  <si>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</si>
  <si>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</si>
  <si>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</si>
  <si>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</si>
  <si>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</si>
  <si>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</si>
  <si>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</si>
  <si>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</si>
  <si>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</si>
  <si>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</si>
  <si>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</si>
  <si>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</si>
  <si>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</si>
  <si>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</si>
  <si>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</si>
  <si>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</si>
  <si>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</si>
  <si>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</si>
  <si>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</si>
  <si>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</si>
  <si>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</si>
  <si>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</si>
  <si>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</si>
  <si>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</si>
  <si>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</si>
  <si>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</si>
  <si>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</si>
  <si>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</si>
  <si>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</si>
  <si>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</si>
  <si>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</si>
  <si>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</si>
  <si>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</si>
  <si>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</si>
  <si>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</si>
  <si>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</si>
  <si>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</si>
  <si>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</si>
  <si>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</si>
  <si>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</si>
  <si>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</si>
  <si>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</si>
  <si>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</si>
  <si>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</si>
  <si>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</si>
  <si>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</si>
  <si>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</si>
  <si>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</si>
  <si>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</si>
  <si>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</si>
  <si>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</si>
  <si>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</si>
  <si>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</si>
  <si>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</si>
  <si>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</si>
  <si>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</si>
  <si>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</si>
  <si>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</si>
  <si>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</si>
  <si>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</si>
  <si>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</si>
  <si>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</si>
  <si>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</si>
  <si>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</si>
  <si>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</si>
  <si>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</si>
  <si>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</si>
  <si>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</si>
  <si>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</si>
  <si>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</si>
  <si>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</si>
  <si>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</si>
  <si>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</si>
  <si>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</si>
  <si>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</si>
  <si>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</si>
  <si>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</si>
  <si>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</si>
  <si>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</si>
  <si>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</si>
  <si>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</si>
  <si>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</si>
  <si>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</si>
  <si>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</si>
  <si>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</si>
  <si>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</si>
  <si>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</si>
  <si>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</si>
  <si>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</si>
  <si>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</si>
  <si>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</si>
  <si>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</si>
  <si>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</si>
  <si>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</si>
  <si>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</si>
  <si>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</si>
  <si>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</si>
  <si>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</si>
  <si>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</si>
  <si>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</si>
  <si>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</si>
  <si>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</si>
  <si>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</si>
  <si>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</si>
  <si>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</si>
  <si>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</si>
  <si>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</si>
  <si>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</si>
  <si>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</si>
  <si>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</si>
  <si>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</si>
  <si>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</si>
  <si>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</si>
  <si>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</si>
  <si>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</si>
  <si>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</si>
  <si>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</si>
  <si>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</si>
  <si>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</si>
  <si>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</si>
  <si>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</si>
  <si>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</si>
  <si>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</si>
  <si>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</si>
  <si>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</si>
  <si>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</si>
  <si>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</si>
  <si>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</si>
  <si>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</si>
  <si>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</si>
  <si>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</si>
  <si>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</si>
  <si>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</si>
  <si>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</si>
  <si>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</si>
  <si>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</si>
  <si>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</si>
  <si>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</si>
  <si>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</si>
  <si>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</si>
  <si>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</si>
  <si>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</si>
  <si>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</si>
  <si>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</si>
  <si>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</si>
  <si>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</si>
  <si>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</si>
  <si>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</si>
  <si>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</si>
  <si>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</si>
  <si>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</si>
  <si>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</si>
  <si>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</si>
  <si>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</si>
  <si>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</si>
  <si>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</si>
  <si>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</si>
  <si>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</si>
  <si>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</si>
  <si>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</si>
  <si>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</si>
  <si>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</si>
  <si>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</si>
  <si>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</si>
  <si>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</si>
  <si>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</si>
  <si>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</si>
  <si>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</si>
  <si>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</si>
  <si>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</si>
  <si>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</si>
  <si>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</si>
  <si>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</si>
  <si>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</si>
  <si>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</si>
  <si>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</si>
  <si>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</si>
  <si>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</si>
  <si>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</si>
  <si>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</si>
  <si>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</si>
  <si>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</si>
  <si>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</si>
  <si>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</si>
  <si>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</si>
  <si>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</si>
  <si>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</si>
  <si>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</si>
  <si>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</si>
  <si>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</si>
  <si>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</si>
  <si>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</si>
  <si>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</si>
  <si>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</si>
  <si>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</si>
  <si>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</si>
  <si>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</si>
  <si>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</si>
  <si>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</si>
  <si>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</si>
  <si>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</si>
  <si>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</si>
  <si>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</si>
  <si>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</si>
  <si>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</si>
  <si>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</si>
  <si>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</si>
  <si>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</si>
  <si>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</si>
  <si>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</si>
  <si>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</si>
  <si>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</si>
  <si>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</si>
  <si>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</si>
  <si>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</si>
  <si>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</si>
  <si>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</si>
  <si>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</si>
  <si>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</si>
  <si>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</si>
  <si>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</si>
  <si>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</si>
  <si>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</si>
  <si>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</si>
  <si>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</si>
  <si>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</si>
  <si>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</si>
  <si>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</si>
  <si>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</si>
  <si>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</si>
  <si>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</si>
  <si>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</si>
  <si>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</si>
  <si>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</si>
  <si>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</si>
  <si>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</si>
  <si>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</si>
  <si>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</si>
  <si>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</si>
  <si>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</si>
  <si>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</si>
  <si>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</si>
  <si>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</si>
  <si>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</si>
  <si>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</si>
  <si>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</si>
  <si>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</si>
  <si>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</si>
  <si>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</si>
  <si>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</si>
  <si>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</si>
  <si>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</si>
  <si>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</si>
  <si>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</si>
  <si>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</si>
  <si>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</si>
  <si>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</si>
  <si>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</si>
  <si>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</si>
  <si>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</si>
  <si>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</si>
  <si>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</si>
  <si>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</si>
  <si>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</si>
  <si>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</si>
  <si>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</si>
  <si>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</si>
  <si>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</si>
  <si>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</si>
  <si>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</si>
  <si>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</si>
  <si>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</si>
  <si>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</si>
  <si>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</si>
  <si>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</si>
  <si>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</si>
  <si>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</si>
  <si>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</si>
  <si>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</si>
  <si>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</si>
  <si>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</si>
  <si>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</si>
  <si>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</si>
  <si>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</si>
  <si>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</si>
  <si>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</si>
  <si>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</si>
  <si>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</si>
  <si>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</si>
  <si>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</si>
  <si>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</si>
  <si>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</si>
  <si>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</si>
  <si>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</si>
  <si>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</si>
  <si>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</si>
  <si>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</si>
  <si>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</si>
  <si>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</si>
  <si>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</si>
  <si>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</si>
  <si>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</si>
  <si>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</si>
  <si>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</si>
  <si>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</si>
  <si>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</si>
  <si>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</si>
  <si>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</si>
  <si>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</si>
  <si>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</si>
  <si>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</si>
  <si>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</si>
  <si>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</si>
  <si>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</si>
  <si>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</si>
  <si>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</si>
  <si>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</si>
  <si>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</si>
  <si>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</si>
  <si>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</si>
  <si>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</si>
  <si>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</si>
  <si>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</si>
  <si>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</si>
  <si>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</si>
  <si>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</si>
  <si>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</si>
  <si>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</si>
  <si>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</si>
  <si>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</si>
  <si>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</si>
  <si>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</si>
  <si>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</si>
  <si>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</si>
  <si>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</si>
  <si>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</si>
  <si>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</si>
  <si>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</si>
  <si>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</si>
  <si>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</si>
  <si>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</si>
  <si>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</si>
  <si>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</si>
  <si>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</si>
  <si>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</si>
  <si>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</si>
  <si>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</si>
  <si>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</si>
  <si>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</si>
  <si>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</si>
  <si>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</si>
  <si>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</si>
  <si>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</si>
  <si>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</si>
  <si>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</si>
  <si>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</si>
  <si>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</si>
  <si>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</si>
  <si>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</si>
  <si>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</si>
  <si>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</si>
  <si>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</si>
  <si>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</si>
  <si>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</si>
  <si>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</si>
  <si>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</si>
  <si>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</si>
  <si>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</si>
  <si>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</si>
  <si>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</si>
  <si>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</si>
  <si>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</si>
  <si>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</si>
  <si>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</si>
  <si>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</si>
  <si>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</si>
  <si>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</si>
  <si>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</si>
  <si>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</si>
  <si>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</si>
  <si>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</si>
  <si>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</si>
  <si>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</si>
  <si>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</si>
  <si>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</si>
  <si>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</si>
  <si>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</si>
  <si>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</si>
  <si>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</si>
  <si>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</si>
  <si>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</si>
  <si>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</si>
  <si>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</si>
  <si>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</si>
  <si>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</si>
  <si>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</si>
  <si>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</si>
  <si>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</si>
  <si>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</si>
  <si>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</si>
  <si>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</si>
  <si>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</si>
  <si>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</si>
  <si>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</si>
  <si>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</si>
  <si>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</si>
  <si>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</si>
  <si>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</si>
  <si>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</si>
  <si>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</si>
  <si>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</si>
  <si>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</si>
  <si>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</si>
  <si>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</si>
  <si>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</si>
  <si>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</si>
  <si>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</si>
  <si>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</si>
  <si>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</si>
  <si>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</si>
  <si>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</si>
  <si>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</si>
  <si>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</si>
  <si>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</si>
  <si>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</si>
  <si>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</si>
  <si>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</si>
  <si>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</si>
  <si>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</si>
  <si>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</si>
  <si>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</si>
  <si>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</si>
  <si>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</si>
  <si>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</si>
  <si>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</si>
  <si>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</si>
  <si>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</si>
  <si>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</si>
  <si>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</si>
  <si>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</si>
  <si>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</si>
  <si>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</si>
  <si>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</si>
  <si>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</si>
  <si>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</si>
  <si>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</si>
  <si>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</si>
  <si>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</si>
  <si>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</si>
  <si>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</si>
  <si>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</si>
  <si>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</si>
  <si>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</si>
  <si>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</si>
  <si>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</si>
  <si>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</si>
  <si>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</si>
  <si>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</si>
  <si>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</si>
  <si>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</si>
  <si>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</si>
  <si>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</si>
  <si>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</si>
  <si>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</si>
  <si>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</si>
  <si>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</si>
  <si>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</si>
  <si>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</si>
  <si>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</si>
  <si>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</si>
  <si>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</si>
  <si>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</si>
  <si>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</si>
  <si>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</si>
  <si>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</si>
  <si>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</si>
  <si>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</si>
  <si>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</si>
  <si>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</si>
  <si>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</si>
  <si>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</si>
  <si>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</si>
  <si>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</si>
  <si>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</si>
  <si>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</si>
  <si>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</si>
  <si>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</si>
  <si>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</si>
  <si>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</si>
  <si>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</si>
  <si>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</si>
  <si>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</si>
  <si>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</si>
  <si>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</si>
  <si>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</si>
  <si>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</si>
  <si>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</si>
  <si>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</si>
  <si>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</si>
  <si>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</si>
  <si>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</si>
  <si>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</si>
  <si>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</si>
  <si>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</si>
  <si>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</si>
  <si>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</si>
  <si>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</si>
  <si>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</si>
  <si>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</si>
  <si>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</si>
  <si>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</si>
  <si>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</si>
  <si>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</si>
  <si>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</si>
  <si>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</si>
  <si>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</si>
  <si>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</si>
  <si>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</si>
  <si>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</si>
  <si>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</si>
  <si>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</si>
  <si>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</si>
  <si>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</si>
  <si>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</si>
  <si>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</si>
  <si>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</si>
  <si>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</si>
  <si>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</si>
  <si>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</si>
  <si>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</si>
  <si>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</si>
  <si>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</si>
  <si>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</si>
  <si>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</si>
  <si>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</si>
  <si>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</si>
  <si>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</si>
  <si>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</si>
  <si>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</si>
  <si>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</si>
  <si>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</si>
  <si>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</si>
  <si>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</si>
  <si>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</si>
  <si>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</si>
  <si>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</si>
  <si>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</si>
  <si>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</si>
  <si>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</si>
  <si>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</si>
  <si>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</si>
  <si>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</si>
  <si>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</si>
  <si>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</si>
  <si>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</si>
  <si>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</si>
  <si>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</si>
  <si>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</si>
  <si>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</si>
  <si>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</si>
  <si>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</si>
  <si>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</si>
  <si>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</si>
  <si>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</si>
  <si>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</si>
  <si>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</si>
  <si>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</si>
  <si>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</si>
  <si>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</si>
  <si>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</si>
  <si>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</si>
  <si>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</si>
  <si>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</si>
  <si>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</si>
  <si>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</si>
  <si>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</si>
  <si>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</si>
  <si>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</si>
  <si>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</si>
  <si>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</si>
  <si>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</si>
  <si>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</si>
  <si>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</si>
  <si>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</si>
  <si>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</si>
  <si>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</si>
  <si>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</si>
  <si>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</si>
  <si>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</si>
  <si>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</si>
  <si>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</si>
  <si>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</si>
  <si>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</si>
  <si>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</si>
  <si>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</si>
  <si>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</si>
  <si>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</si>
  <si>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</si>
  <si>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</si>
  <si>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</si>
  <si>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</si>
  <si>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</si>
  <si>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</si>
  <si>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</si>
  <si>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</si>
  <si>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</si>
  <si>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</si>
  <si>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</si>
  <si>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</si>
  <si>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</si>
  <si>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</si>
  <si>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</si>
  <si>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</si>
  <si>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</si>
  <si>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</si>
  <si>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</si>
  <si>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</si>
  <si>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</si>
  <si>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</si>
  <si>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</si>
  <si>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</si>
  <si>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</si>
  <si>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</si>
  <si>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</si>
  <si>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</si>
  <si>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</si>
  <si>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</si>
  <si>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</si>
  <si>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</si>
  <si>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</si>
  <si>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</si>
  <si>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</si>
  <si>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</si>
  <si>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</si>
  <si>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</si>
  <si>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</si>
  <si>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</si>
  <si>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</si>
  <si>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</si>
  <si>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</si>
  <si>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</si>
  <si>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</si>
  <si>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</si>
  <si>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</si>
  <si>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</si>
  <si>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</si>
  <si>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</si>
  <si>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</si>
  <si>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</si>
  <si>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</si>
  <si>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</si>
  <si>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</si>
  <si>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</si>
  <si>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</si>
  <si>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</si>
  <si>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</si>
  <si>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</si>
  <si>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</si>
  <si>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</si>
  <si>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</si>
  <si>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</si>
  <si>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</si>
  <si>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</si>
  <si>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</si>
  <si>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</si>
  <si>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</si>
  <si>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</si>
  <si>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</si>
  <si>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</si>
  <si>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</si>
  <si>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</si>
  <si>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</si>
  <si>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</si>
  <si>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</si>
  <si>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</si>
  <si>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</si>
  <si>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</si>
  <si>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</si>
  <si>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</si>
  <si>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</si>
  <si>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</si>
  <si>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</si>
  <si>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</si>
  <si>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</si>
  <si>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</si>
  <si>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</si>
  <si>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</si>
  <si>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</si>
  <si>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</si>
  <si>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</si>
  <si>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</si>
  <si>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</si>
  <si>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</si>
  <si>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</si>
  <si>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</si>
  <si>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</si>
  <si>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</si>
  <si>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</si>
  <si>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</si>
  <si>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</si>
  <si>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</si>
  <si>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</si>
  <si>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</si>
  <si>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</si>
  <si>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</si>
  <si>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</si>
  <si>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</si>
  <si>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</si>
  <si>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</si>
  <si>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</si>
  <si>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</si>
  <si>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</si>
  <si>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</si>
  <si>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</si>
  <si>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</si>
  <si>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</si>
  <si>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</si>
  <si>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</si>
  <si>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</si>
  <si>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</si>
  <si>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</si>
  <si>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</si>
  <si>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</si>
  <si>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</si>
  <si>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</si>
  <si>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</si>
  <si>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</si>
  <si>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</si>
  <si>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</si>
  <si>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</si>
  <si>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</si>
  <si>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</si>
  <si>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</si>
  <si>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</si>
  <si>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</si>
  <si>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</si>
  <si>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</si>
  <si>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</si>
  <si>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</si>
  <si>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</si>
  <si>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</si>
  <si>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</si>
  <si>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</si>
  <si>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</si>
  <si>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</si>
  <si>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</si>
  <si>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</si>
  <si>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</si>
  <si>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</si>
  <si>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</si>
  <si>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</si>
  <si>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</si>
  <si>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</si>
  <si>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</si>
  <si>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</si>
  <si>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</si>
  <si>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</si>
  <si>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</si>
  <si>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</si>
  <si>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</si>
  <si>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</si>
  <si>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</si>
  <si>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</si>
  <si>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</si>
  <si>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</si>
  <si>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</si>
  <si>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</si>
  <si>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</si>
  <si>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</si>
  <si>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</si>
  <si>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</si>
  <si>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</si>
  <si>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</si>
  <si>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</si>
  <si>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</si>
  <si>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</si>
  <si>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</si>
  <si>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</si>
  <si>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</si>
  <si>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</si>
  <si>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</si>
  <si>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</si>
  <si>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</si>
  <si>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</si>
  <si>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</si>
  <si>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</si>
  <si>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</si>
  <si>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</si>
  <si>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</si>
  <si>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</si>
  <si>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313</t>
  </si>
  <si>
    <t>363</t>
  </si>
  <si>
    <t xml:space="preserve">brindar atencion a la primera infancia a niñas y niños menores de cinco años de familias en situacion de vulneravilidad economica, social , cultural nutricionista psicoafectiva, a traves de los hogares comunitarios de bienestar modalidad: 0-5 años </t>
  </si>
  <si>
    <t>233</t>
  </si>
  <si>
    <t>451</t>
  </si>
  <si>
    <t>ANUAR ESFUERZOS Y COORDINAR ACCIONES PARA ATENDER LA PRIMERA INFANCIA EN EL MARCO DE LA ESTRATEGIA DE CERO A SIEMTPE Y FORTALECER EL PROGRAMA DE ATENCIION DE NIÑOS Y NIÑAS HASTA LOS TRES AÑOS DE EDAD HIJOS DE INTERNAS QUE PERMANESCAN CON SUS MADRES EN EL ESTABLECIMENTO DE RECLUSION DE MUJERES DEL INSTITUTO NACIONAL PENITENCIARIO Y CARCELARIO INPEC RECLUSION DE MUJERES NORTE DE SANTANDER Y AL ALAS MIJERS GESTATES Y LACTANTES INTERNAS DE CONFORMIDAD CON LAS DIRECTRICES LINEAMIENTOS Y PARAMETROS ESTABLECIDOS POR EL ICBF</t>
  </si>
  <si>
    <t>374</t>
  </si>
  <si>
    <t>375</t>
  </si>
  <si>
    <t xml:space="preserve">ATENDER INTEGRALMENTE A LA PRIMERA INFANCIA EN EL MARCO DE LA ESTRATEGIA DE CERO A SIEMPRE DE CONFORMIDAD CON LAS DIRECTRICES LINEAMIENTOS Y ESTRADARES ESTEBLECIDOS POR EL ICBF ASI COMO REGULAR LAS RELACIONES ENTRE LAS PARTES DERIVADAS DE LAS ENTREGAS DE APORTE DEL ICBF A EL CONTRATSTA PARA QUE ASUMA BAJO SU EXCUSIVA RESPONSABILIDAD </t>
  </si>
  <si>
    <t>260</t>
  </si>
  <si>
    <t>ATENDER A NIÑOS Y NIÑAS MENORES DE 5 AÑOS O HASTA EL GRADO DE TRACISION EN LOS SERVICIOS DE EDUCACION INICIAL Y CUIDADO EN LA MODALIDAD CENTRO DE DESARROLLO INFANTIL CON EL FIN DE PROMOVER EL DESARROLLO INTEGRAL DELA PRIMERA INFANCIA CON CALIDAD DE CONFORMIDAD CON LOS LINEAMIENTPOS STANDARES DE CALIDAD Y LAS DIRETRICES Y PARAMETROS ESTABLESIDOS POR EL ICBF</t>
  </si>
  <si>
    <t>214</t>
  </si>
  <si>
    <t xml:space="preserve">ATENDER ALA PRIMERA INFANCIA EN EL MARCO DE LA ESTRATEGIA DE CERO A SIEMPRE ESPECIFICAMENTE A LOS NIÑOS Y NIÑAS MENORES DE CINCO AÑOS DE FAMILIAS EN SITUACION DE VULNERAVILIDAD DE CONFORMIDAD CON ELAS DIRECTRICES LINEAMIENTOS Y PARAM,ETROS ESTABLESIDOS POR EL ICBF ASI COMO REGULAR LAS RELACIONES ENTRE LAS PARTES DERIVADAS DE LA ENTREGA  DE APORTES DEL ICBF A LA ENTIDAD ADMINISTRADORA DEL SERVICIO EN LA MODALIDAD DE HOGARES COMUNITARIOS DE BIENESTAR </t>
  </si>
  <si>
    <t>208</t>
  </si>
  <si>
    <t xml:space="preserve">PRESTAR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</si>
  <si>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581</t>
  </si>
  <si>
    <t>52</t>
  </si>
  <si>
    <t>635</t>
  </si>
  <si>
    <t xml:space="preserve">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</si>
  <si>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638</t>
  </si>
  <si>
    <t>110</t>
  </si>
  <si>
    <t>355</t>
  </si>
  <si>
    <t>357</t>
  </si>
  <si>
    <t>356</t>
  </si>
  <si>
    <t>389</t>
  </si>
  <si>
    <t>135</t>
  </si>
  <si>
    <t>Brindar educación inicial en el marco de la 
atención integral a niñas y niños en 185 cupos, en el servicio CENTRO DE DESARROLLO INTEGRAL, a partir de la fecha
definida por el ICBF, en las UDS correspondientes al Centro Zonal Cúcuta Dos, de la Regional Norte de Santander,. 2.1.2.
Realizar la atención de los usuarios conforme a la distribución de UDS, cupos y municipios asignados al presente contrato</t>
  </si>
  <si>
    <t>LUCY SERRANO CHACON</t>
  </si>
  <si>
    <t xml:space="preserve">AV TASAJERO CENTRAL DE ABASTOS CUCUTA </t>
  </si>
  <si>
    <t>313155419332-3125441982</t>
  </si>
  <si>
    <t>CENABASTOS</t>
  </si>
  <si>
    <t>FASS176@HOTMAIL.COM-FUNDACENABASTOS@GMAIL.COM</t>
  </si>
  <si>
    <t>PRESTAR EL SERVICIO DE ATENCION INICIAL Y CUIDADO A NIÑOS Y NIÑAS MENORES DE 5 AÑOS O HASTA SU INGRESO AL GRADO DE TRASICIION CON EL FIN DE PROMOVER EL DESARROLLO INTEGRAL DE LA PRIMERA INFANCIA CON CALIDAD DE CONFORMIDAD CON LOS LINEAMIENTOS MANUAL OPERA</t>
  </si>
  <si>
    <t>213</t>
  </si>
  <si>
    <t>507</t>
  </si>
  <si>
    <t xml:space="preserve">ANUAR ESFUERZOS Y COORDINAR ACCIONES PARA ATENDER LA PRIMERA INFANCIA EN EL MARCO DE LA ESTRATEGIA DE CERO A SIEMTPE Y FORTALECER EL PROGRAMA DE ATENCIION DE NIÑOS Y NIÑAS HASTA LOS TRES AÑOS DE EDAD HIJOS DE INTERNAS QUE PERMANESCAN CON SUS MADRES EN EL </t>
  </si>
  <si>
    <t>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</si>
</sst>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84" sqref="G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807008535</v>
      </c>
      <c r="C20" s="5"/>
      <c r="D20" s="73"/>
      <c r="E20" s="5"/>
      <c r="F20" s="5"/>
      <c r="G20" s="5"/>
      <c r="H20" s="186"/>
      <c r="I20" s="149" t="s">
        <v>1157</v>
      </c>
      <c r="J20" s="150" t="s">
        <v>824</v>
      </c>
      <c r="K20" s="151"/>
      <c r="L20" s="152"/>
      <c r="M20" s="152"/>
      <c r="N20" s="135">
        <f>+(M20-L20)/30</f>
        <v>0</v>
      </c>
      <c r="O20" s="138"/>
      <c r="U20" s="134"/>
      <c r="V20" s="105">
        <f ca="1">NOW()</f>
        <v>44182.628863310187</v>
      </c>
      <c r="W20" s="105">
        <f ca="1">NOW()</f>
        <v>44182.628863310187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CENABASTOS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1723</v>
      </c>
      <c r="C48" s="112" t="s">
        <v>31</v>
      </c>
      <c r="D48" s="110" t="s">
        <v>2676</v>
      </c>
      <c r="E48" s="145">
        <v>41094</v>
      </c>
      <c r="F48" s="145">
        <v>41274</v>
      </c>
      <c r="G48" s="160">
        <f>IF(AND(E48&lt;&gt;"",F48&lt;&gt;""),((F48-E48)/30),"")</f>
        <v>6</v>
      </c>
      <c r="H48" s="114" t="s">
        <v>2678</v>
      </c>
      <c r="I48" s="113" t="s">
        <v>1157</v>
      </c>
      <c r="J48" s="113" t="s">
        <v>824</v>
      </c>
      <c r="K48" s="116">
        <v>44148816</v>
      </c>
      <c r="L48" s="115" t="s">
        <v>1148</v>
      </c>
      <c r="M48" s="117"/>
      <c r="N48" s="115" t="s">
        <v>27</v>
      </c>
      <c r="O48" s="115" t="s">
        <v>26</v>
      </c>
      <c r="P48" s="78"/>
    </row>
    <row r="49" spans="1:16" s="6" customFormat="1" ht="24.75" customHeight="1" x14ac:dyDescent="0.25">
      <c r="A49" s="143">
        <v>2</v>
      </c>
      <c r="B49" s="111" t="s">
        <v>1723</v>
      </c>
      <c r="C49" s="112" t="s">
        <v>31</v>
      </c>
      <c r="D49" s="110" t="s">
        <v>2679</v>
      </c>
      <c r="E49" s="145">
        <v>40934</v>
      </c>
      <c r="F49" s="145">
        <v>41090</v>
      </c>
      <c r="G49" s="160">
        <f t="shared" ref="G49:G50" si="2">IF(AND(E49&lt;&gt;"",F49&lt;&gt;""),((F49-E49)/30),"")</f>
        <v>5.2</v>
      </c>
      <c r="H49" s="122" t="s">
        <v>2678</v>
      </c>
      <c r="I49" s="113" t="s">
        <v>1157</v>
      </c>
      <c r="J49" s="113" t="s">
        <v>824</v>
      </c>
      <c r="K49" s="116">
        <v>41504784</v>
      </c>
      <c r="L49" s="115" t="s">
        <v>1148</v>
      </c>
      <c r="M49" s="117"/>
      <c r="N49" s="115" t="s">
        <v>27</v>
      </c>
      <c r="O49" s="115" t="s">
        <v>26</v>
      </c>
      <c r="P49" s="78"/>
    </row>
    <row r="50" spans="1:16" s="6" customFormat="1" ht="24.75" customHeight="1" x14ac:dyDescent="0.25">
      <c r="A50" s="143">
        <v>3</v>
      </c>
      <c r="B50" s="111" t="s">
        <v>1723</v>
      </c>
      <c r="C50" s="112" t="s">
        <v>31</v>
      </c>
      <c r="D50" s="110" t="s">
        <v>2680</v>
      </c>
      <c r="E50" s="145">
        <v>41271</v>
      </c>
      <c r="F50" s="145">
        <v>41942</v>
      </c>
      <c r="G50" s="160">
        <f t="shared" si="2"/>
        <v>22.366666666666667</v>
      </c>
      <c r="H50" s="119" t="s">
        <v>2681</v>
      </c>
      <c r="I50" s="113" t="s">
        <v>1157</v>
      </c>
      <c r="J50" s="113" t="s">
        <v>824</v>
      </c>
      <c r="K50" s="116">
        <v>90371570</v>
      </c>
      <c r="L50" s="115" t="s">
        <v>1148</v>
      </c>
      <c r="M50" s="117"/>
      <c r="N50" s="115" t="s">
        <v>27</v>
      </c>
      <c r="O50" s="115" t="s">
        <v>26</v>
      </c>
      <c r="P50" s="78"/>
    </row>
    <row r="51" spans="1:16" s="6" customFormat="1" ht="24.75" customHeight="1" outlineLevel="1" x14ac:dyDescent="0.25">
      <c r="A51" s="143">
        <v>4</v>
      </c>
      <c r="B51" s="111" t="s">
        <v>1723</v>
      </c>
      <c r="C51" s="112" t="s">
        <v>31</v>
      </c>
      <c r="D51" s="110" t="s">
        <v>2682</v>
      </c>
      <c r="E51" s="145">
        <v>41528</v>
      </c>
      <c r="F51" s="145">
        <v>42004</v>
      </c>
      <c r="G51" s="160">
        <f t="shared" ref="G51:G107" si="3">IF(AND(E51&lt;&gt;"",F51&lt;&gt;""),((F51-E51)/30),"")</f>
        <v>15.866666666666667</v>
      </c>
      <c r="H51" s="114" t="s">
        <v>2684</v>
      </c>
      <c r="I51" s="113" t="s">
        <v>1157</v>
      </c>
      <c r="J51" s="113" t="s">
        <v>824</v>
      </c>
      <c r="K51" s="116">
        <v>435640560</v>
      </c>
      <c r="L51" s="115" t="s">
        <v>1148</v>
      </c>
      <c r="M51" s="117"/>
      <c r="N51" s="115" t="s">
        <v>27</v>
      </c>
      <c r="O51" s="115" t="s">
        <v>26</v>
      </c>
      <c r="P51" s="78"/>
    </row>
    <row r="52" spans="1:16" s="7" customFormat="1" ht="24.75" customHeight="1" outlineLevel="1" x14ac:dyDescent="0.25">
      <c r="A52" s="144">
        <v>5</v>
      </c>
      <c r="B52" s="111" t="s">
        <v>1723</v>
      </c>
      <c r="C52" s="112" t="s">
        <v>31</v>
      </c>
      <c r="D52" s="110" t="s">
        <v>2685</v>
      </c>
      <c r="E52" s="145">
        <v>41303</v>
      </c>
      <c r="F52" s="145">
        <v>41639</v>
      </c>
      <c r="G52" s="160">
        <f t="shared" si="3"/>
        <v>11.2</v>
      </c>
      <c r="H52" s="119" t="s">
        <v>2678</v>
      </c>
      <c r="I52" s="113" t="s">
        <v>1157</v>
      </c>
      <c r="J52" s="113" t="s">
        <v>824</v>
      </c>
      <c r="K52" s="116">
        <v>131125830</v>
      </c>
      <c r="L52" s="115" t="s">
        <v>1148</v>
      </c>
      <c r="M52" s="117"/>
      <c r="N52" s="115" t="s">
        <v>27</v>
      </c>
      <c r="O52" s="115" t="s">
        <v>26</v>
      </c>
      <c r="P52" s="79"/>
    </row>
    <row r="53" spans="1:16" s="7" customFormat="1" ht="24.75" customHeight="1" outlineLevel="1" x14ac:dyDescent="0.25">
      <c r="A53" s="144">
        <v>6</v>
      </c>
      <c r="B53" s="111" t="s">
        <v>1723</v>
      </c>
      <c r="C53" s="112" t="s">
        <v>31</v>
      </c>
      <c r="D53" s="110" t="s">
        <v>2683</v>
      </c>
      <c r="E53" s="145">
        <v>42004</v>
      </c>
      <c r="F53" s="145">
        <v>42369</v>
      </c>
      <c r="G53" s="160">
        <f t="shared" si="3"/>
        <v>12.166666666666666</v>
      </c>
      <c r="H53" s="119" t="s">
        <v>2681</v>
      </c>
      <c r="I53" s="113" t="s">
        <v>1157</v>
      </c>
      <c r="J53" s="113" t="s">
        <v>824</v>
      </c>
      <c r="K53" s="116">
        <v>45298606</v>
      </c>
      <c r="L53" s="115" t="s">
        <v>1148</v>
      </c>
      <c r="M53" s="117"/>
      <c r="N53" s="115" t="s">
        <v>27</v>
      </c>
      <c r="O53" s="115" t="s">
        <v>26</v>
      </c>
      <c r="P53" s="79"/>
    </row>
    <row r="54" spans="1:16" s="7" customFormat="1" ht="24.75" customHeight="1" outlineLevel="1" x14ac:dyDescent="0.25">
      <c r="A54" s="144">
        <v>7</v>
      </c>
      <c r="B54" s="111" t="s">
        <v>1723</v>
      </c>
      <c r="C54" s="124" t="s">
        <v>31</v>
      </c>
      <c r="D54" s="110" t="s">
        <v>2677</v>
      </c>
      <c r="E54" s="145">
        <v>41997</v>
      </c>
      <c r="F54" s="145">
        <v>42369</v>
      </c>
      <c r="G54" s="160">
        <f t="shared" si="3"/>
        <v>12.4</v>
      </c>
      <c r="H54" s="114" t="s">
        <v>2686</v>
      </c>
      <c r="I54" s="113" t="s">
        <v>1157</v>
      </c>
      <c r="J54" s="113" t="s">
        <v>824</v>
      </c>
      <c r="K54" s="118">
        <v>326488561</v>
      </c>
      <c r="L54" s="115" t="s">
        <v>1148</v>
      </c>
      <c r="M54" s="117"/>
      <c r="N54" s="115" t="s">
        <v>27</v>
      </c>
      <c r="O54" s="115" t="s">
        <v>26</v>
      </c>
      <c r="P54" s="79"/>
    </row>
    <row r="55" spans="1:16" s="7" customFormat="1" ht="24.75" customHeight="1" outlineLevel="1" x14ac:dyDescent="0.25">
      <c r="A55" s="144">
        <v>8</v>
      </c>
      <c r="B55" s="111" t="s">
        <v>1723</v>
      </c>
      <c r="C55" s="124" t="s">
        <v>31</v>
      </c>
      <c r="D55" s="110" t="s">
        <v>2687</v>
      </c>
      <c r="E55" s="145">
        <v>42401</v>
      </c>
      <c r="F55" s="145">
        <v>42674</v>
      </c>
      <c r="G55" s="160">
        <f t="shared" si="3"/>
        <v>9.1</v>
      </c>
      <c r="H55" s="114" t="s">
        <v>2688</v>
      </c>
      <c r="I55" s="113" t="s">
        <v>1157</v>
      </c>
      <c r="J55" s="113" t="s">
        <v>824</v>
      </c>
      <c r="K55" s="118">
        <v>1982634077</v>
      </c>
      <c r="L55" s="115" t="s">
        <v>1148</v>
      </c>
      <c r="M55" s="117"/>
      <c r="N55" s="115" t="s">
        <v>27</v>
      </c>
      <c r="O55" s="115" t="s">
        <v>26</v>
      </c>
      <c r="P55" s="79"/>
    </row>
    <row r="56" spans="1:16" s="7" customFormat="1" ht="24.75" customHeight="1" outlineLevel="1" x14ac:dyDescent="0.25">
      <c r="A56" s="144">
        <v>9</v>
      </c>
      <c r="B56" s="111" t="s">
        <v>1723</v>
      </c>
      <c r="C56" s="124" t="s">
        <v>31</v>
      </c>
      <c r="D56" s="110" t="s">
        <v>2689</v>
      </c>
      <c r="E56" s="145">
        <v>42399</v>
      </c>
      <c r="F56" s="145">
        <v>42719</v>
      </c>
      <c r="G56" s="160">
        <f t="shared" si="3"/>
        <v>10.666666666666666</v>
      </c>
      <c r="H56" s="114" t="s">
        <v>2690</v>
      </c>
      <c r="I56" s="113" t="s">
        <v>1157</v>
      </c>
      <c r="J56" s="113" t="s">
        <v>824</v>
      </c>
      <c r="K56" s="118">
        <v>569547158</v>
      </c>
      <c r="L56" s="115" t="s">
        <v>1148</v>
      </c>
      <c r="M56" s="117"/>
      <c r="N56" s="115" t="s">
        <v>27</v>
      </c>
      <c r="O56" s="115" t="s">
        <v>26</v>
      </c>
      <c r="P56" s="79"/>
    </row>
    <row r="57" spans="1:16" s="7" customFormat="1" ht="24.75" customHeight="1" outlineLevel="1" x14ac:dyDescent="0.25">
      <c r="A57" s="144">
        <v>10</v>
      </c>
      <c r="B57" s="64" t="s">
        <v>1723</v>
      </c>
      <c r="C57" s="124" t="s">
        <v>31</v>
      </c>
      <c r="D57" s="63" t="s">
        <v>2691</v>
      </c>
      <c r="E57" s="145">
        <v>42675</v>
      </c>
      <c r="F57" s="145">
        <v>43449</v>
      </c>
      <c r="G57" s="160">
        <f t="shared" si="3"/>
        <v>25.8</v>
      </c>
      <c r="H57" s="122" t="s">
        <v>2681</v>
      </c>
      <c r="I57" s="63" t="s">
        <v>1157</v>
      </c>
      <c r="J57" s="63" t="s">
        <v>824</v>
      </c>
      <c r="K57" s="66">
        <v>111359052</v>
      </c>
      <c r="L57" s="65" t="s">
        <v>1148</v>
      </c>
      <c r="M57" s="67"/>
      <c r="N57" s="65" t="s">
        <v>27</v>
      </c>
      <c r="O57" s="65" t="s">
        <v>26</v>
      </c>
      <c r="P57" s="79"/>
    </row>
    <row r="58" spans="1:16" s="7" customFormat="1" ht="24.75" customHeight="1" outlineLevel="1" x14ac:dyDescent="0.25">
      <c r="A58" s="144">
        <v>11</v>
      </c>
      <c r="B58" s="64" t="s">
        <v>1723</v>
      </c>
      <c r="C58" s="124" t="s">
        <v>31</v>
      </c>
      <c r="D58" s="63" t="s">
        <v>2692</v>
      </c>
      <c r="E58" s="145">
        <v>42394</v>
      </c>
      <c r="F58" s="145">
        <v>42674</v>
      </c>
      <c r="G58" s="160">
        <f t="shared" si="3"/>
        <v>9.3333333333333339</v>
      </c>
      <c r="H58" s="122" t="s">
        <v>2681</v>
      </c>
      <c r="I58" s="63" t="s">
        <v>1157</v>
      </c>
      <c r="J58" s="63" t="s">
        <v>824</v>
      </c>
      <c r="K58" s="66">
        <v>38044132</v>
      </c>
      <c r="L58" s="65" t="s">
        <v>1148</v>
      </c>
      <c r="M58" s="67"/>
      <c r="N58" s="65" t="s">
        <v>27</v>
      </c>
      <c r="O58" s="65" t="s">
        <v>26</v>
      </c>
      <c r="P58" s="79"/>
    </row>
    <row r="59" spans="1:16" s="7" customFormat="1" ht="24.75" customHeight="1" outlineLevel="1" x14ac:dyDescent="0.25">
      <c r="A59" s="144">
        <v>12</v>
      </c>
      <c r="B59" s="64" t="s">
        <v>1723</v>
      </c>
      <c r="C59" s="124" t="s">
        <v>31</v>
      </c>
      <c r="D59" s="63" t="s">
        <v>2693</v>
      </c>
      <c r="E59" s="145">
        <v>42720</v>
      </c>
      <c r="F59" s="145">
        <v>43084</v>
      </c>
      <c r="G59" s="160">
        <f t="shared" si="3"/>
        <v>12.133333333333333</v>
      </c>
      <c r="H59" s="122" t="s">
        <v>2694</v>
      </c>
      <c r="I59" s="63" t="s">
        <v>1157</v>
      </c>
      <c r="J59" s="63" t="s">
        <v>824</v>
      </c>
      <c r="K59" s="66">
        <v>474444375</v>
      </c>
      <c r="L59" s="65" t="s">
        <v>1148</v>
      </c>
      <c r="M59" s="67"/>
      <c r="N59" s="65" t="s">
        <v>27</v>
      </c>
      <c r="O59" s="65" t="s">
        <v>26</v>
      </c>
      <c r="P59" s="79"/>
    </row>
    <row r="60" spans="1:16" s="7" customFormat="1" ht="24.75" customHeight="1" outlineLevel="1" x14ac:dyDescent="0.25">
      <c r="A60" s="144">
        <v>13</v>
      </c>
      <c r="B60" s="64" t="s">
        <v>1723</v>
      </c>
      <c r="C60" s="124" t="s">
        <v>31</v>
      </c>
      <c r="D60" s="63" t="s">
        <v>2695</v>
      </c>
      <c r="E60" s="145">
        <v>42720</v>
      </c>
      <c r="F60" s="145">
        <v>43084</v>
      </c>
      <c r="G60" s="160">
        <f t="shared" si="3"/>
        <v>12.133333333333333</v>
      </c>
      <c r="H60" s="122" t="s">
        <v>2694</v>
      </c>
      <c r="I60" s="63" t="s">
        <v>1157</v>
      </c>
      <c r="J60" s="63" t="s">
        <v>824</v>
      </c>
      <c r="K60" s="66">
        <v>549917184</v>
      </c>
      <c r="L60" s="65" t="s">
        <v>1148</v>
      </c>
      <c r="M60" s="67"/>
      <c r="N60" s="65" t="s">
        <v>27</v>
      </c>
      <c r="O60" s="65" t="s">
        <v>26</v>
      </c>
      <c r="P60" s="79"/>
    </row>
    <row r="61" spans="1:16" s="7" customFormat="1" ht="24.75" customHeight="1" outlineLevel="1" x14ac:dyDescent="0.25">
      <c r="A61" s="144">
        <v>14</v>
      </c>
      <c r="B61" s="64" t="s">
        <v>1723</v>
      </c>
      <c r="C61" s="124" t="s">
        <v>31</v>
      </c>
      <c r="D61" s="63" t="s">
        <v>2696</v>
      </c>
      <c r="E61" s="145">
        <v>43125</v>
      </c>
      <c r="F61" s="145">
        <v>43404</v>
      </c>
      <c r="G61" s="160">
        <f t="shared" si="3"/>
        <v>9.3000000000000007</v>
      </c>
      <c r="H61" s="122" t="s">
        <v>2694</v>
      </c>
      <c r="I61" s="63" t="s">
        <v>1157</v>
      </c>
      <c r="J61" s="63" t="s">
        <v>824</v>
      </c>
      <c r="K61" s="66">
        <v>265737540</v>
      </c>
      <c r="L61" s="65" t="s">
        <v>1148</v>
      </c>
      <c r="M61" s="67"/>
      <c r="N61" s="65" t="s">
        <v>27</v>
      </c>
      <c r="O61" s="65" t="s">
        <v>26</v>
      </c>
      <c r="P61" s="79"/>
    </row>
    <row r="62" spans="1:16" s="7" customFormat="1" ht="24.75" customHeight="1" outlineLevel="1" x14ac:dyDescent="0.25">
      <c r="A62" s="144">
        <v>15</v>
      </c>
      <c r="B62" s="64" t="s">
        <v>1723</v>
      </c>
      <c r="C62" s="124" t="s">
        <v>31</v>
      </c>
      <c r="D62" s="63" t="s">
        <v>2697</v>
      </c>
      <c r="E62" s="145">
        <v>43405</v>
      </c>
      <c r="F62" s="145">
        <v>43441</v>
      </c>
      <c r="G62" s="160">
        <f t="shared" si="3"/>
        <v>1.2</v>
      </c>
      <c r="H62" s="122" t="s">
        <v>2694</v>
      </c>
      <c r="I62" s="63" t="s">
        <v>1157</v>
      </c>
      <c r="J62" s="63" t="s">
        <v>824</v>
      </c>
      <c r="K62" s="66">
        <v>31107960</v>
      </c>
      <c r="L62" s="65" t="s">
        <v>1148</v>
      </c>
      <c r="M62" s="67"/>
      <c r="N62" s="65" t="s">
        <v>27</v>
      </c>
      <c r="O62" s="65" t="s">
        <v>26</v>
      </c>
      <c r="P62" s="79"/>
    </row>
    <row r="63" spans="1:16" s="7" customFormat="1" ht="24.75" customHeight="1" outlineLevel="1" x14ac:dyDescent="0.25">
      <c r="A63" s="144">
        <v>16</v>
      </c>
      <c r="B63" s="64" t="s">
        <v>1723</v>
      </c>
      <c r="C63" s="124" t="s">
        <v>31</v>
      </c>
      <c r="D63" s="63" t="s">
        <v>2698</v>
      </c>
      <c r="E63" s="145">
        <v>43405</v>
      </c>
      <c r="F63" s="145">
        <v>43441</v>
      </c>
      <c r="G63" s="160">
        <f t="shared" si="3"/>
        <v>1.2</v>
      </c>
      <c r="H63" s="122" t="s">
        <v>2694</v>
      </c>
      <c r="I63" s="63" t="s">
        <v>1157</v>
      </c>
      <c r="J63" s="63" t="s">
        <v>824</v>
      </c>
      <c r="K63" s="66">
        <v>67621600</v>
      </c>
      <c r="L63" s="65" t="s">
        <v>1148</v>
      </c>
      <c r="M63" s="67"/>
      <c r="N63" s="65" t="s">
        <v>27</v>
      </c>
      <c r="O63" s="65" t="s">
        <v>26</v>
      </c>
      <c r="P63" s="79"/>
    </row>
    <row r="64" spans="1:16" s="7" customFormat="1" ht="24.75" customHeight="1" outlineLevel="1" x14ac:dyDescent="0.25">
      <c r="A64" s="144">
        <v>17</v>
      </c>
      <c r="B64" s="64" t="s">
        <v>1723</v>
      </c>
      <c r="C64" s="124" t="s">
        <v>31</v>
      </c>
      <c r="D64" s="63" t="s">
        <v>2699</v>
      </c>
      <c r="E64" s="145">
        <v>43405</v>
      </c>
      <c r="F64" s="145">
        <v>43441</v>
      </c>
      <c r="G64" s="160">
        <f t="shared" si="3"/>
        <v>1.2</v>
      </c>
      <c r="H64" s="64" t="s">
        <v>2694</v>
      </c>
      <c r="I64" s="63" t="s">
        <v>1157</v>
      </c>
      <c r="J64" s="63" t="s">
        <v>824</v>
      </c>
      <c r="K64" s="66">
        <v>52454367</v>
      </c>
      <c r="L64" s="65" t="s">
        <v>1148</v>
      </c>
      <c r="M64" s="67"/>
      <c r="N64" s="65" t="s">
        <v>27</v>
      </c>
      <c r="O64" s="65" t="s">
        <v>26</v>
      </c>
      <c r="P64" s="79"/>
    </row>
    <row r="65" spans="1:16" s="7" customFormat="1" ht="24.75" customHeight="1" outlineLevel="1" x14ac:dyDescent="0.25">
      <c r="A65" s="144">
        <v>18</v>
      </c>
      <c r="B65" s="64" t="s">
        <v>1723</v>
      </c>
      <c r="C65" s="124" t="s">
        <v>31</v>
      </c>
      <c r="D65" s="63" t="s">
        <v>2700</v>
      </c>
      <c r="E65" s="145">
        <v>43440</v>
      </c>
      <c r="F65" s="145">
        <v>43464</v>
      </c>
      <c r="G65" s="160">
        <f t="shared" si="3"/>
        <v>0.8</v>
      </c>
      <c r="H65" s="122" t="s">
        <v>2694</v>
      </c>
      <c r="I65" s="63" t="s">
        <v>1157</v>
      </c>
      <c r="J65" s="63" t="s">
        <v>824</v>
      </c>
      <c r="K65" s="66">
        <v>108234836</v>
      </c>
      <c r="L65" s="65" t="s">
        <v>1148</v>
      </c>
      <c r="M65" s="67"/>
      <c r="N65" s="65" t="s">
        <v>27</v>
      </c>
      <c r="O65" s="65" t="s">
        <v>26</v>
      </c>
      <c r="P65" s="79"/>
    </row>
    <row r="66" spans="1:16" s="7" customFormat="1" ht="24.75" customHeight="1" outlineLevel="1" x14ac:dyDescent="0.25">
      <c r="A66" s="144">
        <v>19</v>
      </c>
      <c r="B66" s="64" t="s">
        <v>1723</v>
      </c>
      <c r="C66" s="65" t="s">
        <v>31</v>
      </c>
      <c r="D66" s="63" t="s">
        <v>2701</v>
      </c>
      <c r="E66" s="145">
        <v>43487</v>
      </c>
      <c r="F66" s="145">
        <v>43738</v>
      </c>
      <c r="G66" s="160">
        <f t="shared" si="3"/>
        <v>8.3666666666666671</v>
      </c>
      <c r="H66" s="122" t="s">
        <v>2694</v>
      </c>
      <c r="I66" s="63" t="s">
        <v>1157</v>
      </c>
      <c r="J66" s="63" t="s">
        <v>824</v>
      </c>
      <c r="K66" s="66">
        <v>1648946228</v>
      </c>
      <c r="L66" s="65" t="s">
        <v>1148</v>
      </c>
      <c r="M66" s="67"/>
      <c r="N66" s="65" t="s">
        <v>27</v>
      </c>
      <c r="O66" s="65" t="s">
        <v>26</v>
      </c>
      <c r="P66" s="79"/>
    </row>
    <row r="67" spans="1:16" s="7" customFormat="1" ht="24.75" customHeight="1" outlineLevel="1" x14ac:dyDescent="0.25">
      <c r="A67" s="144">
        <v>20</v>
      </c>
      <c r="B67" s="64" t="s">
        <v>1723</v>
      </c>
      <c r="C67" s="65" t="s">
        <v>31</v>
      </c>
      <c r="D67" s="63" t="s">
        <v>2687</v>
      </c>
      <c r="E67" s="145">
        <v>43739</v>
      </c>
      <c r="F67" s="145">
        <v>43812</v>
      </c>
      <c r="G67" s="160">
        <f t="shared" si="3"/>
        <v>2.4333333333333331</v>
      </c>
      <c r="H67" s="64" t="s">
        <v>2708</v>
      </c>
      <c r="I67" s="63" t="s">
        <v>1157</v>
      </c>
      <c r="J67" s="63" t="s">
        <v>824</v>
      </c>
      <c r="K67" s="66">
        <v>191376240</v>
      </c>
      <c r="L67" s="65" t="s">
        <v>1148</v>
      </c>
      <c r="M67" s="67"/>
      <c r="N67" s="65" t="s">
        <v>27</v>
      </c>
      <c r="O67" s="65" t="s">
        <v>26</v>
      </c>
      <c r="P67" s="79"/>
    </row>
    <row r="68" spans="1:16" s="7" customFormat="1" ht="24.75" customHeight="1" outlineLevel="1" x14ac:dyDescent="0.25">
      <c r="A68" s="144">
        <v>21</v>
      </c>
      <c r="B68" s="64" t="s">
        <v>1723</v>
      </c>
      <c r="C68" s="65" t="s">
        <v>31</v>
      </c>
      <c r="D68" s="63" t="s">
        <v>2709</v>
      </c>
      <c r="E68" s="145">
        <v>43739</v>
      </c>
      <c r="F68" s="145">
        <v>43812</v>
      </c>
      <c r="G68" s="160">
        <f t="shared" si="3"/>
        <v>2.4333333333333331</v>
      </c>
      <c r="H68" s="64" t="s">
        <v>2708</v>
      </c>
      <c r="I68" s="63" t="s">
        <v>1157</v>
      </c>
      <c r="J68" s="63" t="s">
        <v>824</v>
      </c>
      <c r="K68" s="66">
        <v>287267261</v>
      </c>
      <c r="L68" s="65" t="s">
        <v>1148</v>
      </c>
      <c r="M68" s="67"/>
      <c r="N68" s="65" t="s">
        <v>27</v>
      </c>
      <c r="O68" s="65" t="s">
        <v>26</v>
      </c>
      <c r="P68" s="79"/>
    </row>
    <row r="69" spans="1:16" s="7" customFormat="1" ht="24.75" customHeight="1" outlineLevel="1" x14ac:dyDescent="0.25">
      <c r="A69" s="144">
        <v>22</v>
      </c>
      <c r="B69" s="64" t="s">
        <v>1723</v>
      </c>
      <c r="C69" s="65" t="s">
        <v>31</v>
      </c>
      <c r="D69" s="63" t="s">
        <v>2710</v>
      </c>
      <c r="E69" s="145">
        <v>43451</v>
      </c>
      <c r="F69" s="145">
        <v>43799</v>
      </c>
      <c r="G69" s="160">
        <f t="shared" si="3"/>
        <v>11.6</v>
      </c>
      <c r="H69" s="64" t="s">
        <v>2711</v>
      </c>
      <c r="I69" s="63" t="s">
        <v>1157</v>
      </c>
      <c r="J69" s="63" t="s">
        <v>824</v>
      </c>
      <c r="K69" s="66">
        <v>67863045</v>
      </c>
      <c r="L69" s="65" t="s">
        <v>1148</v>
      </c>
      <c r="M69" s="67"/>
      <c r="N69" s="65" t="s">
        <v>27</v>
      </c>
      <c r="O69" s="65" t="s">
        <v>26</v>
      </c>
      <c r="P69" s="79"/>
    </row>
    <row r="70" spans="1:16" s="7" customFormat="1" ht="24.75" customHeight="1" outlineLevel="1" x14ac:dyDescent="0.25">
      <c r="A70" s="144">
        <v>23</v>
      </c>
      <c r="B70" s="64" t="s">
        <v>1723</v>
      </c>
      <c r="C70" s="65" t="s">
        <v>31</v>
      </c>
      <c r="D70" s="63" t="s">
        <v>2712</v>
      </c>
      <c r="E70" s="145">
        <v>43800</v>
      </c>
      <c r="F70" s="145">
        <v>43921</v>
      </c>
      <c r="G70" s="160">
        <f t="shared" si="3"/>
        <v>4.0333333333333332</v>
      </c>
      <c r="H70" s="64" t="s">
        <v>2711</v>
      </c>
      <c r="I70" s="63" t="s">
        <v>1157</v>
      </c>
      <c r="J70" s="63" t="s">
        <v>824</v>
      </c>
      <c r="K70" s="66">
        <v>19057576</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2701</v>
      </c>
      <c r="E114" s="145">
        <v>43881</v>
      </c>
      <c r="F114" s="145">
        <v>44196</v>
      </c>
      <c r="G114" s="160">
        <f>IF(AND(E114&lt;&gt;"",F114&lt;&gt;""),((F114-E114)/30),"")</f>
        <v>10.5</v>
      </c>
      <c r="H114" s="119" t="s">
        <v>2702</v>
      </c>
      <c r="I114" s="121" t="s">
        <v>1157</v>
      </c>
      <c r="J114" s="121" t="s">
        <v>824</v>
      </c>
      <c r="K114" s="123">
        <v>675008445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0</v>
      </c>
      <c r="F185" s="92"/>
      <c r="G185" s="93"/>
      <c r="H185" s="88"/>
      <c r="I185" s="90" t="s">
        <v>2627</v>
      </c>
      <c r="J185" s="166">
        <f>+SUM(M179:M183)</f>
        <v>0.02</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44145</v>
      </c>
      <c r="D193" s="5"/>
      <c r="E193" s="126">
        <v>932</v>
      </c>
      <c r="F193" s="5"/>
      <c r="G193" s="5"/>
      <c r="H193" s="147" t="s">
        <v>2703</v>
      </c>
      <c r="J193" s="5"/>
      <c r="K193" s="127">
        <v>40934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2706</v>
      </c>
      <c r="L211" s="21"/>
      <c r="M211" s="21"/>
      <c r="N211" s="21"/>
      <c r="O211" s="8"/>
    </row>
    <row r="212" spans="1:15" x14ac:dyDescent="0.25">
      <c r="A212" s="9"/>
      <c r="B212" s="27" t="s">
        <v>2619</v>
      </c>
      <c r="C212" s="147" t="s">
        <v>2703</v>
      </c>
      <c r="D212" s="21"/>
      <c r="G212" s="27" t="s">
        <v>2621</v>
      </c>
      <c r="H212" s="148" t="s">
        <v>2705</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Fundacion1</cp:lastModifiedBy>
  <cp:lastPrinted>2020-11-20T15:12:35Z</cp:lastPrinted>
  <dcterms:created xsi:type="dcterms:W3CDTF">2020-10-14T21:57:42Z</dcterms:created>
  <dcterms:modified xsi:type="dcterms:W3CDTF">2020-12-17T20:05:48Z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