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MANIFESTACION 2021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2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<sst xmlns="http://schemas.openxmlformats.org/spreadsheetml/2006/main" count="3086" uniqueCount="2706">
  <si>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</si>
  <si>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</si>
  <si>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</si>
  <si>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</si>
  <si>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</si>
  <si>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</si>
  <si>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</si>
  <si>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</si>
  <si>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</si>
  <si>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</si>
  <si>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</si>
  <si>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</si>
  <si>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</si>
  <si>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</si>
  <si>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</si>
  <si>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</si>
  <si>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</si>
  <si>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</si>
  <si>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</si>
  <si>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</si>
  <si>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</si>
  <si>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</si>
  <si>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</si>
  <si>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</si>
  <si>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</si>
  <si>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</si>
  <si>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</si>
  <si>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</si>
  <si>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</si>
  <si>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</si>
  <si>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</si>
  <si>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</si>
  <si>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</si>
  <si>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</si>
  <si>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</si>
  <si>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</si>
  <si>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</si>
  <si>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</si>
  <si>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</si>
  <si>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</si>
  <si>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</si>
  <si>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</si>
  <si>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</si>
  <si>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</si>
  <si>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</si>
  <si>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</si>
  <si>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</si>
  <si>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</si>
  <si>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</si>
  <si>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</si>
  <si>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</si>
  <si>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</si>
  <si>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</si>
  <si>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</si>
  <si>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</si>
  <si>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</si>
  <si>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</si>
  <si>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</si>
  <si>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</si>
  <si>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</si>
  <si>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</si>
  <si>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</si>
  <si>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</si>
  <si>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</si>
  <si>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</si>
  <si>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</si>
  <si>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</si>
  <si>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</si>
  <si>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</si>
  <si>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</si>
  <si>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</si>
  <si>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</si>
  <si>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</si>
  <si>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</si>
  <si>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</si>
  <si>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</si>
  <si>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</si>
  <si>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</si>
  <si>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</si>
  <si>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</si>
  <si>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</si>
  <si>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</si>
  <si>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</si>
  <si>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</si>
  <si>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</si>
  <si>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</si>
  <si>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</si>
  <si>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</si>
  <si>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</si>
  <si>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</si>
  <si>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</si>
  <si>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</si>
  <si>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</si>
  <si>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</si>
  <si>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</si>
  <si>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</si>
  <si>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</si>
  <si>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</si>
  <si>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</si>
  <si>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</si>
  <si>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</si>
  <si>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</si>
  <si>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</si>
  <si>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</si>
  <si>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</si>
  <si>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</si>
  <si>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</si>
  <si>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</si>
  <si>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</si>
  <si>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</si>
  <si>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</si>
  <si>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</si>
  <si>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</si>
  <si>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</si>
  <si>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</si>
  <si>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</si>
  <si>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</si>
  <si>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</si>
  <si>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</si>
  <si>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</si>
  <si>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</si>
  <si>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</si>
  <si>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</si>
  <si>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</si>
  <si>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</si>
  <si>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</si>
  <si>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</si>
  <si>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</si>
  <si>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</si>
  <si>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</si>
  <si>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</si>
  <si>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</si>
  <si>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</si>
  <si>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</si>
  <si>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</si>
  <si>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</si>
  <si>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</si>
  <si>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</si>
  <si>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</si>
  <si>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</si>
  <si>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</si>
  <si>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</si>
  <si>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</si>
  <si>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</si>
  <si>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</si>
  <si>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</si>
  <si>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</si>
  <si>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</si>
  <si>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</si>
  <si>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</si>
  <si>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</si>
  <si>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</si>
  <si>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</si>
  <si>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</si>
  <si>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</si>
  <si>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</si>
  <si>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</si>
  <si>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</si>
  <si>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</si>
  <si>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</si>
  <si>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</si>
  <si>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</si>
  <si>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</si>
  <si>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</si>
  <si>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</si>
  <si>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</si>
  <si>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</si>
  <si>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</si>
  <si>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</si>
  <si>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</si>
  <si>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</si>
  <si>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</si>
  <si>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</si>
  <si>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</si>
  <si>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</si>
  <si>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</si>
  <si>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</si>
  <si>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</si>
  <si>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</si>
  <si>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</si>
  <si>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</si>
  <si>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</si>
  <si>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</si>
  <si>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</si>
  <si>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</si>
  <si>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</si>
  <si>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</si>
  <si>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</si>
  <si>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</si>
  <si>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</si>
  <si>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</si>
  <si>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</si>
  <si>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</si>
  <si>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</si>
  <si>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</si>
  <si>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</si>
  <si>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</si>
  <si>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</si>
  <si>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</si>
  <si>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</si>
  <si>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</si>
  <si>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</si>
  <si>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</si>
  <si>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</si>
  <si>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</si>
  <si>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</si>
  <si>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</si>
  <si>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</si>
  <si>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</si>
  <si>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</si>
  <si>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</si>
  <si>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</si>
  <si>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</si>
  <si>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</si>
  <si>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</si>
  <si>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</si>
  <si>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</si>
  <si>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</si>
  <si>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</si>
  <si>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</si>
  <si>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</si>
  <si>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</si>
  <si>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</si>
  <si>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</si>
  <si>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</si>
  <si>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</si>
  <si>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</si>
  <si>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</si>
  <si>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</si>
  <si>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</si>
  <si>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</si>
  <si>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</si>
  <si>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</si>
  <si>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</si>
  <si>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</si>
  <si>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</si>
  <si>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</si>
  <si>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</si>
  <si>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</si>
  <si>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</si>
  <si>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</si>
  <si>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</si>
  <si>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</si>
  <si>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</si>
  <si>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</si>
  <si>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</si>
  <si>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</si>
  <si>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</si>
  <si>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</si>
  <si>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</si>
  <si>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</si>
  <si>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</si>
  <si>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</si>
  <si>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</si>
  <si>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</si>
  <si>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</si>
  <si>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</si>
  <si>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</si>
  <si>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</si>
  <si>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</si>
  <si>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</si>
  <si>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</si>
  <si>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</si>
  <si>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</si>
  <si>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</si>
  <si>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</si>
  <si>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</si>
  <si>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</si>
  <si>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</si>
  <si>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</si>
  <si>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</si>
  <si>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</si>
  <si>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</si>
  <si>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</si>
  <si>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</si>
  <si>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</si>
  <si>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</si>
  <si>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</si>
  <si>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</si>
  <si>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</si>
  <si>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</si>
  <si>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</si>
  <si>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</si>
  <si>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</si>
  <si>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</si>
  <si>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</si>
  <si>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</si>
  <si>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</si>
  <si>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</si>
  <si>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</si>
  <si>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</si>
  <si>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</si>
  <si>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</si>
  <si>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</si>
  <si>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</si>
  <si>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</si>
  <si>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</si>
  <si>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</si>
  <si>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</si>
  <si>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</si>
  <si>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</si>
  <si>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</si>
  <si>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</si>
  <si>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</si>
  <si>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</si>
  <si>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</si>
  <si>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</si>
  <si>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</si>
  <si>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</si>
  <si>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</si>
  <si>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</si>
  <si>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</si>
  <si>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</si>
  <si>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</si>
  <si>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</si>
  <si>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</si>
  <si>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</si>
  <si>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</si>
  <si>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</si>
  <si>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</si>
  <si>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</si>
  <si>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</si>
  <si>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</si>
  <si>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</si>
  <si>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</si>
  <si>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</si>
  <si>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</si>
  <si>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</si>
  <si>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</si>
  <si>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</si>
  <si>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</si>
  <si>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</si>
  <si>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</si>
  <si>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</si>
  <si>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</si>
  <si>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</si>
  <si>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</si>
  <si>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</si>
  <si>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</si>
  <si>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</si>
  <si>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</si>
  <si>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</si>
  <si>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</si>
  <si>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</si>
  <si>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</si>
  <si>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</si>
  <si>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</si>
  <si>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</si>
  <si>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</si>
  <si>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</si>
  <si>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</si>
  <si>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</si>
  <si>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</si>
  <si>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</si>
  <si>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</si>
  <si>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</si>
  <si>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</si>
  <si>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</si>
  <si>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</si>
  <si>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</si>
  <si>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</si>
  <si>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</si>
  <si>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</si>
  <si>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</si>
  <si>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</si>
  <si>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</si>
  <si>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</si>
  <si>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</si>
  <si>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</si>
  <si>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</si>
  <si>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</si>
  <si>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</si>
  <si>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</si>
  <si>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</si>
  <si>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</si>
  <si>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</si>
  <si>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</si>
  <si>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</si>
  <si>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</si>
  <si>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</si>
  <si>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</si>
  <si>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</si>
  <si>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</si>
  <si>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</si>
  <si>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</si>
  <si>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</si>
  <si>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</si>
  <si>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</si>
  <si>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</si>
  <si>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</si>
  <si>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</si>
  <si>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</si>
  <si>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</si>
  <si>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</si>
  <si>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</si>
  <si>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</si>
  <si>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</si>
  <si>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</si>
  <si>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</si>
  <si>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</si>
  <si>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</si>
  <si>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</si>
  <si>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</si>
  <si>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</si>
  <si>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</si>
  <si>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</si>
  <si>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</si>
  <si>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</si>
  <si>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</si>
  <si>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</si>
  <si>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</si>
  <si>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</si>
  <si>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</si>
  <si>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</si>
  <si>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</si>
  <si>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</si>
  <si>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</si>
  <si>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</si>
  <si>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</si>
  <si>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</si>
  <si>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</si>
  <si>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</si>
  <si>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</si>
  <si>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</si>
  <si>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</si>
  <si>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</si>
  <si>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</si>
  <si>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</si>
  <si>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</si>
  <si>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</si>
  <si>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</si>
  <si>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</si>
  <si>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</si>
  <si>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</si>
  <si>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</si>
  <si>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</si>
  <si>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</si>
  <si>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</si>
  <si>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</si>
  <si>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</si>
  <si>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</si>
  <si>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</si>
  <si>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</si>
  <si>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</si>
  <si>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</si>
  <si>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</si>
  <si>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</si>
  <si>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</si>
  <si>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</si>
  <si>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</si>
  <si>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</si>
  <si>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</si>
  <si>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</si>
  <si>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</si>
  <si>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</si>
  <si>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</si>
  <si>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</si>
  <si>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</si>
  <si>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</si>
  <si>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</si>
  <si>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</si>
  <si>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</si>
  <si>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</si>
  <si>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</si>
  <si>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</si>
  <si>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</si>
  <si>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</si>
  <si>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</si>
  <si>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</si>
  <si>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</si>
  <si>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</si>
  <si>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</si>
  <si>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</si>
  <si>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</si>
  <si>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</si>
  <si>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</si>
  <si>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</si>
  <si>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</si>
  <si>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</si>
  <si>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</si>
  <si>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</si>
  <si>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</si>
  <si>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</si>
  <si>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</si>
  <si>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</si>
  <si>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</si>
  <si>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</si>
  <si>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</si>
  <si>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</si>
  <si>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</si>
  <si>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</si>
  <si>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</si>
  <si>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</si>
  <si>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</si>
  <si>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</si>
  <si>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</si>
  <si>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</si>
  <si>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</si>
  <si>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</si>
  <si>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</si>
  <si>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</si>
  <si>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</si>
  <si>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</si>
  <si>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</si>
  <si>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</si>
  <si>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</si>
  <si>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</si>
  <si>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</si>
  <si>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</si>
  <si>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</si>
  <si>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</si>
  <si>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</si>
  <si>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</si>
  <si>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</si>
  <si>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</si>
  <si>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</si>
  <si>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</si>
  <si>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</si>
  <si>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</si>
  <si>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</si>
  <si>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</si>
  <si>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</si>
  <si>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</si>
  <si>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</si>
  <si>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</si>
  <si>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</si>
  <si>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</si>
  <si>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</si>
  <si>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</si>
  <si>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</si>
  <si>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</si>
  <si>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</si>
  <si>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</si>
  <si>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</si>
  <si>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</si>
  <si>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</si>
  <si>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</si>
  <si>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</si>
  <si>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</si>
  <si>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</si>
  <si>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</si>
  <si>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</si>
  <si>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</si>
  <si>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</si>
  <si>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</si>
  <si>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</si>
  <si>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</si>
  <si>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</si>
  <si>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</si>
  <si>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</si>
  <si>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</si>
  <si>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</si>
  <si>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</si>
  <si>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</si>
  <si>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</si>
  <si>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</si>
  <si>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</si>
  <si>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</si>
  <si>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</si>
  <si>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</si>
  <si>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</si>
  <si>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</si>
  <si>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</si>
  <si>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</si>
  <si>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</si>
  <si>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</si>
  <si>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</si>
  <si>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</si>
  <si>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</si>
  <si>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</si>
  <si>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</si>
  <si>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</si>
  <si>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</si>
  <si>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</si>
  <si>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</si>
  <si>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</si>
  <si>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</si>
  <si>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</si>
  <si>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</si>
  <si>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</si>
  <si>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</si>
  <si>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</si>
  <si>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</si>
  <si>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</si>
  <si>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</si>
  <si>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</si>
  <si>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</si>
  <si>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</si>
  <si>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</si>
  <si>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</si>
  <si>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</si>
  <si>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</si>
  <si>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</si>
  <si>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</si>
  <si>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</si>
  <si>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</si>
  <si>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</si>
  <si>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</si>
  <si>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</si>
  <si>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</si>
  <si>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</si>
  <si>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</si>
  <si>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</si>
  <si>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</si>
  <si>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</si>
  <si>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</si>
  <si>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</si>
  <si>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</si>
  <si>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</si>
  <si>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</si>
  <si>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</si>
  <si>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</si>
  <si>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</si>
  <si>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</si>
  <si>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</si>
  <si>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</si>
  <si>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</si>
  <si>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</si>
  <si>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</si>
  <si>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</si>
  <si>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</si>
  <si>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</si>
  <si>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</si>
  <si>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</si>
  <si>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</si>
  <si>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</si>
  <si>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</si>
  <si>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</si>
  <si>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</si>
  <si>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</si>
  <si>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</si>
  <si>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</si>
  <si>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</si>
  <si>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</si>
  <si>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</si>
  <si>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</si>
  <si>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</si>
  <si>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</si>
  <si>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</si>
  <si>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</si>
  <si>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</si>
  <si>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</si>
  <si>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</si>
  <si>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</si>
  <si>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</si>
  <si>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</si>
  <si>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</si>
  <si>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</si>
  <si>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</si>
  <si>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</si>
  <si>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</si>
  <si>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</si>
  <si>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</si>
  <si>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</si>
  <si>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</si>
  <si>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</si>
  <si>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</si>
  <si>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</si>
  <si>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</si>
  <si>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</si>
  <si>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</si>
  <si>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</si>
  <si>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</si>
  <si>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</si>
  <si>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</si>
  <si>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</si>
  <si>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</si>
  <si>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</si>
  <si>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</si>
  <si>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</si>
  <si>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</si>
  <si>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</si>
  <si>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</si>
  <si>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</si>
  <si>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</si>
  <si>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</si>
  <si>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</si>
  <si>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</si>
  <si>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</si>
  <si>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</si>
  <si>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</si>
  <si>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</si>
  <si>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</si>
  <si>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</si>
  <si>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</si>
  <si>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</si>
  <si>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</si>
  <si>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</si>
  <si>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</si>
  <si>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</si>
  <si>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</si>
  <si>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</si>
  <si>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</si>
  <si>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</si>
  <si>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</si>
  <si>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</si>
  <si>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</si>
  <si>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</si>
  <si>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</si>
  <si>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</si>
  <si>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</si>
  <si>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</si>
  <si>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</si>
  <si>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</si>
  <si>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</si>
  <si>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</si>
  <si>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</si>
  <si>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</si>
  <si>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</si>
  <si>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</si>
  <si>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</si>
  <si>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</si>
  <si>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</si>
  <si>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</si>
  <si>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</si>
  <si>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</si>
  <si>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</si>
  <si>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</si>
  <si>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</si>
  <si>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</si>
  <si>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</si>
  <si>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</si>
  <si>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</si>
  <si>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</si>
  <si>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</si>
  <si>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</si>
  <si>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</si>
  <si>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</si>
  <si>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</si>
  <si>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</si>
  <si>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</si>
  <si>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</si>
  <si>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</si>
  <si>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</si>
  <si>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</si>
  <si>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</si>
  <si>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</si>
  <si>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</si>
  <si>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</si>
  <si>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</si>
  <si>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</si>
  <si>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</si>
  <si>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</si>
  <si>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</si>
  <si>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</si>
  <si>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</si>
  <si>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</si>
  <si>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</si>
  <si>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</si>
  <si>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</si>
  <si>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</si>
  <si>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</si>
  <si>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</si>
  <si>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</si>
  <si>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</si>
  <si>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</si>
  <si>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</si>
  <si>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</si>
  <si>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</si>
  <si>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</si>
  <si>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</si>
  <si>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</si>
  <si>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</si>
  <si>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</si>
  <si>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</si>
  <si>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</si>
  <si>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</si>
  <si>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</si>
  <si>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</si>
  <si>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</si>
  <si>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</si>
  <si>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</si>
  <si>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</si>
  <si>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</si>
  <si>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</si>
  <si>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</si>
  <si>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</si>
  <si>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</si>
  <si>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</si>
  <si>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</si>
  <si>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</si>
  <si>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</si>
  <si>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</si>
  <si>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</si>
  <si>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</si>
  <si>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</si>
  <si>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</si>
  <si>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</si>
  <si>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</si>
  <si>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</si>
  <si>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</si>
  <si>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</si>
  <si>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</si>
  <si>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</si>
  <si>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</si>
  <si>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</si>
  <si>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</si>
  <si>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</si>
  <si>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</si>
  <si>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</si>
  <si>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</si>
  <si>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</si>
  <si>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</si>
  <si>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</si>
  <si>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</si>
  <si>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</si>
  <si>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</si>
  <si>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</si>
  <si>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</si>
  <si>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</si>
  <si>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</si>
  <si>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</si>
  <si>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</si>
  <si>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</si>
  <si>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</si>
  <si>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</si>
  <si>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</si>
  <si>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</si>
  <si>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</si>
  <si>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</si>
  <si>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</si>
  <si>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</si>
  <si>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</si>
  <si>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</si>
  <si>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</si>
  <si>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</si>
  <si>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</si>
  <si>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</si>
  <si>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</si>
  <si>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</si>
  <si>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</si>
  <si>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</si>
  <si>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</si>
  <si>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</si>
  <si>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</si>
  <si>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</si>
  <si>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</si>
  <si>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</si>
  <si>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</si>
  <si>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</si>
  <si>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</si>
  <si>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</si>
  <si>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</si>
  <si>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</si>
  <si>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</si>
  <si>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</si>
  <si>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</si>
  <si>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</si>
  <si>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</si>
  <si>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</si>
  <si>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</si>
  <si>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</si>
  <si>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</si>
  <si>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</si>
  <si>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</si>
  <si>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</si>
  <si>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</si>
  <si>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</si>
  <si>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</si>
  <si>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</si>
  <si>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</si>
  <si>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</si>
  <si>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</si>
  <si>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</si>
  <si>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</si>
  <si>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</si>
  <si>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</si>
  <si>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</si>
  <si>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</si>
  <si>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</si>
  <si>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</si>
  <si>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</si>
  <si>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</si>
  <si>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</si>
  <si>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</si>
  <si>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</si>
  <si>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</si>
  <si>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</si>
  <si>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</si>
  <si>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</si>
  <si>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</si>
  <si>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</si>
  <si>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</si>
  <si>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</si>
  <si>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</si>
  <si>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</si>
  <si>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</si>
  <si>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</si>
  <si>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</si>
  <si>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</si>
  <si>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</si>
  <si>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</si>
  <si>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</si>
  <si>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</si>
  <si>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</si>
  <si>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</si>
  <si>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</si>
  <si>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</si>
  <si>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</si>
  <si>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</si>
  <si>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</si>
  <si>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</si>
  <si>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</si>
  <si>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</si>
  <si>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</si>
  <si>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</si>
  <si>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</si>
  <si>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</si>
  <si>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</si>
  <si>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</si>
  <si>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</si>
  <si>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</si>
  <si>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</si>
  <si>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</si>
  <si>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</si>
  <si>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</si>
  <si>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</si>
  <si>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</si>
  <si>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</si>
  <si>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</si>
  <si>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</si>
  <si>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</si>
  <si>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</si>
  <si>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</si>
  <si>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</si>
  <si>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</si>
  <si>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</si>
  <si>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</si>
  <si>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</si>
  <si>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</si>
  <si>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</si>
  <si>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</si>
  <si>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</si>
  <si>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</si>
  <si>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</si>
  <si>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</si>
  <si>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</si>
  <si>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</si>
  <si>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</si>
  <si>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</si>
  <si>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</si>
  <si>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</si>
  <si>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</si>
  <si>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</si>
  <si>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</si>
  <si>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</si>
  <si>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</si>
  <si>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</si>
  <si>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</si>
  <si>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</si>
  <si>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</si>
  <si>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</si>
  <si>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</si>
  <si>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</si>
  <si>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</si>
  <si>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</si>
  <si>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</si>
  <si>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</si>
  <si>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</si>
  <si>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</si>
  <si>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</si>
  <si>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</si>
  <si>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</si>
  <si>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</si>
  <si>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</si>
  <si>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</si>
  <si>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</si>
  <si>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</si>
  <si>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</si>
  <si>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</si>
  <si>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</si>
  <si>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</si>
  <si>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</si>
  <si>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</si>
  <si>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</si>
  <si>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</si>
  <si>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</si>
  <si>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</si>
  <si>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</si>
  <si>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</si>
  <si>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</si>
  <si>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</si>
  <si>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</si>
  <si>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</si>
  <si>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</si>
  <si>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</si>
  <si>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</si>
  <si>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</si>
  <si>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</si>
  <si>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</si>
  <si>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</si>
  <si>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</si>
  <si>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</si>
  <si>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</si>
  <si>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</si>
  <si>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</si>
  <si>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</si>
  <si>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</si>
  <si>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</si>
  <si>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</si>
  <si>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</si>
  <si>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</si>
  <si>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</si>
  <si>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</si>
  <si>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</si>
  <si>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</si>
  <si>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</si>
  <si>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</si>
  <si>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</si>
  <si>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</si>
  <si>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</si>
  <si>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</si>
  <si>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</si>
  <si>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</si>
  <si>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</si>
  <si>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</si>
  <si>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</si>
  <si>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</si>
  <si>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</si>
  <si>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</si>
  <si>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</si>
  <si>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</si>
  <si>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</si>
  <si>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</si>
  <si>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</si>
  <si>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</si>
  <si>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</si>
  <si>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</si>
  <si>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</si>
  <si>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</si>
  <si>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</si>
  <si>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</si>
  <si>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</si>
  <si>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</si>
  <si>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</si>
  <si>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</si>
  <si>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</si>
  <si>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</si>
  <si>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</si>
  <si>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</si>
  <si>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</si>
  <si>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</si>
  <si>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</si>
  <si>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</si>
  <si>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</si>
  <si>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</si>
  <si>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</si>
  <si>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</si>
  <si>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</si>
  <si>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</si>
  <si>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</si>
  <si>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</si>
  <si>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</si>
  <si>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</si>
  <si>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</si>
  <si>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</si>
  <si>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</si>
  <si>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</si>
  <si>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</si>
  <si>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</si>
  <si>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</si>
  <si>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</si>
  <si>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</si>
  <si>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</si>
  <si>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</si>
  <si>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</si>
  <si>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</si>
  <si>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</si>
  <si>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</si>
  <si>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</si>
  <si>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</si>
  <si>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</si>
  <si>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</si>
  <si>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</si>
  <si>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</si>
  <si>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</si>
  <si>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</si>
  <si>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</si>
  <si>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</si>
  <si>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</si>
  <si>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</si>
  <si>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</si>
  <si>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</si>
  <si>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</si>
  <si>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</si>
  <si>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</si>
  <si>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</si>
  <si>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</si>
  <si>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</si>
  <si>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</si>
  <si>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</si>
  <si>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</si>
  <si>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</si>
  <si>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</si>
  <si>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</si>
  <si>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</si>
  <si>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</si>
  <si>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</si>
  <si>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</si>
  <si>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</si>
  <si>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</si>
  <si>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</si>
  <si>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</si>
  <si>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</si>
  <si>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</si>
  <si>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</si>
  <si>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</si>
  <si>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</si>
  <si>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</si>
  <si>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</si>
  <si>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</si>
  <si>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</si>
  <si>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</si>
  <si>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</si>
  <si>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</si>
  <si>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</si>
  <si>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</si>
  <si>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</si>
  <si>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</si>
  <si>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</si>
  <si>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</si>
  <si>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</si>
  <si>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</si>
  <si>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</si>
  <si>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</si>
  <si>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</si>
  <si>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</si>
  <si>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</si>
  <si>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</si>
  <si>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</si>
  <si>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</si>
  <si>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</si>
  <si>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</si>
  <si>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</si>
  <si>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</si>
  <si>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</si>
  <si>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</si>
  <si>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</si>
  <si>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</si>
  <si>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</si>
  <si>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</si>
  <si>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</si>
  <si>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</si>
  <si>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</si>
  <si>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</si>
  <si>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</si>
  <si>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</si>
  <si>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</si>
  <si>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</si>
  <si>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</si>
  <si>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</si>
  <si>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</si>
  <si>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</si>
  <si>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</si>
  <si>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</si>
  <si>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</si>
  <si>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</si>
  <si>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</si>
  <si>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</si>
  <si>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</si>
  <si>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</si>
  <si>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</si>
  <si>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</si>
  <si>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</si>
  <si>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</si>
  <si>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</si>
  <si>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</si>
  <si>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</si>
  <si>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</si>
  <si>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</si>
  <si>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</si>
  <si>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</si>
  <si>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</si>
  <si>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</si>
  <si>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</si>
  <si>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</si>
  <si>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</si>
  <si>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</si>
  <si>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</si>
  <si>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</si>
  <si>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</si>
  <si>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</si>
  <si>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</si>
  <si>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</si>
  <si>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</si>
  <si>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</si>
  <si>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</si>
  <si>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</si>
  <si>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</si>
  <si>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</si>
  <si>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</si>
  <si>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</si>
  <si>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</si>
  <si>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</si>
  <si>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</si>
  <si>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</si>
  <si>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</si>
  <si>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</si>
  <si>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</si>
  <si>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</si>
  <si>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</si>
  <si>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</si>
  <si>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</si>
  <si>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</si>
  <si>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</si>
  <si>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</si>
  <si>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</si>
  <si>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</si>
  <si>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</si>
  <si>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</si>
  <si>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</si>
  <si>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</si>
  <si>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</si>
  <si>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</si>
  <si>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</si>
  <si>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</si>
  <si>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</si>
  <si>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</si>
  <si>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</si>
  <si>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</si>
  <si>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</si>
  <si>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</si>
  <si>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</si>
  <si>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</si>
  <si>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</si>
  <si>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</si>
  <si>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</si>
  <si>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</si>
  <si>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</si>
  <si>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</si>
  <si>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</si>
  <si>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</si>
  <si>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</si>
  <si>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</si>
  <si>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</si>
  <si>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</si>
  <si>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</si>
  <si>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</si>
  <si>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</si>
  <si>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</si>
  <si>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</si>
  <si>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</si>
  <si>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</si>
  <si>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</si>
  <si>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</si>
  <si>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</si>
  <si>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</si>
  <si>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</si>
  <si>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</si>
  <si>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</si>
  <si>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</si>
  <si>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</si>
  <si>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</si>
  <si>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</si>
  <si>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</si>
  <si>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</si>
  <si>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</si>
  <si>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</si>
  <si>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</si>
  <si>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</si>
  <si>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</si>
  <si>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</si>
  <si>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</si>
  <si>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</si>
  <si>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</si>
  <si>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</si>
  <si>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</si>
  <si>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</si>
  <si>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</si>
  <si>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</si>
  <si>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</si>
  <si>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</si>
  <si>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</si>
  <si>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</si>
  <si>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</si>
  <si>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</si>
  <si>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</si>
  <si>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</si>
  <si>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</si>
  <si>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</si>
  <si>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</si>
  <si>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</si>
  <si>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</si>
  <si>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</si>
  <si>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</si>
  <si>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</si>
  <si>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</si>
  <si>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</si>
  <si>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</si>
  <si>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</si>
  <si>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</si>
  <si>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</si>
  <si>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</si>
  <si>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</si>
  <si>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</si>
  <si>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</si>
  <si>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</si>
  <si>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</si>
  <si>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</si>
  <si>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</si>
  <si>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</si>
  <si>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</si>
  <si>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</si>
  <si>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</si>
  <si>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</si>
  <si>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</si>
  <si>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</si>
  <si>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</si>
  <si>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</si>
  <si>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</si>
  <si>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</si>
  <si>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</si>
  <si>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</si>
  <si>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</si>
  <si>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</si>
  <si>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</si>
  <si>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</si>
  <si>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</si>
  <si>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</si>
  <si>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</si>
  <si>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</si>
  <si>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</si>
  <si>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</si>
  <si>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</si>
  <si>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</si>
  <si>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</si>
  <si>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</si>
  <si>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</si>
  <si>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</si>
  <si>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</si>
  <si>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</si>
  <si>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</si>
  <si>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</si>
  <si>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</si>
  <si>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</si>
  <si>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</si>
  <si>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</si>
  <si>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</si>
  <si>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</si>
  <si>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</si>
  <si>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</si>
  <si>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</si>
  <si>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</si>
  <si>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</si>
  <si>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</si>
  <si>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</si>
  <si>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</si>
  <si>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</si>
  <si>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</si>
  <si>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</si>
  <si>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</si>
  <si>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</si>
  <si>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</si>
  <si>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</si>
  <si>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</si>
  <si>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</si>
  <si>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</si>
  <si>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</si>
  <si>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</si>
  <si>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</si>
  <si>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</si>
  <si>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</si>
  <si>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</si>
  <si>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</si>
  <si>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</si>
  <si>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</si>
  <si>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</si>
  <si>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</si>
  <si>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</si>
  <si>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</si>
  <si>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</si>
  <si>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</si>
  <si>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</si>
  <si>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</si>
  <si>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</si>
  <si>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</si>
  <si>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</si>
  <si>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</si>
  <si>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</si>
  <si>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</si>
  <si>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</si>
  <si>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</si>
  <si>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</si>
  <si>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</si>
  <si>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</si>
  <si>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</si>
  <si>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</si>
  <si>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</si>
  <si>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</si>
  <si>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</si>
  <si>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</si>
  <si>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</si>
  <si>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</si>
  <si>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</si>
  <si>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</si>
  <si>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</si>
  <si>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</si>
  <si>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</si>
  <si>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</si>
  <si>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</si>
  <si>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</si>
  <si>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</si>
  <si>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</si>
  <si>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</si>
  <si>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</si>
  <si>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</si>
  <si>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</si>
  <si>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</si>
  <si>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</si>
  <si>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</si>
  <si>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</si>
  <si>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</si>
  <si>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</si>
  <si>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</si>
  <si>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</si>
  <si>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</si>
  <si>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</si>
  <si>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</si>
  <si>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</si>
  <si>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</si>
  <si>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</si>
  <si>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</si>
  <si>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</si>
  <si>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</si>
  <si>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</si>
  <si>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</si>
  <si>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</si>
  <si>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</si>
  <si>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</si>
  <si>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</si>
  <si>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</si>
  <si>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</si>
  <si>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</si>
  <si>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</si>
  <si>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</si>
  <si>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</si>
  <si>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</si>
  <si>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</si>
  <si>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</si>
  <si>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</si>
  <si>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</si>
  <si>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</si>
  <si>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</si>
  <si>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</si>
  <si>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</si>
  <si>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</si>
  <si>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</si>
  <si>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</si>
  <si>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</si>
  <si>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</si>
  <si>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</si>
  <si>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</si>
  <si>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</si>
  <si>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</si>
  <si>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</si>
  <si>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</si>
  <si>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</si>
  <si>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</si>
  <si>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</si>
  <si>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</si>
  <si>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</si>
  <si>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</si>
  <si>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</si>
  <si>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</si>
  <si>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</si>
  <si>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</si>
  <si>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</si>
  <si>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</si>
  <si>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</si>
  <si>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</si>
  <si>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</si>
  <si>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</si>
  <si>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</si>
  <si>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</si>
  <si>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</si>
  <si>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</si>
  <si>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</si>
  <si>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</si>
  <si>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</si>
  <si>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</si>
  <si>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</si>
  <si>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</si>
  <si>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</si>
  <si>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</si>
  <si>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</si>
  <si>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</si>
  <si>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</si>
  <si>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</si>
  <si>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</si>
  <si>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</si>
  <si>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</si>
  <si>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</si>
  <si>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</si>
  <si>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</si>
  <si>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</si>
  <si>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</si>
  <si>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</si>
  <si>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</si>
  <si>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</si>
  <si>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</si>
  <si>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</si>
  <si>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</si>
  <si>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</si>
  <si>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</si>
  <si>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</si>
  <si>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</si>
  <si>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</si>
  <si>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</si>
  <si>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</si>
  <si>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</si>
  <si>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</si>
  <si>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</si>
  <si>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</si>
  <si>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</si>
  <si>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</si>
  <si>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</si>
  <si>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</si>
  <si>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</si>
  <si>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</si>
  <si>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</si>
  <si>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</si>
  <si>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</si>
  <si>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</si>
  <si>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</si>
  <si>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</si>
  <si>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</si>
  <si>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</si>
  <si>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</si>
  <si>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</si>
  <si>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</si>
  <si>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</si>
  <si>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</si>
  <si>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</si>
  <si>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</si>
  <si>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</si>
  <si>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</si>
  <si>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</si>
  <si>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</si>
  <si>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</si>
  <si>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</si>
  <si>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</si>
  <si>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</si>
  <si>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</si>
  <si>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</si>
  <si>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</si>
  <si>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</si>
  <si>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</si>
  <si>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</si>
  <si>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</si>
  <si>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</si>
  <si>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</si>
  <si>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</si>
  <si>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</si>
  <si>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</si>
  <si>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</si>
  <si>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</si>
  <si>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</si>
  <si>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</si>
  <si>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</si>
  <si>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</si>
  <si>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</si>
  <si>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</si>
  <si>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</si>
  <si>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</si>
  <si>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</si>
  <si>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</si>
  <si>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</si>
  <si>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</si>
  <si>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</si>
  <si>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</si>
  <si>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</si>
  <si>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</si>
  <si>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</si>
  <si>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</si>
  <si>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</si>
  <si>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</si>
  <si>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</si>
  <si>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</si>
  <si>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</si>
  <si>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</si>
  <si>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</si>
  <si>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</si>
  <si>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</si>
  <si>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</si>
  <si>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</si>
  <si>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</si>
  <si>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</si>
  <si>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</si>
  <si>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</si>
  <si>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</si>
  <si>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</si>
  <si>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</si>
  <si>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</si>
  <si>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</si>
  <si>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</si>
  <si>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</si>
  <si>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</si>
  <si>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</si>
  <si>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</si>
  <si>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</si>
  <si>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</si>
  <si>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</si>
  <si>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</si>
  <si>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</si>
  <si>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</si>
  <si>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</si>
  <si>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</si>
  <si>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</si>
  <si>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</si>
  <si>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</si>
  <si>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</si>
  <si>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</si>
  <si>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</si>
  <si>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</si>
  <si>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</si>
  <si>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</si>
  <si>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</si>
  <si>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</si>
  <si>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</si>
  <si>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</si>
  <si>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</si>
  <si>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</si>
  <si>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</si>
  <si>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</si>
  <si>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</si>
  <si>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</si>
  <si>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</si>
  <si>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</si>
  <si>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</si>
  <si>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</si>
  <si>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</si>
  <si>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</si>
  <si>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</si>
  <si>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</si>
  <si>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</si>
  <si>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</si>
  <si>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</si>
  <si>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</si>
  <si>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</si>
  <si>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</si>
  <si>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</si>
  <si>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</si>
  <si>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</si>
  <si>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</si>
  <si>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</si>
  <si>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</si>
  <si>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</si>
  <si>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</si>
  <si>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</si>
  <si>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</si>
  <si>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</si>
  <si>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</si>
  <si>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</si>
  <si>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</si>
  <si>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</si>
  <si>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</si>
  <si>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</si>
  <si>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</si>
  <si>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</si>
  <si>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</si>
  <si>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</si>
  <si>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</si>
  <si>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</si>
  <si>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</si>
  <si>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</si>
  <si>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</si>
  <si>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</si>
  <si>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</si>
  <si>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</si>
  <si>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</si>
  <si>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</si>
  <si>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</si>
  <si>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</si>
  <si>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</si>
  <si>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</si>
  <si>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</si>
  <si>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</si>
  <si>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</si>
  <si>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</si>
  <si>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</si>
  <si>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</si>
  <si>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</si>
  <si>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</si>
  <si>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</si>
  <si>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</si>
  <si>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</si>
  <si>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</si>
  <si>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</si>
  <si>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</si>
  <si>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</si>
  <si>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</si>
  <si>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</si>
  <si>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</si>
  <si>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</si>
  <si>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</si>
  <si>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</si>
  <si>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</si>
  <si>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</si>
  <si>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</si>
  <si>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</si>
  <si>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</si>
  <si>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</si>
  <si>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</si>
  <si>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</si>
  <si>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</si>
  <si>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</si>
  <si>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</si>
  <si>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</si>
  <si>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</si>
  <si>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</si>
  <si>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</si>
  <si>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</si>
  <si>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</si>
  <si>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</si>
  <si>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</si>
  <si>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</si>
  <si>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</si>
  <si>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</si>
  <si>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</si>
  <si>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</si>
  <si>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</si>
  <si>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</si>
  <si>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</si>
  <si>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</si>
  <si>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</si>
  <si>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</si>
  <si>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</si>
  <si>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</si>
  <si>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</si>
  <si>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</si>
  <si>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</si>
  <si>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</si>
  <si>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</si>
  <si>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</si>
  <si>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</si>
  <si>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</si>
  <si>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</si>
  <si>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</si>
  <si>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</si>
  <si>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</si>
  <si>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</si>
  <si>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</si>
  <si>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</si>
  <si>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</si>
  <si>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</si>
  <si>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</si>
  <si>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</si>
  <si>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</si>
  <si>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</si>
  <si>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</si>
  <si>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</si>
  <si>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</si>
  <si>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</si>
  <si>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</si>
  <si>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</si>
  <si>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</si>
  <si>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</si>
  <si>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</si>
  <si>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</si>
  <si>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</si>
  <si>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</si>
  <si>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</si>
  <si>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</si>
  <si>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</si>
  <si>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</si>
  <si>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</si>
  <si>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</si>
  <si>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</si>
  <si>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</si>
  <si>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</si>
  <si>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</si>
  <si>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</si>
  <si>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</si>
  <si>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</si>
  <si>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</si>
  <si>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</si>
  <si>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</si>
  <si>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</si>
  <si>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</si>
  <si>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</si>
  <si>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</si>
  <si>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</si>
  <si>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</si>
  <si>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</si>
  <si>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</si>
  <si>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</si>
  <si>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</si>
  <si>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</si>
  <si>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</si>
  <si>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</si>
  <si>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</si>
  <si>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</si>
  <si>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</si>
  <si>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</si>
  <si>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</si>
  <si>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</si>
  <si>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</si>
  <si>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</si>
  <si>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</si>
  <si>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</si>
  <si>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</si>
  <si>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</si>
  <si>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</si>
  <si>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</si>
  <si>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</si>
  <si>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</si>
  <si>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</si>
  <si>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</si>
  <si>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</si>
  <si>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</si>
  <si>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</si>
  <si>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</si>
  <si>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</si>
  <si>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</si>
  <si>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</si>
  <si>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</si>
  <si>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</si>
  <si>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</si>
  <si>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</si>
  <si>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</si>
  <si>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</si>
  <si>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</si>
  <si>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</si>
  <si>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</si>
  <si>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</si>
  <si>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</si>
  <si>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</si>
  <si>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</si>
  <si>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</si>
  <si>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</si>
  <si>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</si>
  <si>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</si>
  <si>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</si>
  <si>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</si>
  <si>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</si>
  <si>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</si>
  <si>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</si>
  <si>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</si>
  <si>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</si>
  <si>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</si>
  <si>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</si>
  <si>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</si>
  <si>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</si>
  <si>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</si>
  <si>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</si>
  <si>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</si>
  <si>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</si>
  <si>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</si>
  <si>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</si>
  <si>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</si>
  <si>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</si>
  <si>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</si>
  <si>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</si>
  <si>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</si>
  <si>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</si>
  <si>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</si>
  <si>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</si>
  <si>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</si>
  <si>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</si>
  <si>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</si>
  <si>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</si>
  <si>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</si>
  <si>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</si>
  <si>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</si>
  <si>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</si>
  <si>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</si>
  <si>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</si>
  <si>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</si>
  <si>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</si>
  <si>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</si>
  <si>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</si>
  <si>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</si>
  <si>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</si>
  <si>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</si>
  <si>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</si>
  <si>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</si>
  <si>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</si>
  <si>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</si>
  <si>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</si>
  <si>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</si>
  <si>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</si>
  <si>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</si>
  <si>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</si>
  <si>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</si>
  <si>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</si>
  <si>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</si>
  <si>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</si>
  <si>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</si>
  <si>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</si>
  <si>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</si>
  <si>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</si>
  <si>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</si>
  <si>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</si>
  <si>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</si>
  <si>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</si>
  <si>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</si>
  <si>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</si>
  <si>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</si>
  <si>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</si>
  <si>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</si>
  <si>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</si>
  <si>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</si>
  <si>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</si>
  <si>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</si>
  <si>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</si>
  <si>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</si>
  <si>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</si>
  <si>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</si>
  <si>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</si>
  <si>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</si>
  <si>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</si>
  <si>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</si>
  <si>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</si>
  <si>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</si>
  <si>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</si>
  <si>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</si>
  <si>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</si>
  <si>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</si>
  <si>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</si>
  <si>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</si>
  <si>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</si>
  <si>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</si>
  <si>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</si>
  <si>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</si>
  <si>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</si>
  <si>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</si>
  <si>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</si>
  <si>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</si>
  <si>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</si>
  <si>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</si>
  <si>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</si>
  <si>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</si>
  <si>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</si>
  <si>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</si>
  <si>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</si>
  <si>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</si>
  <si>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</si>
  <si>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</si>
  <si>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</si>
  <si>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</si>
  <si>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</si>
  <si>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</si>
  <si>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</si>
  <si>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</si>
  <si>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</si>
  <si>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</si>
  <si>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</si>
  <si>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</si>
  <si>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</si>
  <si>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</si>
  <si>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</si>
  <si>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</si>
  <si>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</si>
  <si>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</si>
  <si>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</si>
  <si>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</si>
  <si>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</si>
  <si>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</si>
  <si>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</si>
  <si>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</si>
  <si>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</si>
  <si>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</si>
  <si>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</si>
  <si>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</si>
  <si>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</si>
  <si>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</si>
  <si>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</si>
  <si>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</si>
  <si>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</si>
  <si>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</si>
  <si>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</si>
  <si>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</si>
  <si>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</si>
  <si>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</si>
  <si>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</si>
  <si>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</si>
  <si>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</si>
  <si>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</si>
  <si>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</si>
  <si>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</si>
  <si>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</si>
  <si>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</si>
  <si>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</si>
  <si>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</si>
  <si>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</si>
  <si>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</si>
  <si>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</si>
  <si>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</si>
  <si>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</si>
  <si>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</si>
  <si>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</si>
  <si>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</si>
  <si>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</si>
  <si>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</si>
  <si>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</si>
  <si>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</si>
  <si>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</si>
  <si>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</si>
  <si>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</si>
  <si>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</si>
  <si>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</si>
  <si>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</si>
  <si>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</si>
  <si>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</si>
  <si>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</si>
  <si>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</si>
  <si>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</si>
  <si>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</si>
  <si>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</si>
  <si>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</si>
  <si>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</si>
  <si>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</si>
  <si>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</si>
  <si>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</si>
  <si>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</si>
  <si>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</si>
  <si>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</si>
  <si>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</si>
  <si>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</si>
  <si>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</si>
  <si>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</si>
  <si>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</si>
  <si>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</si>
  <si>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</si>
  <si>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</si>
  <si>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</si>
  <si>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</si>
  <si>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</si>
  <si>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</si>
  <si>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</si>
  <si>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</si>
  <si>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</si>
  <si>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</si>
  <si>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</si>
  <si>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</si>
  <si>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</si>
  <si>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</si>
  <si>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</si>
  <si>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</si>
  <si>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</si>
  <si>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</si>
  <si>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</si>
  <si>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</si>
  <si>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</si>
  <si>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</si>
  <si>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</si>
  <si>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</si>
  <si>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</si>
  <si>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</si>
  <si>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</si>
  <si>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</si>
  <si>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</si>
  <si>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</si>
  <si>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</si>
  <si>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</si>
  <si>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</si>
  <si>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</si>
  <si>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</si>
  <si>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</si>
  <si>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</si>
  <si>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</si>
  <si>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</si>
  <si>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</si>
  <si>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</si>
  <si>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</si>
  <si>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</si>
  <si>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</si>
  <si>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</si>
  <si>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</si>
  <si>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</si>
  <si>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</si>
  <si>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</si>
  <si>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</si>
  <si>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</si>
  <si>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</si>
  <si>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</si>
  <si>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</si>
  <si>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</si>
  <si>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</si>
  <si>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</si>
  <si>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</si>
  <si>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</si>
  <si>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</si>
  <si>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</si>
  <si>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</si>
  <si>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</si>
  <si>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</si>
  <si>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</si>
  <si>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</si>
  <si>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</si>
  <si>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</si>
  <si>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</si>
  <si>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</si>
  <si>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</si>
  <si>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</si>
  <si>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</si>
  <si>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</si>
  <si>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</si>
  <si>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</si>
  <si>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</si>
  <si>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</si>
  <si>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</si>
  <si>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</si>
  <si>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</si>
  <si>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</si>
  <si>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</si>
  <si>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</si>
  <si>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</si>
  <si>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</si>
  <si>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</si>
  <si>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</si>
  <si>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</si>
  <si>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</si>
  <si>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</si>
  <si>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</si>
  <si>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</si>
  <si>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</si>
  <si>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</si>
  <si>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</si>
  <si>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</si>
  <si>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</si>
  <si>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</si>
  <si>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</si>
  <si>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</si>
  <si>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</si>
  <si>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</si>
  <si>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</si>
  <si>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</si>
  <si>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</si>
  <si>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</si>
  <si>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</si>
  <si>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</si>
  <si>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</si>
  <si>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</si>
  <si>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</si>
  <si>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</si>
  <si>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</si>
  <si>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</si>
  <si>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</si>
  <si>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</si>
  <si>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</si>
  <si>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</si>
  <si>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</si>
  <si>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</si>
  <si>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</si>
  <si>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</si>
  <si>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</si>
  <si>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</si>
  <si>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</si>
  <si>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</si>
  <si>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</si>
  <si>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</si>
  <si>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</si>
  <si>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</si>
  <si>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</si>
  <si>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</si>
  <si>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</si>
  <si>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</si>
  <si>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</si>
  <si>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</si>
  <si>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</si>
  <si>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</si>
  <si>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</si>
  <si>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</si>
  <si>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</si>
  <si>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</si>
  <si>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</si>
  <si>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</si>
  <si>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</si>
  <si>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</si>
  <si>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</si>
  <si>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</si>
  <si>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</si>
  <si>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</si>
  <si>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</si>
  <si>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</si>
  <si>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</si>
  <si>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</si>
  <si>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</si>
  <si>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</si>
  <si>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</si>
  <si>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</si>
  <si>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</si>
  <si>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</si>
  <si>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</si>
  <si>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</si>
  <si>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</si>
  <si>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</si>
  <si>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</si>
  <si>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</si>
  <si>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</si>
  <si>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</si>
  <si>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</si>
  <si>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</si>
  <si>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</si>
  <si>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</si>
  <si>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</si>
  <si>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</si>
  <si>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</si>
  <si>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</si>
  <si>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</si>
  <si>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</si>
  <si>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</si>
  <si>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</si>
  <si>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</si>
  <si>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</si>
  <si>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</si>
  <si>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</si>
  <si>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</si>
  <si>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</si>
  <si>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</si>
  <si>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</si>
  <si>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</si>
  <si>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</si>
  <si>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</si>
  <si>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</si>
  <si>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</si>
  <si>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</si>
  <si>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</si>
  <si>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</si>
  <si>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</si>
  <si>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</si>
  <si>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</si>
  <si>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</si>
  <si>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</si>
  <si>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</si>
  <si>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</si>
  <si>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</si>
  <si>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</si>
  <si>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</si>
  <si>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</si>
  <si>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</si>
  <si>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</si>
  <si>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</si>
  <si>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</si>
  <si>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</si>
  <si>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</si>
  <si>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</si>
  <si>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</si>
  <si>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</si>
  <si>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</si>
  <si>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</si>
  <si>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</si>
  <si>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</si>
  <si>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</si>
  <si>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</si>
  <si>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</si>
  <si>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</si>
  <si>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</si>
  <si>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</si>
  <si>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</si>
  <si>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</si>
  <si>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</si>
  <si>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</si>
  <si>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</si>
  <si>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</si>
  <si>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</si>
  <si>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</si>
  <si>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</si>
  <si>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</si>
  <si>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</si>
  <si>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</si>
  <si>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</si>
  <si>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</si>
  <si>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</si>
  <si>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</si>
  <si>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</si>
  <si>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</si>
  <si>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</si>
  <si>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</si>
  <si>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</si>
  <si>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</si>
  <si>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</si>
  <si>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</si>
  <si>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</si>
  <si>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</si>
  <si>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</si>
  <si>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</si>
  <si>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</si>
  <si>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</si>
  <si>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</si>
  <si>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</si>
  <si>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</si>
  <si>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</si>
  <si>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</si>
  <si>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</si>
  <si>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</si>
  <si>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</si>
  <si>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</si>
  <si>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</si>
  <si>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</si>
  <si>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</si>
  <si>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</si>
  <si>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</si>
  <si>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</si>
  <si>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</si>
  <si>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</si>
  <si>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</si>
  <si>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</si>
  <si>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</si>
  <si>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</si>
  <si>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</si>
  <si>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</si>
  <si>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</si>
  <si>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</si>
  <si>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</si>
  <si>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</si>
  <si>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</si>
  <si>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</si>
  <si>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</si>
  <si>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</si>
  <si>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</si>
  <si>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</si>
  <si>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</si>
  <si>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</si>
  <si>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</si>
  <si>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</si>
  <si>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</si>
  <si>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</si>
  <si>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</si>
  <si>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</si>
  <si>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</si>
  <si>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</si>
  <si>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</si>
  <si>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</si>
  <si>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</si>
  <si>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</si>
  <si>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</si>
  <si>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</si>
  <si>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</si>
  <si>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</si>
  <si>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</si>
  <si>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</si>
  <si>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</si>
  <si>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</si>
  <si>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</si>
  <si>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</si>
  <si>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</si>
  <si>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</si>
  <si>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</si>
  <si>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</si>
  <si>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</si>
  <si>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</si>
  <si>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</si>
  <si>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</si>
  <si>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</si>
  <si>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</si>
  <si>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</si>
  <si>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</si>
  <si>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</si>
  <si>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</si>
  <si>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</si>
  <si>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</si>
  <si>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</si>
  <si>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</si>
  <si>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</si>
  <si>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</si>
  <si>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</si>
  <si>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</si>
  <si>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</si>
  <si>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</si>
  <si>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</si>
  <si>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</si>
  <si>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</si>
  <si>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</si>
  <si>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</si>
  <si>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</si>
  <si>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</si>
  <si>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</si>
  <si>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</si>
  <si>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</si>
  <si>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</si>
  <si>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</si>
  <si>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</si>
  <si>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</si>
  <si>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</si>
  <si>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</si>
  <si>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</si>
  <si>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</si>
  <si>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</si>
  <si>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</si>
  <si>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</si>
  <si>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</si>
  <si>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</si>
  <si>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</si>
  <si>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</si>
  <si>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</si>
  <si>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</si>
  <si>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</si>
  <si>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</si>
  <si>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</si>
  <si>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</si>
  <si>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</si>
  <si>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</si>
  <si>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</si>
  <si>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</si>
  <si>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</si>
  <si>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</si>
  <si>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</si>
  <si>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</si>
  <si>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</si>
  <si>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</si>
  <si>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</si>
  <si>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</si>
  <si>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</si>
  <si>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</si>
  <si>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</si>
  <si>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</si>
  <si>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</si>
  <si>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</si>
  <si>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</si>
  <si>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</si>
  <si>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</si>
  <si>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</si>
  <si>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</si>
  <si>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</si>
  <si>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</si>
  <si>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</si>
  <si>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</si>
  <si>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</si>
  <si>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</si>
  <si>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</si>
  <si>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</si>
  <si>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</si>
  <si>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</si>
  <si>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</si>
  <si>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</si>
  <si>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</si>
  <si>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</si>
  <si>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</si>
  <si>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</si>
  <si>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</si>
  <si>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</si>
  <si>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</si>
  <si>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</si>
  <si>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</si>
  <si>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</si>
  <si>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</si>
  <si>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</si>
  <si>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</si>
  <si>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</si>
  <si>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</si>
  <si>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</si>
  <si>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</si>
  <si>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</si>
  <si>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</si>
  <si>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</si>
  <si>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</si>
  <si>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</si>
  <si>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</si>
  <si>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</si>
  <si>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</si>
  <si>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</si>
  <si>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</si>
  <si>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</si>
  <si>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</si>
  <si>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</si>
  <si>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</si>
  <si>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</si>
  <si>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</si>
  <si>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</si>
  <si>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</si>
  <si>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</si>
  <si>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</si>
  <si>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</si>
  <si>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</si>
  <si>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</si>
  <si>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</si>
  <si>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</si>
  <si>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</si>
  <si>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</si>
  <si>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</si>
  <si>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</si>
  <si>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</si>
  <si>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</si>
  <si>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</si>
  <si>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</si>
  <si>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</si>
  <si>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</si>
  <si>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</si>
  <si>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</si>
  <si>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</si>
  <si>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</si>
  <si>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</si>
  <si>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</si>
  <si>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</si>
  <si>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</si>
  <si>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</si>
  <si>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</si>
  <si>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</si>
  <si>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</si>
  <si>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</si>
  <si>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</si>
  <si>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</si>
  <si>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</si>
  <si>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</si>
  <si>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</si>
  <si>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</si>
  <si>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</si>
  <si>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</si>
  <si>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</si>
  <si>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</si>
  <si>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</si>
  <si>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</si>
  <si>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</si>
  <si>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</si>
  <si>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</si>
  <si>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</si>
  <si>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</si>
  <si>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</si>
  <si>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</si>
  <si>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</si>
  <si>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</si>
  <si>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</si>
  <si>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</si>
  <si>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</si>
  <si>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</si>
  <si>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</si>
  <si>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</si>
  <si>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</si>
  <si>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</si>
  <si>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</si>
  <si>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</si>
  <si>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</si>
  <si>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</si>
  <si>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</si>
  <si>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</si>
  <si>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</si>
  <si>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</si>
  <si>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</si>
  <si>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</si>
  <si>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</si>
  <si>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</si>
  <si>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</si>
  <si>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</si>
  <si>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</si>
  <si>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</si>
  <si>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</si>
  <si>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</si>
  <si>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</si>
  <si>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</si>
  <si>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</si>
  <si>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</si>
  <si>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</si>
  <si>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</si>
  <si>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</si>
  <si>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</si>
  <si>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</si>
  <si>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</si>
  <si>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</si>
  <si>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</si>
  <si>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</si>
  <si>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</si>
  <si>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</si>
  <si>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</si>
  <si>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</si>
  <si>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</si>
  <si>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</si>
  <si>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</si>
  <si>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</si>
  <si>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</si>
  <si>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</si>
  <si>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</si>
  <si>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</si>
  <si>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</si>
  <si>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</si>
  <si>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</si>
  <si>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</si>
  <si>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</si>
  <si>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</si>
  <si>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</si>
  <si>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</si>
  <si>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</si>
  <si>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</si>
  <si>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</si>
  <si>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</si>
  <si>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</si>
  <si>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</si>
  <si>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</si>
  <si>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</si>
  <si>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</si>
  <si>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</si>
  <si>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</si>
  <si>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</si>
  <si>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</si>
  <si>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</si>
  <si>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</si>
  <si>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</si>
  <si>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</si>
  <si>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</si>
  <si>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</si>
  <si>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</si>
  <si>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</si>
  <si>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</si>
  <si>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</si>
  <si>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</si>
  <si>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</si>
  <si>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</si>
  <si>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</si>
  <si>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</si>
  <si>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</si>
  <si>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</si>
  <si>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</si>
  <si>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</si>
  <si>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</si>
  <si>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</si>
  <si>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</si>
  <si>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</si>
  <si>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</si>
  <si>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</si>
  <si>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</si>
  <si>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</si>
  <si>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</si>
  <si>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</si>
  <si>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</si>
  <si>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</si>
  <si>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</si>
  <si>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</si>
  <si>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</si>
  <si>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</si>
  <si>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</si>
  <si>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</si>
  <si>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</si>
  <si>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</si>
  <si>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</si>
  <si>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</si>
  <si>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</si>
  <si>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</si>
  <si>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</si>
  <si>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</si>
  <si>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</si>
  <si>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</si>
  <si>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</si>
  <si>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</si>
  <si>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</si>
  <si>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</si>
  <si>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</si>
  <si>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</si>
  <si>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</si>
  <si>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</si>
  <si>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</si>
  <si>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</si>
  <si>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</si>
  <si>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</si>
  <si>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</si>
  <si>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</si>
  <si>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</si>
  <si>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</si>
  <si>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</si>
  <si>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</si>
  <si>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</si>
  <si>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</si>
  <si>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</si>
  <si>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</si>
  <si>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</si>
  <si>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</si>
  <si>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</si>
  <si>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</si>
  <si>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</si>
  <si>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</si>
  <si>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</si>
  <si>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</si>
  <si>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</si>
  <si>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</si>
  <si>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</si>
  <si>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</si>
  <si>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</si>
  <si>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</si>
  <si>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</si>
  <si>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</si>
  <si>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</si>
  <si>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</si>
  <si>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</si>
  <si>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</si>
  <si>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</si>
  <si>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</si>
  <si>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2021-54-54001282020</t>
  </si>
  <si>
    <t>norte de santander</t>
  </si>
  <si>
    <t xml:space="preserve">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</si>
  <si>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Instituto Colombiano de Bienestar Familiar</t>
  </si>
  <si>
    <t>70</t>
  </si>
  <si>
    <t>73</t>
  </si>
  <si>
    <t>266</t>
  </si>
  <si>
    <t>447</t>
  </si>
  <si>
    <t>316</t>
  </si>
  <si>
    <t>112</t>
  </si>
  <si>
    <t>128</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</si>
  <si>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para que éste asuma con su personal y bajo su exclusiva responsabilidad dicha atención.</t>
  </si>
  <si>
    <t xml:space="preserve">Prestar el servicio de atención de educación inicial y cuidado de niños y niñas menores de 5 años, o hasta su ingreso al grado de transición, con el fin de promover el desarrollo integral de la primera infancia con calidad, de conformidad con los lineamientos, manual operativo, las directrices, parámetros y estándares estratégicos establecidos por el ICBF, en el marco de la estrategia de atención integral “De cero a siempre” así como regular las relaciones entre las partes derivadas de la entrega de aportes del ICBF a la entidad administradora de servicio, para que éste asuma con su personal y bajo su exclusiva responsabilidad dicha atención. </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</si>
  <si>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así como regular las relaciones entre las partes derivadas de la entrega de aportes del ICBF a EL CONTRATISTA, para que éste asuma con su personal y bajo su exclusiva responsabilidad dicha atención.</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</si>
  <si>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operativos, las directrices, parámetros y estándares establecidos por el ICBF, en el marco de la estrategia de atención integral  de “Cero a Siempre”</t>
  </si>
  <si>
    <t>Prestar el servicio de educación inicial en el marco de la atención integral a niñas o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 hogares infantiles</t>
  </si>
  <si>
    <t>prestar el servicio de hogares infantiles HI, de conformidad con el Manual operativo de la modalidad institucional y las directrices establecidas por el ICBF, en armonía con la política de Estado para el desarrollo integral de la primera infancia de cero a siempre</t>
  </si>
  <si>
    <t>376.687.230</t>
  </si>
  <si>
    <t>359.475.067</t>
  </si>
  <si>
    <t>584.955.730</t>
  </si>
  <si>
    <t>484.363.980</t>
  </si>
  <si>
    <t>49.843.080</t>
  </si>
  <si>
    <t>NO</t>
  </si>
  <si>
    <t>SI</t>
  </si>
  <si>
    <t>1282020</t>
  </si>
  <si>
    <t>EDGAR JAVIER TORRES PEREZ</t>
  </si>
  <si>
    <t>Edgar Javier Torres Perez</t>
  </si>
  <si>
    <t>CALLE 6 # 1-95 EL CARMEN - PAMPLONA</t>
  </si>
  <si>
    <t>5683114</t>
  </si>
  <si>
    <t>hijesuspraga@hotmail.com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</si>
</sst>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000000"/>
      <name val="Calibri"/>
      <family val="2"/>
      <scheme val="minor"/>
    </font>
    <font>
      <sz val="7"/>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39" xfId="0" applyFont="1" applyBorder="1" applyAlignment="1" applyProtection="1">
      <alignment horizontal="justify"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10" zoomScale="85" zoomScaleNormal="85" zoomScaleSheetLayoutView="40" zoomScalePageLayoutView="40" workbookViewId="0">
      <selection activeCell="I114" sqref="I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73" t="s">
        <v>2676</v>
      </c>
      <c r="D15" s="35"/>
      <c r="E15" s="35"/>
      <c r="F15" s="5"/>
      <c r="G15" s="32" t="s">
        <v>1168</v>
      </c>
      <c r="H15" s="103" t="s">
        <v>2677</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807006543</v>
      </c>
      <c r="C20" s="5"/>
      <c r="D20" s="73"/>
      <c r="E20" s="5"/>
      <c r="F20" s="5"/>
      <c r="G20" s="5"/>
      <c r="H20" s="184"/>
      <c r="I20" s="146" t="s">
        <v>1157</v>
      </c>
      <c r="J20" s="147" t="s">
        <v>849</v>
      </c>
      <c r="K20" s="148">
        <v>687343500</v>
      </c>
      <c r="L20" s="149"/>
      <c r="M20" s="149">
        <v>44561</v>
      </c>
      <c r="N20" s="132">
        <f>+(M20-L20)/30</f>
        <v>1485.3666666666666</v>
      </c>
      <c r="O20" s="135"/>
      <c r="U20" s="131"/>
      <c r="V20" s="105">
        <f ca="1">NOW()</f>
        <v>44194.520840740741</v>
      </c>
      <c r="W20" s="105">
        <f ca="1">NOW()</f>
        <v>44194.520840740741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ASOCIACIÓN DE PADRES DE FAMILIA DEL HOGAR INFANTIL NIÑO JESUS DE PRAGA</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2678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thickBot="1" x14ac:dyDescent="0.3">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thickBot="1" x14ac:dyDescent="0.3">
      <c r="A48" s="140">
        <v>1</v>
      </c>
      <c r="B48" s="174" t="s">
        <v>2679</v>
      </c>
      <c r="C48" s="122" t="s">
        <v>31</v>
      </c>
      <c r="D48" s="119" t="s">
        <v>2680</v>
      </c>
      <c r="E48" s="142">
        <v>42031</v>
      </c>
      <c r="F48" s="142">
        <v>42369</v>
      </c>
      <c r="G48" s="156">
        <f>IF(AND(E48&lt;&gt;"",F48&lt;&gt;""),((F48-E48)/30),"")</f>
        <v>11.266666666666667</v>
      </c>
      <c r="H48" s="118" t="s">
        <v>2687</v>
      </c>
      <c r="I48" s="119" t="s">
        <v>1157</v>
      </c>
      <c r="J48" s="119" t="s">
        <v>849</v>
      </c>
      <c r="K48" s="117" t="s">
        <v>2693</v>
      </c>
      <c r="L48" s="115" t="s">
        <v>2698</v>
      </c>
      <c r="M48" s="116"/>
      <c r="N48" s="115"/>
      <c r="O48" s="115" t="s">
        <v>2699</v>
      </c>
      <c r="P48" s="78"/>
    </row>
    <row r="49" spans="1:16" s="6" customFormat="1" ht="24.75" customHeight="1" thickBot="1" x14ac:dyDescent="0.3">
      <c r="A49" s="140">
        <v>2</v>
      </c>
      <c r="B49" s="174" t="s">
        <v>2679</v>
      </c>
      <c r="C49" s="112" t="s">
        <v>31</v>
      </c>
      <c r="D49" s="119" t="s">
        <v>2681</v>
      </c>
      <c r="E49" s="142">
        <v>42396</v>
      </c>
      <c r="F49" s="142">
        <v>42674</v>
      </c>
      <c r="G49" s="156">
        <f t="shared" ref="G49:G50" si="2">IF(AND(E49&lt;&gt;"",F49&lt;&gt;""),((F49-E49)/30),"")</f>
        <v>9.2666666666666675</v>
      </c>
      <c r="H49" s="118" t="s">
        <v>2688</v>
      </c>
      <c r="I49" s="119" t="s">
        <v>1157</v>
      </c>
      <c r="J49" s="119" t="s">
        <v>849</v>
      </c>
      <c r="K49" s="117" t="s">
        <v>2694</v>
      </c>
      <c r="L49" s="115" t="s">
        <v>2698</v>
      </c>
      <c r="M49" s="116"/>
      <c r="N49" s="115"/>
      <c r="O49" s="115" t="s">
        <v>2699</v>
      </c>
      <c r="P49" s="78"/>
    </row>
    <row r="50" spans="1:16" s="6" customFormat="1" ht="24.75" customHeight="1" thickBot="1" x14ac:dyDescent="0.3">
      <c r="A50" s="140">
        <v>3</v>
      </c>
      <c r="B50" s="174" t="s">
        <v>2679</v>
      </c>
      <c r="C50" s="112" t="s">
        <v>31</v>
      </c>
      <c r="D50" s="119" t="s">
        <v>2682</v>
      </c>
      <c r="E50" s="142">
        <v>43040</v>
      </c>
      <c r="F50" s="142">
        <v>43403</v>
      </c>
      <c r="G50" s="156">
        <f t="shared" si="2"/>
        <v>12.1</v>
      </c>
      <c r="H50" s="118" t="s">
        <v>2689</v>
      </c>
      <c r="I50" s="119" t="s">
        <v>1157</v>
      </c>
      <c r="J50" s="119" t="s">
        <v>849</v>
      </c>
      <c r="K50" s="117" t="s">
        <v>2695</v>
      </c>
      <c r="L50" s="115" t="s">
        <v>2698</v>
      </c>
      <c r="M50" s="116"/>
      <c r="N50" s="115"/>
      <c r="O50" s="115" t="s">
        <v>2699</v>
      </c>
      <c r="P50" s="78"/>
    </row>
    <row r="51" spans="1:16" s="6" customFormat="1" ht="24.75" customHeight="1" outlineLevel="1" thickBot="1" x14ac:dyDescent="0.3">
      <c r="A51" s="140">
        <v>4</v>
      </c>
      <c r="B51" s="174" t="s">
        <v>2679</v>
      </c>
      <c r="C51" s="112" t="s">
        <v>31</v>
      </c>
      <c r="D51" s="119" t="s">
        <v>2683</v>
      </c>
      <c r="E51" s="142">
        <v>42675</v>
      </c>
      <c r="F51" s="142">
        <v>43039</v>
      </c>
      <c r="G51" s="156">
        <f t="shared" ref="G51:G107" si="3">IF(AND(E51&lt;&gt;"",F51&lt;&gt;""),((F51-E51)/30),"")</f>
        <v>12.133333333333333</v>
      </c>
      <c r="H51" s="118" t="s">
        <v>2690</v>
      </c>
      <c r="I51" s="119" t="s">
        <v>1157</v>
      </c>
      <c r="J51" s="119" t="s">
        <v>849</v>
      </c>
      <c r="K51" s="117" t="s">
        <v>2696</v>
      </c>
      <c r="L51" s="115" t="s">
        <v>2698</v>
      </c>
      <c r="M51" s="116"/>
      <c r="N51" s="115"/>
      <c r="O51" s="115" t="s">
        <v>2699</v>
      </c>
      <c r="P51" s="78"/>
    </row>
    <row r="52" spans="1:16" s="7" customFormat="1" ht="24.75" customHeight="1" outlineLevel="1" thickBot="1" x14ac:dyDescent="0.3">
      <c r="A52" s="141">
        <v>5</v>
      </c>
      <c r="B52" s="174" t="s">
        <v>2679</v>
      </c>
      <c r="C52" s="112" t="s">
        <v>31</v>
      </c>
      <c r="D52" s="119" t="s">
        <v>2684</v>
      </c>
      <c r="E52" s="142">
        <v>43397</v>
      </c>
      <c r="F52" s="142">
        <v>43441</v>
      </c>
      <c r="G52" s="156">
        <f t="shared" si="3"/>
        <v>1.4666666666666666</v>
      </c>
      <c r="H52" s="118" t="s">
        <v>2691</v>
      </c>
      <c r="I52" s="119" t="s">
        <v>1157</v>
      </c>
      <c r="J52" s="119" t="s">
        <v>849</v>
      </c>
      <c r="K52" s="117" t="s">
        <v>2697</v>
      </c>
      <c r="L52" s="115" t="s">
        <v>2698</v>
      </c>
      <c r="M52" s="116"/>
      <c r="N52" s="115"/>
      <c r="O52" s="115" t="s">
        <v>2699</v>
      </c>
      <c r="P52" s="79"/>
    </row>
    <row r="53" spans="1:16" s="7" customFormat="1" ht="24.75" customHeight="1" outlineLevel="1" thickBot="1" x14ac:dyDescent="0.3">
      <c r="A53" s="141">
        <v>6</v>
      </c>
      <c r="B53" s="174" t="s">
        <v>2679</v>
      </c>
      <c r="C53" s="112" t="s">
        <v>31</v>
      </c>
      <c r="D53" s="119" t="s">
        <v>2685</v>
      </c>
      <c r="E53" s="142">
        <v>43486</v>
      </c>
      <c r="F53" s="142">
        <v>43812</v>
      </c>
      <c r="G53" s="156">
        <f t="shared" si="3"/>
        <v>10.866666666666667</v>
      </c>
      <c r="H53" s="118" t="s">
        <v>2692</v>
      </c>
      <c r="I53" s="119" t="s">
        <v>1157</v>
      </c>
      <c r="J53" s="119" t="s">
        <v>849</v>
      </c>
      <c r="K53" s="117">
        <v>561068733</v>
      </c>
      <c r="L53" s="115" t="s">
        <v>2698</v>
      </c>
      <c r="M53" s="116"/>
      <c r="N53" s="115"/>
      <c r="O53" s="115" t="s">
        <v>2699</v>
      </c>
      <c r="P53" s="79"/>
    </row>
    <row r="54" spans="1:16" s="7" customFormat="1" ht="24.75" customHeight="1" outlineLevel="1" thickBot="1" x14ac:dyDescent="0.3">
      <c r="A54" s="141">
        <v>7</v>
      </c>
      <c r="B54" s="174" t="s">
        <v>2679</v>
      </c>
      <c r="C54" s="112" t="s">
        <v>31</v>
      </c>
      <c r="D54" s="119" t="s">
        <v>2686</v>
      </c>
      <c r="E54" s="142">
        <v>43879</v>
      </c>
      <c r="F54" s="142">
        <v>44196</v>
      </c>
      <c r="G54" s="156">
        <f t="shared" si="3"/>
        <v>10.566666666666666</v>
      </c>
      <c r="H54" s="118" t="s">
        <v>2692</v>
      </c>
      <c r="I54" s="119" t="s">
        <v>1157</v>
      </c>
      <c r="J54" s="119" t="s">
        <v>849</v>
      </c>
      <c r="K54" s="117">
        <v>600299136</v>
      </c>
      <c r="L54" s="115" t="s">
        <v>2698</v>
      </c>
      <c r="M54" s="116"/>
      <c r="N54" s="115"/>
      <c r="O54" s="115" t="s">
        <v>2699</v>
      </c>
      <c r="P54" s="79"/>
    </row>
    <row r="55" spans="1:16" s="7" customFormat="1" ht="24.75" customHeight="1" outlineLevel="1" x14ac:dyDescent="0.25">
      <c r="A55" s="141">
        <v>8</v>
      </c>
      <c r="B55" s="111"/>
      <c r="C55" s="112"/>
      <c r="D55" s="110"/>
      <c r="E55" s="142"/>
      <c r="F55" s="142"/>
      <c r="G55" s="156"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6"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2664</v>
      </c>
      <c r="C114" s="159" t="s">
        <v>31</v>
      </c>
      <c r="D114" s="119" t="s">
        <v>2700</v>
      </c>
      <c r="E114" s="142">
        <v>43879</v>
      </c>
      <c r="F114" s="142">
        <v>44196</v>
      </c>
      <c r="G114" s="156">
        <f>IF(AND(E114&lt;&gt;"",F114&lt;&gt;""),((F114-E114)/30),"")</f>
        <v>10.566666666666666</v>
      </c>
      <c r="H114" s="118" t="s">
        <v>2692</v>
      </c>
      <c r="I114" s="119" t="s">
        <v>1157</v>
      </c>
      <c r="J114" s="119" t="s">
        <v>849</v>
      </c>
      <c r="K114" s="121">
        <v>600299136</v>
      </c>
      <c r="L114" s="100">
        <f>+IF(AND(K114&gt;0,O114="Ejecución"),(K114/877802)*Tabla28[[#This Row],[% participación]],IF(AND(K114&gt;0,O114&lt;&gt;"Ejecución"),"-",""))</f>
        <v>683.86622040050031</v>
      </c>
      <c r="M114" s="122"/>
      <c r="N114" s="169">
        <v>1</v>
      </c>
      <c r="O114" s="158" t="s">
        <v>1150</v>
      </c>
      <c r="P114" s="78"/>
    </row>
    <row r="115" spans="1:16" s="6" customFormat="1" ht="24.75" customHeight="1" x14ac:dyDescent="0.25">
      <c r="A115" s="140">
        <v>2</v>
      </c>
      <c r="B115" s="157" t="s">
        <v>2664</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2664</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2664</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2664</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2664</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2664</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2664</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2664</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2664</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2664</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2664</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2664</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2664</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2664</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2664</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2664</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2664</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2664</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2664</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2664</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2664</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2664</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2664</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2664</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2664</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2664</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2664</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2664</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2664</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2664</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2664</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2664</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2664</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2664</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2664</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2664</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2664</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2664</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2664</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2664</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2664</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2664</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2664</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2664</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2664</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2664</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2698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2699</v>
      </c>
      <c r="E167" s="8"/>
      <c r="F167" s="5"/>
      <c r="G167" s="107" t="s">
        <v>2699</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2668</v>
      </c>
      <c r="C179" s="219"/>
      <c r="D179" s="219"/>
      <c r="E179" s="167">
        <v>0.02</v>
      </c>
      <c r="F179" s="166"/>
      <c r="G179" s="161" t="str">
        <f>IF(F179&gt;0,SUM(E179+F179),"")</f>
        <v/>
      </c>
      <c r="H179" s="5"/>
      <c r="I179" s="219" t="s">
        <v>2670</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4">
        <v>33431</v>
      </c>
      <c r="D193" s="5"/>
      <c r="E193" s="123">
        <v>1117</v>
      </c>
      <c r="F193" s="5"/>
      <c r="G193" s="5"/>
      <c r="H193" s="144" t="s">
        <v>2701</v>
      </c>
      <c r="J193" s="5"/>
      <c r="K193" s="124">
        <v>33431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2703</v>
      </c>
      <c r="J211" s="27" t="s">
        <v>2622</v>
      </c>
      <c r="K211" s="145" t="s">
        <v>2703</v>
      </c>
      <c r="L211" s="21"/>
      <c r="M211" s="21"/>
      <c r="N211" s="21"/>
      <c r="O211" s="8"/>
    </row>
    <row r="212" spans="1:15" x14ac:dyDescent="0.25">
      <c r="A212" s="9"/>
      <c r="B212" s="27" t="s">
        <v>2619</v>
      </c>
      <c r="C212" s="144" t="s">
        <v>2702</v>
      </c>
      <c r="D212" s="21"/>
      <c r="G212" s="27" t="s">
        <v>2621</v>
      </c>
      <c r="H212" s="145" t="s">
        <v>2704</v>
      </c>
      <c r="J212" s="27" t="s">
        <v>2623</v>
      </c>
      <c r="K212" s="144"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a65d333d-5b59-4810-bc94-b80d9325abbc"/>
    <ds:schemaRef ds:uri="4fb10211-09fb-4e80-9f0b-184718d5d98c"/>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2020-12-29T17:20:00Z</cp:lastPrinted>
  <dcterms:created xsi:type="dcterms:W3CDTF">2020-10-14T21:57:42Z</dcterms:created>
  <dcterms:modified xsi:type="dcterms:W3CDTF">2020-12-29T17:39:15Z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