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defaultThemeVersion="153222"/>
  <mc:AlternateContent xmlns:mc="http://schemas.openxmlformats.org/markup-compatibility/2006">
    <mc:Choice Requires="x15">
      <x15ac:absPath xmlns:x15ac="http://schemas.microsoft.com/office/spreadsheetml/2010/11/ac" url="C:\conucol\Antioquia\ANTIOQUIA\2021-5-05003542020_9009680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<sst xmlns="http://schemas.openxmlformats.org/spreadsheetml/2006/main" count="3142" uniqueCount="2708">
  <si>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</si>
  <si>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</si>
  <si>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</si>
  <si>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</si>
  <si>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</si>
  <si>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</si>
  <si>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</si>
  <si>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</si>
  <si>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</si>
  <si>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</si>
  <si>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</si>
  <si>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</si>
  <si>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</si>
  <si>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</si>
  <si>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</si>
  <si>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</si>
  <si>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</si>
  <si>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</si>
  <si>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</si>
  <si>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</si>
  <si>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</si>
  <si>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</si>
  <si>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</si>
  <si>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</si>
  <si>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</si>
  <si>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</si>
  <si>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</si>
  <si>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</si>
  <si>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</si>
  <si>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</si>
  <si>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</si>
  <si>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</si>
  <si>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</si>
  <si>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</si>
  <si>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</si>
  <si>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</si>
  <si>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</si>
  <si>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</si>
  <si>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</si>
  <si>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</si>
  <si>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</si>
  <si>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</si>
  <si>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</si>
  <si>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</si>
  <si>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</si>
  <si>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</si>
  <si>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</si>
  <si>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</si>
  <si>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</si>
  <si>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</si>
  <si>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</si>
  <si>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</si>
  <si>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</si>
  <si>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</si>
  <si>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</si>
  <si>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</si>
  <si>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</si>
  <si>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</si>
  <si>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</si>
  <si>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</si>
  <si>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</si>
  <si>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</si>
  <si>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</si>
  <si>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</si>
  <si>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</si>
  <si>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</si>
  <si>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</si>
  <si>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</si>
  <si>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</si>
  <si>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</si>
  <si>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</si>
  <si>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</si>
  <si>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</si>
  <si>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</si>
  <si>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</si>
  <si>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</si>
  <si>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</si>
  <si>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</si>
  <si>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</si>
  <si>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</si>
  <si>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</si>
  <si>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</si>
  <si>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</si>
  <si>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</si>
  <si>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</si>
  <si>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</si>
  <si>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</si>
  <si>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</si>
  <si>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</si>
  <si>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</si>
  <si>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</si>
  <si>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</si>
  <si>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</si>
  <si>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</si>
  <si>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</si>
  <si>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</si>
  <si>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</si>
  <si>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</si>
  <si>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</si>
  <si>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</si>
  <si>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</si>
  <si>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</si>
  <si>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</si>
  <si>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</si>
  <si>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</si>
  <si>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</si>
  <si>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</si>
  <si>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</si>
  <si>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</si>
  <si>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</si>
  <si>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</si>
  <si>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</si>
  <si>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</si>
  <si>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</si>
  <si>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</si>
  <si>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</si>
  <si>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</si>
  <si>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</si>
  <si>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</si>
  <si>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</si>
  <si>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</si>
  <si>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</si>
  <si>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</si>
  <si>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</si>
  <si>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</si>
  <si>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</si>
  <si>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</si>
  <si>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</si>
  <si>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</si>
  <si>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</si>
  <si>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</si>
  <si>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</si>
  <si>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</si>
  <si>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</si>
  <si>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</si>
  <si>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</si>
  <si>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</si>
  <si>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</si>
  <si>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</si>
  <si>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</si>
  <si>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</si>
  <si>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</si>
  <si>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</si>
  <si>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</si>
  <si>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</si>
  <si>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</si>
  <si>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</si>
  <si>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</si>
  <si>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</si>
  <si>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</si>
  <si>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</si>
  <si>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</si>
  <si>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</si>
  <si>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</si>
  <si>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</si>
  <si>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</si>
  <si>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</si>
  <si>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</si>
  <si>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</si>
  <si>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</si>
  <si>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</si>
  <si>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</si>
  <si>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</si>
  <si>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</si>
  <si>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</si>
  <si>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</si>
  <si>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</si>
  <si>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</si>
  <si>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</si>
  <si>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</si>
  <si>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</si>
  <si>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</si>
  <si>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</si>
  <si>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</si>
  <si>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</si>
  <si>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</si>
  <si>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</si>
  <si>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</si>
  <si>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</si>
  <si>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</si>
  <si>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</si>
  <si>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</si>
  <si>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</si>
  <si>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</si>
  <si>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</si>
  <si>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</si>
  <si>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</si>
  <si>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</si>
  <si>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</si>
  <si>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</si>
  <si>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</si>
  <si>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</si>
  <si>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</si>
  <si>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</si>
  <si>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</si>
  <si>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</si>
  <si>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</si>
  <si>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</si>
  <si>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</si>
  <si>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</si>
  <si>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</si>
  <si>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</si>
  <si>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</si>
  <si>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</si>
  <si>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</si>
  <si>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</si>
  <si>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</si>
  <si>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</si>
  <si>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</si>
  <si>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</si>
  <si>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</si>
  <si>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</si>
  <si>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</si>
  <si>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</si>
  <si>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</si>
  <si>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</si>
  <si>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</si>
  <si>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</si>
  <si>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</si>
  <si>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</si>
  <si>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</si>
  <si>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</si>
  <si>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</si>
  <si>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</si>
  <si>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</si>
  <si>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</si>
  <si>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</si>
  <si>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</si>
  <si>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</si>
  <si>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</si>
  <si>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</si>
  <si>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</si>
  <si>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</si>
  <si>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</si>
  <si>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</si>
  <si>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</si>
  <si>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</si>
  <si>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</si>
  <si>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</si>
  <si>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</si>
  <si>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</si>
  <si>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</si>
  <si>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</si>
  <si>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</si>
  <si>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</si>
  <si>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</si>
  <si>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</si>
  <si>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</si>
  <si>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</si>
  <si>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</si>
  <si>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</si>
  <si>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</si>
  <si>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</si>
  <si>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</si>
  <si>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</si>
  <si>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</si>
  <si>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</si>
  <si>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</si>
  <si>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</si>
  <si>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</si>
  <si>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</si>
  <si>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</si>
  <si>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</si>
  <si>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</si>
  <si>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</si>
  <si>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</si>
  <si>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</si>
  <si>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</si>
  <si>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</si>
  <si>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</si>
  <si>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</si>
  <si>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</si>
  <si>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</si>
  <si>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</si>
  <si>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</si>
  <si>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</si>
  <si>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</si>
  <si>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</si>
  <si>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</si>
  <si>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</si>
  <si>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</si>
  <si>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</si>
  <si>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</si>
  <si>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</si>
  <si>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</si>
  <si>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</si>
  <si>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</si>
  <si>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</si>
  <si>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</si>
  <si>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</si>
  <si>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</si>
  <si>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</si>
  <si>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</si>
  <si>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</si>
  <si>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</si>
  <si>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</si>
  <si>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</si>
  <si>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</si>
  <si>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</si>
  <si>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</si>
  <si>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</si>
  <si>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</si>
  <si>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</si>
  <si>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</si>
  <si>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</si>
  <si>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</si>
  <si>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</si>
  <si>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</si>
  <si>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</si>
  <si>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</si>
  <si>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</si>
  <si>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</si>
  <si>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</si>
  <si>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</si>
  <si>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</si>
  <si>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</si>
  <si>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</si>
  <si>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</si>
  <si>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</si>
  <si>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</si>
  <si>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</si>
  <si>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</si>
  <si>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</si>
  <si>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</si>
  <si>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</si>
  <si>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</si>
  <si>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</si>
  <si>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</si>
  <si>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</si>
  <si>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</si>
  <si>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</si>
  <si>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</si>
  <si>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</si>
  <si>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</si>
  <si>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</si>
  <si>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</si>
  <si>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</si>
  <si>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</si>
  <si>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</si>
  <si>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</si>
  <si>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</si>
  <si>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</si>
  <si>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</si>
  <si>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</si>
  <si>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</si>
  <si>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</si>
  <si>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</si>
  <si>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</si>
  <si>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</si>
  <si>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</si>
  <si>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</si>
  <si>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</si>
  <si>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</si>
  <si>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</si>
  <si>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</si>
  <si>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</si>
  <si>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</si>
  <si>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</si>
  <si>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</si>
  <si>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</si>
  <si>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</si>
  <si>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</si>
  <si>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</si>
  <si>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</si>
  <si>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</si>
  <si>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</si>
  <si>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</si>
  <si>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</si>
  <si>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</si>
  <si>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</si>
  <si>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</si>
  <si>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</si>
  <si>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</si>
  <si>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</si>
  <si>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</si>
  <si>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</si>
  <si>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</si>
  <si>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</si>
  <si>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</si>
  <si>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</si>
  <si>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</si>
  <si>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</si>
  <si>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</si>
  <si>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</si>
  <si>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</si>
  <si>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</si>
  <si>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</si>
  <si>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</si>
  <si>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</si>
  <si>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</si>
  <si>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</si>
  <si>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</si>
  <si>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</si>
  <si>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</si>
  <si>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</si>
  <si>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</si>
  <si>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</si>
  <si>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</si>
  <si>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</si>
  <si>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</si>
  <si>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</si>
  <si>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</si>
  <si>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</si>
  <si>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</si>
  <si>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</si>
  <si>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</si>
  <si>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</si>
  <si>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</si>
  <si>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</si>
  <si>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</si>
  <si>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</si>
  <si>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</si>
  <si>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</si>
  <si>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</si>
  <si>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</si>
  <si>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</si>
  <si>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</si>
  <si>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</si>
  <si>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</si>
  <si>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</si>
  <si>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</si>
  <si>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</si>
  <si>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</si>
  <si>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</si>
  <si>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</si>
  <si>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</si>
  <si>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</si>
  <si>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</si>
  <si>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</si>
  <si>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</si>
  <si>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</si>
  <si>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</si>
  <si>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</si>
  <si>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</si>
  <si>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</si>
  <si>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</si>
  <si>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</si>
  <si>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</si>
  <si>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</si>
  <si>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</si>
  <si>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</si>
  <si>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</si>
  <si>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</si>
  <si>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</si>
  <si>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</si>
  <si>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</si>
  <si>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</si>
  <si>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</si>
  <si>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</si>
  <si>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</si>
  <si>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</si>
  <si>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</si>
  <si>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</si>
  <si>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</si>
  <si>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</si>
  <si>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</si>
  <si>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</si>
  <si>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</si>
  <si>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</si>
  <si>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</si>
  <si>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</si>
  <si>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</si>
  <si>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</si>
  <si>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</si>
  <si>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</si>
  <si>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</si>
  <si>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</si>
  <si>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</si>
  <si>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</si>
  <si>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</si>
  <si>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</si>
  <si>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</si>
  <si>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</si>
  <si>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</si>
  <si>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</si>
  <si>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</si>
  <si>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</si>
  <si>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</si>
  <si>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</si>
  <si>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</si>
  <si>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</si>
  <si>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</si>
  <si>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</si>
  <si>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</si>
  <si>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</si>
  <si>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</si>
  <si>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</si>
  <si>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</si>
  <si>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</si>
  <si>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</si>
  <si>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</si>
  <si>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</si>
  <si>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</si>
  <si>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</si>
  <si>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</si>
  <si>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</si>
  <si>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</si>
  <si>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</si>
  <si>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</si>
  <si>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</si>
  <si>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</si>
  <si>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</si>
  <si>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</si>
  <si>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</si>
  <si>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</si>
  <si>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</si>
  <si>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</si>
  <si>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</si>
  <si>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</si>
  <si>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</si>
  <si>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</si>
  <si>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</si>
  <si>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</si>
  <si>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</si>
  <si>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</si>
  <si>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</si>
  <si>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</si>
  <si>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</si>
  <si>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</si>
  <si>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</si>
  <si>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</si>
  <si>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</si>
  <si>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</si>
  <si>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</si>
  <si>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</si>
  <si>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</si>
  <si>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</si>
  <si>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</si>
  <si>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</si>
  <si>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</si>
  <si>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</si>
  <si>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</si>
  <si>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</si>
  <si>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</si>
  <si>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</si>
  <si>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</si>
  <si>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</si>
  <si>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</si>
  <si>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</si>
  <si>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</si>
  <si>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</si>
  <si>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</si>
  <si>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</si>
  <si>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</si>
  <si>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</si>
  <si>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</si>
  <si>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</si>
  <si>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</si>
  <si>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</si>
  <si>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</si>
  <si>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</si>
  <si>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</si>
  <si>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</si>
  <si>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</si>
  <si>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</si>
  <si>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</si>
  <si>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</si>
  <si>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</si>
  <si>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</si>
  <si>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</si>
  <si>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</si>
  <si>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</si>
  <si>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</si>
  <si>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</si>
  <si>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</si>
  <si>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</si>
  <si>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</si>
  <si>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</si>
  <si>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</si>
  <si>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</si>
  <si>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</si>
  <si>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</si>
  <si>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</si>
  <si>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</si>
  <si>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</si>
  <si>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</si>
  <si>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</si>
  <si>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</si>
  <si>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</si>
  <si>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</si>
  <si>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</si>
  <si>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</si>
  <si>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</si>
  <si>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</si>
  <si>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</si>
  <si>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</si>
  <si>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</si>
  <si>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</si>
  <si>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</si>
  <si>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</si>
  <si>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</si>
  <si>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</si>
  <si>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</si>
  <si>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</si>
  <si>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</si>
  <si>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</si>
  <si>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</si>
  <si>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</si>
  <si>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</si>
  <si>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</si>
  <si>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</si>
  <si>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</si>
  <si>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</si>
  <si>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</si>
  <si>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</si>
  <si>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</si>
  <si>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</si>
  <si>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</si>
  <si>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</si>
  <si>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</si>
  <si>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</si>
  <si>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</si>
  <si>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</si>
  <si>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</si>
  <si>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</si>
  <si>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</si>
  <si>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</si>
  <si>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</si>
  <si>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</si>
  <si>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</si>
  <si>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</si>
  <si>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</si>
  <si>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</si>
  <si>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</si>
  <si>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</si>
  <si>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</si>
  <si>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</si>
  <si>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</si>
  <si>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</si>
  <si>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</si>
  <si>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</si>
  <si>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</si>
  <si>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</si>
  <si>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</si>
  <si>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</si>
  <si>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</si>
  <si>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</si>
  <si>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</si>
  <si>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</si>
  <si>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</si>
  <si>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</si>
  <si>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</si>
  <si>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</si>
  <si>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</si>
  <si>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</si>
  <si>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</si>
  <si>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</si>
  <si>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</si>
  <si>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</si>
  <si>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</si>
  <si>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</si>
  <si>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</si>
  <si>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</si>
  <si>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</si>
  <si>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</si>
  <si>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</si>
  <si>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</si>
  <si>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</si>
  <si>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</si>
  <si>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</si>
  <si>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</si>
  <si>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</si>
  <si>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</si>
  <si>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</si>
  <si>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</si>
  <si>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</si>
  <si>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</si>
  <si>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</si>
  <si>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</si>
  <si>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</si>
  <si>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</si>
  <si>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</si>
  <si>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</si>
  <si>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</si>
  <si>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</si>
  <si>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</si>
  <si>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</si>
  <si>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</si>
  <si>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</si>
  <si>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</si>
  <si>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</si>
  <si>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</si>
  <si>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</si>
  <si>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</si>
  <si>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</si>
  <si>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</si>
  <si>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</si>
  <si>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</si>
  <si>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</si>
  <si>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</si>
  <si>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</si>
  <si>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</si>
  <si>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</si>
  <si>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</si>
  <si>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</si>
  <si>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</si>
  <si>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</si>
  <si>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</si>
  <si>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</si>
  <si>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</si>
  <si>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</si>
  <si>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</si>
  <si>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</si>
  <si>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</si>
  <si>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</si>
  <si>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</si>
  <si>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</si>
  <si>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</si>
  <si>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</si>
  <si>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</si>
  <si>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</si>
  <si>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</si>
  <si>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</si>
  <si>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</si>
  <si>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</si>
  <si>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</si>
  <si>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</si>
  <si>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</si>
  <si>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</si>
  <si>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</si>
  <si>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</si>
  <si>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</si>
  <si>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</si>
  <si>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</si>
  <si>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</si>
  <si>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</si>
  <si>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</si>
  <si>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</si>
  <si>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</si>
  <si>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</si>
  <si>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</si>
  <si>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</si>
  <si>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</si>
  <si>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</si>
  <si>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</si>
  <si>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</si>
  <si>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</si>
  <si>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</si>
  <si>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</si>
  <si>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</si>
  <si>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</si>
  <si>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</si>
  <si>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</si>
  <si>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</si>
  <si>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</si>
  <si>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</si>
  <si>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</si>
  <si>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</si>
  <si>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</si>
  <si>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</si>
  <si>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</si>
  <si>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</si>
  <si>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</si>
  <si>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</si>
  <si>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</si>
  <si>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</si>
  <si>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</si>
  <si>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</si>
  <si>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</si>
  <si>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</si>
  <si>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</si>
  <si>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</si>
  <si>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</si>
  <si>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</si>
  <si>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</si>
  <si>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</si>
  <si>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</si>
  <si>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</si>
  <si>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</si>
  <si>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</si>
  <si>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</si>
  <si>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</si>
  <si>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</si>
  <si>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</si>
  <si>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</si>
  <si>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</si>
  <si>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</si>
  <si>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</si>
  <si>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</si>
  <si>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</si>
  <si>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</si>
  <si>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</si>
  <si>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</si>
  <si>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</si>
  <si>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</si>
  <si>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</si>
  <si>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</si>
  <si>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</si>
  <si>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</si>
  <si>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</si>
  <si>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</si>
  <si>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</si>
  <si>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</si>
  <si>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</si>
  <si>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</si>
  <si>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</si>
  <si>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</si>
  <si>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</si>
  <si>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</si>
  <si>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</si>
  <si>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</si>
  <si>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</si>
  <si>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</si>
  <si>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</si>
  <si>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</si>
  <si>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</si>
  <si>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</si>
  <si>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</si>
  <si>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</si>
  <si>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</si>
  <si>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</si>
  <si>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</si>
  <si>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</si>
  <si>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</si>
  <si>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</si>
  <si>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</si>
  <si>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</si>
  <si>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</si>
  <si>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</si>
  <si>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</si>
  <si>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</si>
  <si>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</si>
  <si>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</si>
  <si>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</si>
  <si>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</si>
  <si>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</si>
  <si>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</si>
  <si>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</si>
  <si>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</si>
  <si>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</si>
  <si>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</si>
  <si>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</si>
  <si>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</si>
  <si>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</si>
  <si>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</si>
  <si>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</si>
  <si>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</si>
  <si>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</si>
  <si>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</si>
  <si>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</si>
  <si>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</si>
  <si>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</si>
  <si>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</si>
  <si>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</si>
  <si>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</si>
  <si>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</si>
  <si>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</si>
  <si>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</si>
  <si>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</si>
  <si>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</si>
  <si>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</si>
  <si>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</si>
  <si>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</si>
  <si>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</si>
  <si>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</si>
  <si>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</si>
  <si>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</si>
  <si>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</si>
  <si>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</si>
  <si>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</si>
  <si>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</si>
  <si>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</si>
  <si>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</si>
  <si>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</si>
  <si>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</si>
  <si>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</si>
  <si>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</si>
  <si>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</si>
  <si>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</si>
  <si>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</si>
  <si>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</si>
  <si>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</si>
  <si>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</si>
  <si>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</si>
  <si>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</si>
  <si>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</si>
  <si>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</si>
  <si>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</si>
  <si>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</si>
  <si>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</si>
  <si>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</si>
  <si>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</si>
  <si>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</si>
  <si>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</si>
  <si>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</si>
  <si>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</si>
  <si>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</si>
  <si>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</si>
  <si>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</si>
  <si>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</si>
  <si>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</si>
  <si>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</si>
  <si>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</si>
  <si>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</si>
  <si>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</si>
  <si>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</si>
  <si>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</si>
  <si>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</si>
  <si>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</si>
  <si>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</si>
  <si>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</si>
  <si>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</si>
  <si>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</si>
  <si>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</si>
  <si>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</si>
  <si>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</si>
  <si>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</si>
  <si>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</si>
  <si>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</si>
  <si>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</si>
  <si>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</si>
  <si>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</si>
  <si>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</si>
  <si>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</si>
  <si>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</si>
  <si>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</si>
  <si>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</si>
  <si>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</si>
  <si>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</si>
  <si>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</si>
  <si>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</si>
  <si>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</si>
  <si>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</si>
  <si>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</si>
  <si>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</si>
  <si>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</si>
  <si>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</si>
  <si>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</si>
  <si>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</si>
  <si>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</si>
  <si>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</si>
  <si>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</si>
  <si>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</si>
  <si>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</si>
  <si>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</si>
  <si>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</si>
  <si>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</si>
  <si>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</si>
  <si>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</si>
  <si>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</si>
  <si>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</si>
  <si>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</si>
  <si>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</si>
  <si>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</si>
  <si>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</si>
  <si>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</si>
  <si>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</si>
  <si>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</si>
  <si>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</si>
  <si>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</si>
  <si>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</si>
  <si>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</si>
  <si>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</si>
  <si>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</si>
  <si>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</si>
  <si>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</si>
  <si>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</si>
  <si>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</si>
  <si>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</si>
  <si>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</si>
  <si>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</si>
  <si>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</si>
  <si>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</si>
  <si>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</si>
  <si>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</si>
  <si>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</si>
  <si>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</si>
  <si>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</si>
  <si>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</si>
  <si>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</si>
  <si>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</si>
  <si>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</si>
  <si>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</si>
  <si>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</si>
  <si>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</si>
  <si>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</si>
  <si>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</si>
  <si>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</si>
  <si>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</si>
  <si>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</si>
  <si>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</si>
  <si>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</si>
  <si>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</si>
  <si>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</si>
  <si>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</si>
  <si>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</si>
  <si>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</si>
  <si>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</si>
  <si>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</si>
  <si>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</si>
  <si>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</si>
  <si>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</si>
  <si>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</si>
  <si>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</si>
  <si>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</si>
  <si>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</si>
  <si>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</si>
  <si>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</si>
  <si>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</si>
  <si>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</si>
  <si>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</si>
  <si>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</si>
  <si>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</si>
  <si>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</si>
  <si>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</si>
  <si>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</si>
  <si>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</si>
  <si>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</si>
  <si>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</si>
  <si>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</si>
  <si>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</si>
  <si>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</si>
  <si>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</si>
  <si>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</si>
  <si>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</si>
  <si>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</si>
  <si>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</si>
  <si>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</si>
  <si>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</si>
  <si>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</si>
  <si>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</si>
  <si>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</si>
  <si>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</si>
  <si>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</si>
  <si>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</si>
  <si>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</si>
  <si>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</si>
  <si>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</si>
  <si>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</si>
  <si>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</si>
  <si>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</si>
  <si>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</si>
  <si>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</si>
  <si>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</si>
  <si>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</si>
  <si>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</si>
  <si>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</si>
  <si>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</si>
  <si>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</si>
  <si>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</si>
  <si>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</si>
  <si>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</si>
  <si>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</si>
  <si>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</si>
  <si>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</si>
  <si>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</si>
  <si>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</si>
  <si>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</si>
  <si>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</si>
  <si>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</si>
  <si>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</si>
  <si>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</si>
  <si>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</si>
  <si>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</si>
  <si>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</si>
  <si>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</si>
  <si>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</si>
  <si>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</si>
  <si>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</si>
  <si>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</si>
  <si>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</si>
  <si>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</si>
  <si>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</si>
  <si>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</si>
  <si>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</si>
  <si>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</si>
  <si>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</si>
  <si>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</si>
  <si>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</si>
  <si>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</si>
  <si>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</si>
  <si>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</si>
  <si>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</si>
  <si>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</si>
  <si>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</si>
  <si>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</si>
  <si>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</si>
  <si>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</si>
  <si>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</si>
  <si>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</si>
  <si>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</si>
  <si>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</si>
  <si>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</si>
  <si>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</si>
  <si>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</si>
  <si>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</si>
  <si>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</si>
  <si>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</si>
  <si>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</si>
  <si>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</si>
  <si>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</si>
  <si>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</si>
  <si>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</si>
  <si>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</si>
  <si>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</si>
  <si>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</si>
  <si>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</si>
  <si>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</si>
  <si>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</si>
  <si>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</si>
  <si>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</si>
  <si>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</si>
  <si>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</si>
  <si>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</si>
  <si>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</si>
  <si>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</si>
  <si>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</si>
  <si>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</si>
  <si>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</si>
  <si>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</si>
  <si>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</si>
  <si>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</si>
  <si>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</si>
  <si>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</si>
  <si>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</si>
  <si>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</si>
  <si>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</si>
  <si>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</si>
  <si>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</si>
  <si>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</si>
  <si>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</si>
  <si>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</si>
  <si>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</si>
  <si>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</si>
  <si>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</si>
  <si>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</si>
  <si>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</si>
  <si>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</si>
  <si>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</si>
  <si>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</si>
  <si>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</si>
  <si>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</si>
  <si>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</si>
  <si>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</si>
  <si>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</si>
  <si>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</si>
  <si>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</si>
  <si>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</si>
  <si>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</si>
  <si>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</si>
  <si>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</si>
  <si>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</si>
  <si>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</si>
  <si>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</si>
  <si>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</si>
  <si>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</si>
  <si>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</si>
  <si>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</si>
  <si>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</si>
  <si>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</si>
  <si>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</si>
  <si>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</si>
  <si>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</si>
  <si>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</si>
  <si>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</si>
  <si>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</si>
  <si>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</si>
  <si>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</si>
  <si>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</si>
  <si>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</si>
  <si>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</si>
  <si>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</si>
  <si>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</si>
  <si>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</si>
  <si>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</si>
  <si>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</si>
  <si>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</si>
  <si>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</si>
  <si>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</si>
  <si>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</si>
  <si>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</si>
  <si>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</si>
  <si>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</si>
  <si>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</si>
  <si>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</si>
  <si>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</si>
  <si>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</si>
  <si>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</si>
  <si>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</si>
  <si>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</si>
  <si>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</si>
  <si>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</si>
  <si>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</si>
  <si>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</si>
  <si>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</si>
  <si>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</si>
  <si>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</si>
  <si>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</si>
  <si>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</si>
  <si>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</si>
  <si>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</si>
  <si>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</si>
  <si>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</si>
  <si>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</si>
  <si>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</si>
  <si>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</si>
  <si>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</si>
  <si>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</si>
  <si>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</si>
  <si>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</si>
  <si>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</si>
  <si>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</si>
  <si>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</si>
  <si>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</si>
  <si>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</si>
  <si>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</si>
  <si>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</si>
  <si>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</si>
  <si>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</si>
  <si>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</si>
  <si>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</si>
  <si>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</si>
  <si>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</si>
  <si>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</si>
  <si>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</si>
  <si>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</si>
  <si>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</si>
  <si>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</si>
  <si>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</si>
  <si>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</si>
  <si>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</si>
  <si>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</si>
  <si>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</si>
  <si>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</si>
  <si>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</si>
  <si>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</si>
  <si>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</si>
  <si>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</si>
  <si>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</si>
  <si>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</si>
  <si>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</si>
  <si>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</si>
  <si>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</si>
  <si>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</si>
  <si>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</si>
  <si>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</si>
  <si>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</si>
  <si>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</si>
  <si>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</si>
  <si>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</si>
  <si>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</si>
  <si>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</si>
  <si>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</si>
  <si>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</si>
  <si>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</si>
  <si>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</si>
  <si>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</si>
  <si>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</si>
  <si>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</si>
  <si>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</si>
  <si>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</si>
  <si>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</si>
  <si>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</si>
  <si>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</si>
  <si>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</si>
  <si>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</si>
  <si>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</si>
  <si>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</si>
  <si>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</si>
  <si>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</si>
  <si>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</si>
  <si>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</si>
  <si>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</si>
  <si>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</si>
  <si>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</si>
  <si>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</si>
  <si>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</si>
  <si>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</si>
  <si>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</si>
  <si>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</si>
  <si>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</si>
  <si>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</si>
  <si>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</si>
  <si>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</si>
  <si>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</si>
  <si>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</si>
  <si>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</si>
  <si>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</si>
  <si>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</si>
  <si>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</si>
  <si>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</si>
  <si>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</si>
  <si>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</si>
  <si>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</si>
  <si>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</si>
  <si>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</si>
  <si>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</si>
  <si>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</si>
  <si>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</si>
  <si>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</si>
  <si>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</si>
  <si>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</si>
  <si>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</si>
  <si>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</si>
  <si>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</si>
  <si>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</si>
  <si>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</si>
  <si>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</si>
  <si>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</si>
  <si>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</si>
  <si>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</si>
  <si>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</si>
  <si>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</si>
  <si>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</si>
  <si>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</si>
  <si>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</si>
  <si>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</si>
  <si>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</si>
  <si>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</si>
  <si>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</si>
  <si>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</si>
  <si>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</si>
  <si>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</si>
  <si>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</si>
  <si>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</si>
  <si>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</si>
  <si>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</si>
  <si>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</si>
  <si>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</si>
  <si>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</si>
  <si>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</si>
  <si>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</si>
  <si>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</si>
  <si>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</si>
  <si>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</si>
  <si>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</si>
  <si>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</si>
  <si>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</si>
  <si>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</si>
  <si>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</si>
  <si>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</si>
  <si>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</si>
  <si>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</si>
  <si>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</si>
  <si>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</si>
  <si>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</si>
  <si>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</si>
  <si>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</si>
  <si>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</si>
  <si>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</si>
  <si>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</si>
  <si>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</si>
  <si>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</si>
  <si>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</si>
  <si>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</si>
  <si>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</si>
  <si>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</si>
  <si>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</si>
  <si>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</si>
  <si>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</si>
  <si>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</si>
  <si>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</si>
  <si>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</si>
  <si>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</si>
  <si>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</si>
  <si>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</si>
  <si>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</si>
  <si>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</si>
  <si>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</si>
  <si>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</si>
  <si>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</si>
  <si>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</si>
  <si>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</si>
  <si>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</si>
  <si>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</si>
  <si>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</si>
  <si>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</si>
  <si>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</si>
  <si>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</si>
  <si>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</si>
  <si>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</si>
  <si>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</si>
  <si>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</si>
  <si>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</si>
  <si>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</si>
  <si>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</si>
  <si>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</si>
  <si>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</si>
  <si>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</si>
  <si>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</si>
  <si>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</si>
  <si>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</si>
  <si>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</si>
  <si>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</si>
  <si>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</si>
  <si>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</si>
  <si>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</si>
  <si>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</si>
  <si>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</si>
  <si>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</si>
  <si>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</si>
  <si>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</si>
  <si>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</si>
  <si>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</si>
  <si>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</si>
  <si>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</si>
  <si>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</si>
  <si>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</si>
  <si>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</si>
  <si>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</si>
  <si>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</si>
  <si>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</si>
  <si>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</si>
  <si>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</si>
  <si>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</si>
  <si>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</si>
  <si>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</si>
  <si>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</si>
  <si>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</si>
  <si>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</si>
  <si>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</si>
  <si>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</si>
  <si>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</si>
  <si>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</si>
  <si>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</si>
  <si>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</si>
  <si>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</si>
  <si>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</si>
  <si>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</si>
  <si>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</si>
  <si>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</si>
  <si>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</si>
  <si>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</si>
  <si>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</si>
  <si>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</si>
  <si>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</si>
  <si>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</si>
  <si>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</si>
  <si>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</si>
  <si>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</si>
  <si>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</si>
  <si>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</si>
  <si>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</si>
  <si>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</si>
  <si>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</si>
  <si>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</si>
  <si>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</si>
  <si>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</si>
  <si>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</si>
  <si>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</si>
  <si>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</si>
  <si>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</si>
  <si>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</si>
  <si>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</si>
  <si>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</si>
  <si>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</si>
  <si>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</si>
  <si>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</si>
  <si>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</si>
  <si>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</si>
  <si>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</si>
  <si>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</si>
  <si>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</si>
  <si>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</si>
  <si>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</si>
  <si>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</si>
  <si>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</si>
  <si>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</si>
  <si>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</si>
  <si>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</si>
  <si>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</si>
  <si>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</si>
  <si>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</si>
  <si>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</si>
  <si>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</si>
  <si>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</si>
  <si>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</si>
  <si>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</si>
  <si>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</si>
  <si>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</si>
  <si>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</si>
  <si>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</si>
  <si>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</si>
  <si>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</si>
  <si>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</si>
  <si>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</si>
  <si>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</si>
  <si>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</si>
  <si>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</si>
  <si>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</si>
  <si>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</si>
  <si>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</si>
  <si>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</si>
  <si>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</si>
  <si>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</si>
  <si>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</si>
  <si>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</si>
  <si>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</si>
  <si>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</si>
  <si>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</si>
  <si>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</si>
  <si>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</si>
  <si>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</si>
  <si>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</si>
  <si>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</si>
  <si>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</si>
  <si>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</si>
  <si>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</si>
  <si>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</si>
  <si>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</si>
  <si>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</si>
  <si>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</si>
  <si>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</si>
  <si>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</si>
  <si>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</si>
  <si>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</si>
  <si>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</si>
  <si>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</si>
  <si>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</si>
  <si>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</si>
  <si>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</si>
  <si>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</si>
  <si>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</si>
  <si>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</si>
  <si>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</si>
  <si>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</si>
  <si>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</si>
  <si>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</si>
  <si>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</si>
  <si>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</si>
  <si>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</si>
  <si>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</si>
  <si>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</si>
  <si>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</si>
  <si>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</si>
  <si>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</si>
  <si>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</si>
  <si>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</si>
  <si>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</si>
  <si>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</si>
  <si>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</si>
  <si>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</si>
  <si>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</si>
  <si>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</si>
  <si>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</si>
  <si>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</si>
  <si>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</si>
  <si>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</si>
  <si>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</si>
  <si>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</si>
  <si>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</si>
  <si>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</si>
  <si>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</si>
  <si>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</si>
  <si>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</si>
  <si>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</si>
  <si>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</si>
  <si>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</si>
  <si>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</si>
  <si>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</si>
  <si>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</si>
  <si>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</si>
  <si>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</si>
  <si>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</si>
  <si>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</si>
  <si>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</si>
  <si>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</si>
  <si>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</si>
  <si>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</si>
  <si>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</si>
  <si>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</si>
  <si>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</si>
  <si>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</si>
  <si>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</si>
  <si>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</si>
  <si>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</si>
  <si>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</si>
  <si>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</si>
  <si>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</si>
  <si>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</si>
  <si>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</si>
  <si>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</si>
  <si>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</si>
  <si>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</si>
  <si>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</si>
  <si>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</si>
  <si>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</si>
  <si>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</si>
  <si>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</si>
  <si>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</si>
  <si>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</si>
  <si>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</si>
  <si>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</si>
  <si>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</si>
  <si>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</si>
  <si>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</si>
  <si>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</si>
  <si>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</si>
  <si>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</si>
  <si>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</si>
  <si>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</si>
  <si>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</si>
  <si>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</si>
  <si>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</si>
  <si>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</si>
  <si>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</si>
  <si>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</si>
  <si>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</si>
  <si>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</si>
  <si>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</si>
  <si>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</si>
  <si>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</si>
  <si>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</si>
  <si>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</si>
  <si>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</si>
  <si>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</si>
  <si>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</si>
  <si>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</si>
  <si>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</si>
  <si>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</si>
  <si>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</si>
  <si>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</si>
  <si>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</si>
  <si>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</si>
  <si>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</si>
  <si>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</si>
  <si>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</si>
  <si>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</si>
  <si>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</si>
  <si>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</si>
  <si>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</si>
  <si>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</si>
  <si>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</si>
  <si>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</si>
  <si>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</si>
  <si>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</si>
  <si>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</si>
  <si>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</si>
  <si>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</si>
  <si>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</si>
  <si>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</si>
  <si>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</si>
  <si>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</si>
  <si>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</si>
  <si>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</si>
  <si>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</si>
  <si>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</si>
  <si>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</si>
  <si>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</si>
  <si>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</si>
  <si>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</si>
  <si>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</si>
  <si>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</si>
  <si>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</si>
  <si>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</si>
  <si>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</si>
  <si>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</si>
  <si>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</si>
  <si>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</si>
  <si>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</si>
  <si>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</si>
  <si>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</si>
  <si>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</si>
  <si>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</si>
  <si>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</si>
  <si>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</si>
  <si>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</si>
  <si>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</si>
  <si>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</si>
  <si>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</si>
  <si>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</si>
  <si>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</si>
  <si>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</si>
  <si>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</si>
  <si>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</si>
  <si>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</si>
  <si>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</si>
  <si>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</si>
  <si>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</si>
  <si>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</si>
  <si>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</si>
  <si>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</si>
  <si>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</si>
  <si>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</si>
  <si>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</si>
  <si>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</si>
  <si>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</si>
  <si>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</si>
  <si>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</si>
  <si>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</si>
  <si>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</si>
  <si>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</si>
  <si>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</si>
  <si>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</si>
  <si>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</si>
  <si>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</si>
  <si>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</si>
  <si>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</si>
  <si>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</si>
  <si>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</si>
  <si>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</si>
  <si>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</si>
  <si>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</si>
  <si>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</si>
  <si>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</si>
  <si>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</si>
  <si>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</si>
  <si>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</si>
  <si>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</si>
  <si>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</si>
  <si>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</si>
  <si>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</si>
  <si>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</si>
  <si>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</si>
  <si>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</si>
  <si>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</si>
  <si>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</si>
  <si>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</si>
  <si>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</si>
  <si>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</si>
  <si>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</si>
  <si>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</si>
  <si>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</si>
  <si>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</si>
  <si>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</si>
  <si>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</si>
  <si>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</si>
  <si>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</si>
  <si>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</si>
  <si>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</si>
  <si>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</si>
  <si>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</si>
  <si>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</si>
  <si>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</si>
  <si>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</si>
  <si>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</si>
  <si>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</si>
  <si>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</si>
  <si>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</si>
  <si>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</si>
  <si>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</si>
  <si>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</si>
  <si>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</si>
  <si>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</si>
  <si>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</si>
  <si>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</si>
  <si>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</si>
  <si>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</si>
  <si>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</si>
  <si>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</si>
  <si>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</si>
  <si>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</si>
  <si>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</si>
  <si>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</si>
  <si>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</si>
  <si>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</si>
  <si>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</si>
  <si>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</si>
  <si>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</si>
  <si>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</si>
  <si>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</si>
  <si>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</si>
  <si>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</si>
  <si>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</si>
  <si>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</si>
  <si>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</si>
  <si>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</si>
  <si>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</si>
  <si>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</si>
  <si>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</si>
  <si>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</si>
  <si>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</si>
  <si>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</si>
  <si>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</si>
  <si>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</si>
  <si>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</si>
  <si>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</si>
  <si>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</si>
  <si>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</si>
  <si>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</si>
  <si>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</si>
  <si>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</si>
  <si>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</si>
  <si>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</si>
  <si>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</si>
  <si>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</si>
  <si>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</si>
  <si>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</si>
  <si>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</si>
  <si>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</si>
  <si>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</si>
  <si>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</si>
  <si>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</si>
  <si>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</si>
  <si>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</si>
  <si>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</si>
  <si>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</si>
  <si>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</si>
  <si>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</si>
  <si>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</si>
  <si>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</si>
  <si>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</si>
  <si>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</si>
  <si>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</si>
  <si>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</si>
  <si>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</si>
  <si>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</si>
  <si>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</si>
  <si>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</si>
  <si>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</si>
  <si>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</si>
  <si>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</si>
  <si>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</si>
  <si>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</si>
  <si>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</si>
  <si>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</si>
  <si>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</si>
  <si>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</si>
  <si>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</si>
  <si>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</si>
  <si>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</si>
  <si>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</si>
  <si>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</si>
  <si>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</si>
  <si>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</si>
  <si>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</si>
  <si>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</si>
  <si>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</si>
  <si>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</si>
  <si>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</si>
  <si>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</si>
  <si>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</si>
  <si>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</si>
  <si>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</si>
  <si>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</si>
  <si>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</si>
  <si>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</si>
  <si>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</si>
  <si>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</si>
  <si>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</si>
  <si>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</si>
  <si>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</si>
  <si>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</si>
  <si>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</si>
  <si>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</si>
  <si>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</si>
  <si>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</si>
  <si>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</si>
  <si>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</si>
  <si>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</si>
  <si>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</si>
  <si>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</si>
  <si>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</si>
  <si>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</si>
  <si>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</si>
  <si>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</si>
  <si>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</si>
  <si>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</si>
  <si>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</si>
  <si>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</si>
  <si>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</si>
  <si>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</si>
  <si>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</si>
  <si>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</si>
  <si>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</si>
  <si>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</si>
  <si>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</si>
  <si>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</si>
  <si>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</si>
  <si>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</si>
  <si>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</si>
  <si>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</si>
  <si>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</si>
  <si>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</si>
  <si>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</si>
  <si>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</si>
  <si>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</si>
  <si>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</si>
  <si>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</si>
  <si>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</si>
  <si>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</si>
  <si>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</si>
  <si>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</si>
  <si>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</si>
  <si>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</si>
  <si>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</si>
  <si>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</si>
  <si>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</si>
  <si>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</si>
  <si>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</si>
  <si>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</si>
  <si>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</si>
  <si>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</si>
  <si>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</si>
  <si>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</si>
  <si>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</si>
  <si>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</si>
  <si>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</si>
  <si>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</si>
  <si>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</si>
  <si>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</si>
  <si>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</si>
  <si>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</si>
  <si>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</si>
  <si>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</si>
  <si>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</si>
  <si>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</si>
  <si>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</si>
  <si>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</si>
  <si>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</si>
  <si>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</si>
  <si>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</si>
  <si>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</si>
  <si>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</si>
  <si>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</si>
  <si>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</si>
  <si>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</si>
  <si>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</si>
  <si>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</si>
  <si>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</si>
  <si>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</si>
  <si>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</si>
  <si>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</si>
  <si>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</si>
  <si>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</si>
  <si>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</si>
  <si>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</si>
  <si>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</si>
  <si>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</si>
  <si>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</si>
  <si>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</si>
  <si>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</si>
  <si>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</si>
  <si>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</si>
  <si>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</si>
  <si>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</si>
  <si>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</si>
  <si>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</si>
  <si>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</si>
  <si>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</si>
  <si>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</si>
  <si>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</si>
  <si>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</si>
  <si>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</si>
  <si>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</si>
  <si>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</si>
  <si>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</si>
  <si>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</si>
  <si>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</si>
  <si>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</si>
  <si>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</si>
  <si>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</si>
  <si>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</si>
  <si>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</si>
  <si>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</si>
  <si>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</si>
  <si>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</si>
  <si>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</si>
  <si>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</si>
  <si>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</si>
  <si>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</si>
  <si>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</si>
  <si>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</si>
  <si>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</si>
  <si>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</si>
  <si>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</si>
  <si>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</si>
  <si>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</si>
  <si>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</si>
  <si>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</si>
  <si>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</si>
  <si>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</si>
  <si>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</si>
  <si>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</si>
  <si>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</si>
  <si>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</si>
  <si>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</si>
  <si>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</si>
  <si>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</si>
  <si>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</si>
  <si>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</si>
  <si>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</si>
  <si>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</si>
  <si>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</si>
  <si>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</si>
  <si>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</si>
  <si>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</si>
  <si>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</si>
  <si>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</si>
  <si>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</si>
  <si>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</si>
  <si>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</si>
  <si>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</si>
  <si>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</si>
  <si>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</si>
  <si>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</si>
  <si>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</si>
  <si>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</si>
  <si>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</si>
  <si>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</si>
  <si>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</si>
  <si>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</si>
  <si>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</si>
  <si>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</si>
  <si>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</si>
  <si>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</si>
  <si>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</si>
  <si>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</si>
  <si>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</si>
  <si>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</si>
  <si>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</si>
  <si>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</si>
  <si>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</si>
  <si>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</si>
  <si>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</si>
  <si>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</si>
  <si>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</si>
  <si>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</si>
  <si>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</si>
  <si>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</si>
  <si>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</si>
  <si>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</si>
  <si>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</si>
  <si>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</si>
  <si>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</si>
  <si>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</si>
  <si>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</si>
  <si>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</si>
  <si>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</si>
  <si>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</si>
  <si>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</si>
  <si>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</si>
  <si>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</si>
  <si>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</si>
  <si>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</si>
  <si>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</si>
  <si>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</si>
  <si>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</si>
  <si>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</si>
  <si>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</si>
  <si>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</si>
  <si>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</si>
  <si>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</si>
  <si>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</si>
  <si>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</si>
  <si>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</si>
  <si>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</si>
  <si>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</si>
  <si>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</si>
  <si>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</si>
  <si>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</si>
  <si>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</si>
  <si>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</si>
  <si>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</si>
  <si>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</si>
  <si>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</si>
  <si>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</si>
  <si>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</si>
  <si>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</si>
  <si>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</si>
  <si>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</si>
  <si>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</si>
  <si>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</si>
  <si>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</si>
  <si>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</si>
  <si>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</si>
  <si>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</si>
  <si>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</si>
  <si>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</si>
  <si>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</si>
  <si>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</si>
  <si>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</si>
  <si>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</si>
  <si>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</si>
  <si>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</si>
  <si>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</si>
  <si>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</si>
  <si>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</si>
  <si>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</si>
  <si>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</si>
  <si>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</si>
  <si>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</si>
  <si>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</si>
  <si>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</si>
  <si>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</si>
  <si>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</si>
  <si>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</si>
  <si>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</si>
  <si>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</si>
  <si>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</si>
  <si>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</si>
  <si>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</si>
  <si>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</si>
  <si>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</si>
  <si>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</si>
  <si>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</si>
  <si>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</si>
  <si>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</si>
  <si>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</si>
  <si>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</si>
  <si>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</si>
  <si>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</si>
  <si>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</si>
  <si>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</si>
  <si>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</si>
  <si>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</si>
  <si>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</si>
  <si>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</si>
  <si>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</si>
  <si>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</si>
  <si>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</si>
  <si>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</si>
  <si>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</si>
  <si>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</si>
  <si>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</si>
  <si>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</si>
  <si>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</si>
  <si>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</si>
  <si>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</si>
  <si>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</si>
  <si>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</si>
  <si>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</si>
  <si>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</si>
  <si>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</si>
  <si>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</si>
  <si>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</si>
  <si>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</si>
  <si>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</si>
  <si>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</si>
  <si>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</si>
  <si>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</si>
  <si>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</si>
  <si>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</si>
  <si>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</si>
  <si>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</si>
  <si>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</si>
  <si>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</si>
  <si>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</si>
  <si>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</si>
  <si>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</si>
  <si>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</si>
  <si>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</si>
  <si>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</si>
  <si>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</si>
  <si>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</si>
  <si>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</si>
  <si>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</si>
  <si>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</si>
  <si>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</si>
  <si>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</si>
  <si>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</si>
  <si>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</si>
  <si>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</si>
  <si>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</si>
  <si>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</si>
  <si>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</si>
  <si>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</si>
  <si>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</si>
  <si>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</si>
  <si>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</si>
  <si>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</si>
  <si>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</si>
  <si>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</si>
  <si>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</si>
  <si>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</si>
  <si>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</si>
  <si>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</si>
  <si>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</si>
  <si>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</si>
  <si>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</si>
  <si>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</si>
  <si>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</si>
  <si>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</si>
  <si>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</si>
  <si>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</si>
  <si>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</si>
  <si>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</si>
  <si>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</si>
  <si>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</si>
  <si>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</si>
  <si>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</si>
  <si>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</si>
  <si>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</si>
  <si>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</si>
  <si>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</si>
  <si>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</si>
  <si>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</si>
  <si>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</si>
  <si>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</si>
  <si>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</si>
  <si>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</si>
  <si>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</si>
  <si>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</si>
  <si>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</si>
  <si>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</si>
  <si>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</si>
  <si>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</si>
  <si>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</si>
  <si>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</si>
  <si>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</si>
  <si>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</si>
  <si>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</si>
  <si>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</si>
  <si>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</si>
  <si>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</si>
  <si>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</si>
  <si>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</si>
  <si>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</si>
  <si>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</si>
  <si>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</si>
  <si>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</si>
  <si>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</si>
  <si>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</si>
  <si>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</si>
  <si>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</si>
  <si>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</si>
  <si>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</si>
  <si>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</si>
  <si>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</si>
  <si>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</si>
  <si>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</si>
  <si>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</si>
  <si>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</si>
  <si>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</si>
  <si>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</si>
  <si>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</si>
  <si>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</si>
  <si>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</si>
  <si>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</si>
  <si>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</si>
  <si>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</si>
  <si>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</si>
  <si>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</si>
  <si>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</si>
  <si>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</si>
  <si>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</si>
  <si>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</si>
  <si>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</si>
  <si>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</si>
  <si>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</si>
  <si>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</si>
  <si>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</si>
  <si>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</si>
  <si>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</si>
  <si>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</si>
  <si>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</si>
  <si>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</si>
  <si>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</si>
  <si>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</si>
  <si>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</si>
  <si>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</si>
  <si>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</si>
  <si>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</si>
  <si>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</si>
  <si>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</si>
  <si>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</si>
  <si>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</si>
  <si>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</si>
  <si>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</si>
  <si>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</si>
  <si>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</si>
  <si>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</si>
  <si>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</si>
  <si>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</si>
  <si>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</si>
  <si>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</si>
  <si>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</si>
  <si>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</si>
  <si>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</si>
  <si>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</si>
  <si>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</si>
  <si>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</si>
  <si>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</si>
  <si>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</si>
  <si>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</si>
  <si>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</si>
  <si>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</si>
  <si>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</si>
  <si>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</si>
  <si>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</si>
  <si>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</si>
  <si>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</si>
  <si>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</si>
  <si>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</si>
  <si>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</si>
  <si>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</si>
  <si>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</si>
  <si>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</si>
  <si>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</si>
  <si>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</si>
  <si>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</si>
  <si>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</si>
  <si>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</si>
  <si>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</si>
  <si>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</si>
  <si>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</si>
  <si>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</si>
  <si>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</si>
  <si>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</si>
  <si>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</si>
  <si>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</si>
  <si>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</si>
  <si>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</si>
  <si>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</si>
  <si>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</si>
  <si>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</si>
  <si>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</si>
  <si>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</si>
  <si>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</si>
  <si>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</si>
  <si>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</si>
  <si>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</si>
  <si>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</si>
  <si>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</si>
  <si>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</si>
  <si>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</si>
  <si>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</si>
  <si>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</si>
  <si>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</si>
  <si>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</si>
  <si>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</si>
  <si>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</si>
  <si>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</si>
  <si>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</si>
  <si>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</si>
  <si>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</si>
  <si>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</si>
  <si>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</si>
  <si>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</si>
  <si>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</si>
  <si>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</si>
  <si>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</si>
  <si>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</si>
  <si>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</si>
  <si>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</si>
  <si>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</si>
  <si>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</si>
  <si>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</si>
  <si>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</si>
  <si>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</si>
  <si>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</si>
  <si>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</si>
  <si>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</si>
  <si>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</si>
  <si>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</si>
  <si>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</si>
  <si>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</si>
  <si>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</si>
  <si>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</si>
  <si>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</si>
  <si>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</si>
  <si>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</si>
  <si>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</si>
  <si>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</si>
  <si>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</si>
  <si>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</si>
  <si>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</si>
  <si>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</si>
  <si>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</si>
  <si>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</si>
  <si>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</si>
  <si>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</si>
  <si>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</si>
  <si>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</si>
  <si>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</si>
  <si>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</si>
  <si>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</si>
  <si>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</si>
  <si>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</si>
  <si>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</si>
  <si>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</si>
  <si>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</si>
  <si>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</si>
  <si>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</si>
  <si>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</si>
  <si>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</si>
  <si>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</si>
  <si>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</si>
  <si>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</si>
  <si>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</si>
  <si>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</si>
  <si>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</si>
  <si>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</si>
  <si>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</si>
  <si>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</si>
  <si>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</si>
  <si>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</si>
  <si>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</si>
  <si>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</si>
  <si>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</si>
  <si>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</si>
  <si>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</si>
  <si>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</si>
  <si>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</si>
  <si>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</si>
  <si>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</si>
  <si>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</si>
  <si>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</si>
  <si>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</si>
  <si>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</si>
  <si>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</si>
  <si>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</si>
  <si>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</si>
  <si>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</si>
  <si>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</si>
  <si>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</si>
  <si>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</si>
  <si>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</si>
  <si>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</si>
  <si>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</si>
  <si>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</si>
  <si>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</si>
  <si>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</si>
  <si>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</si>
  <si>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</si>
  <si>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</si>
  <si>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</si>
  <si>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</si>
  <si>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</si>
  <si>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</si>
  <si>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</si>
  <si>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</si>
  <si>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</si>
  <si>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</si>
  <si>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</si>
  <si>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</si>
  <si>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</si>
  <si>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</si>
  <si>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</si>
  <si>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</si>
  <si>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</si>
  <si>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</si>
  <si>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</si>
  <si>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</si>
  <si>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</si>
  <si>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</si>
  <si>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</si>
  <si>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</si>
  <si>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</si>
  <si>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</si>
  <si>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</si>
  <si>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</si>
  <si>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</si>
  <si>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</si>
  <si>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</si>
  <si>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</si>
  <si>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</si>
  <si>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</si>
  <si>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</si>
  <si>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</si>
  <si>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</si>
  <si>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</si>
  <si>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</si>
  <si>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</si>
  <si>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</si>
  <si>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</si>
  <si>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</si>
  <si>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</si>
  <si>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</si>
  <si>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</si>
  <si>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</si>
  <si>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</si>
  <si>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</si>
  <si>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</si>
  <si>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</si>
  <si>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</si>
  <si>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</si>
  <si>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</si>
  <si>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</si>
  <si>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</si>
  <si>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</si>
  <si>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</si>
  <si>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</si>
  <si>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</si>
  <si>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</si>
  <si>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</si>
  <si>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</si>
  <si>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</si>
  <si>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</si>
  <si>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</si>
  <si>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</si>
  <si>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</si>
  <si>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</si>
  <si>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</si>
  <si>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</si>
  <si>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</si>
  <si>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</si>
  <si>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</si>
  <si>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</si>
  <si>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</si>
  <si>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</si>
  <si>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</si>
  <si>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</si>
  <si>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</si>
  <si>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</si>
  <si>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</si>
  <si>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</si>
  <si>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</si>
  <si>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</si>
  <si>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</si>
  <si>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</si>
  <si>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</si>
  <si>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</si>
  <si>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</si>
  <si>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</si>
  <si>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</si>
  <si>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</si>
  <si>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</si>
  <si>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</si>
  <si>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</si>
  <si>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</si>
  <si>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</si>
  <si>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</si>
  <si>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</si>
  <si>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</si>
  <si>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</si>
  <si>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</si>
  <si>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</si>
  <si>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</si>
  <si>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</si>
  <si>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</si>
  <si>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</si>
  <si>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</si>
  <si>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</si>
  <si>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</si>
  <si>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</si>
  <si>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</si>
  <si>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</si>
  <si>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</si>
  <si>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</si>
  <si>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</si>
  <si>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</si>
  <si>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</si>
  <si>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</si>
  <si>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</si>
  <si>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</si>
  <si>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</si>
  <si>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</si>
  <si>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</si>
  <si>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</si>
  <si>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</si>
  <si>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</si>
  <si>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</si>
  <si>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</si>
  <si>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</si>
  <si>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</si>
  <si>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</si>
  <si>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</si>
  <si>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</si>
  <si>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</si>
  <si>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</si>
  <si>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</si>
  <si>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</si>
  <si>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</si>
  <si>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</si>
  <si>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</si>
  <si>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</si>
  <si>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</si>
  <si>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</si>
  <si>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</si>
  <si>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</si>
  <si>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</si>
  <si>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</si>
  <si>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</si>
  <si>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</si>
  <si>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</si>
  <si>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</si>
  <si>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</si>
  <si>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</si>
  <si>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</si>
  <si>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</si>
  <si>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</si>
  <si>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</si>
  <si>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</si>
  <si>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</si>
  <si>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</si>
  <si>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</si>
  <si>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</si>
  <si>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</si>
  <si>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</si>
  <si>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</si>
  <si>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</si>
  <si>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</si>
  <si>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</si>
  <si>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</si>
  <si>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</si>
  <si>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</si>
  <si>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</si>
  <si>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</si>
  <si>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</si>
  <si>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</si>
  <si>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</si>
  <si>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</si>
  <si>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</si>
  <si>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</si>
  <si>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</si>
  <si>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</si>
  <si>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</si>
  <si>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</si>
  <si>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</si>
  <si>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</si>
  <si>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</si>
  <si>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</si>
  <si>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</si>
  <si>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</si>
  <si>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</si>
  <si>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</si>
  <si>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</si>
  <si>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</si>
  <si>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</si>
  <si>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</si>
  <si>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</si>
  <si>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</si>
  <si>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</si>
  <si>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</si>
  <si>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</si>
  <si>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</si>
  <si>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</si>
  <si>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</si>
  <si>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</si>
  <si>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</si>
  <si>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</si>
  <si>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</si>
  <si>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</si>
  <si>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</si>
  <si>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</si>
  <si>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</si>
  <si>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</si>
  <si>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</si>
  <si>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</si>
  <si>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</si>
  <si>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</si>
  <si>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</si>
  <si>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</si>
  <si>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</si>
  <si>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</si>
  <si>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</si>
  <si>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</si>
  <si>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</si>
  <si>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</si>
  <si>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</si>
  <si>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</si>
  <si>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</si>
  <si>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</si>
  <si>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</si>
  <si>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</si>
  <si>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</si>
  <si>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</si>
  <si>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</si>
  <si>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</si>
  <si>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</si>
  <si>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</si>
  <si>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</si>
  <si>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</si>
  <si>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</si>
  <si>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</si>
  <si>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</si>
  <si>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</si>
  <si>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</si>
  <si>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</si>
  <si>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</si>
  <si>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</si>
  <si>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</si>
  <si>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</si>
  <si>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</si>
  <si>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</si>
  <si>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</si>
  <si>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</si>
  <si>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</si>
  <si>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</si>
  <si>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</si>
  <si>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</si>
  <si>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</si>
  <si>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</si>
  <si>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</si>
  <si>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</si>
  <si>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</si>
  <si>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</si>
  <si>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</si>
  <si>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</si>
  <si>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</si>
  <si>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</si>
  <si>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</si>
  <si>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</si>
  <si>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</si>
  <si>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</si>
  <si>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</si>
  <si>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</si>
  <si>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</si>
  <si>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</si>
  <si>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</si>
  <si>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</si>
  <si>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</si>
  <si>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</si>
  <si>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</si>
  <si>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</si>
  <si>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</si>
  <si>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</si>
  <si>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</si>
  <si>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</si>
  <si>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</si>
  <si>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</si>
  <si>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</si>
  <si>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</si>
  <si>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</si>
  <si>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</si>
  <si>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</si>
  <si>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</si>
  <si>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</si>
  <si>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</si>
  <si>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</si>
  <si>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</si>
  <si>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</si>
  <si>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</si>
  <si>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</si>
  <si>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</si>
  <si>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</si>
  <si>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2021-5-05003542020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</si>
</sst>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C10" sqref="C1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36</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244"/>
      <c r="I20" s="148" t="s">
        <v>36</v>
      </c>
      <c r="J20" s="149" t="s">
        <v>73</v>
      </c>
      <c r="K20" s="150">
        <v>411212630</v>
      </c>
      <c r="L20" s="151">
        <v>44212</v>
      </c>
      <c r="M20" s="151">
        <v>44561</v>
      </c>
      <c r="N20" s="135">
        <f>+(M20-L20)/30</f>
        <v>11.633333333333333</v>
      </c>
      <c r="O20" s="138"/>
      <c r="U20" s="134"/>
      <c r="V20" s="105">
        <f ca="1">NOW()</f>
        <v>44193.902376157406</v>
      </c>
      <c r="W20" s="105">
        <f ca="1">NOW()</f>
        <v>44193.902376157406</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CORPORACIÓN LA NUEVA COLOMBIA</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2706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v>1</v>
      </c>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v>1</v>
      </c>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v>1</v>
      </c>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v>1</v>
      </c>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v>1</v>
      </c>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v>1</v>
      </c>
      <c r="N53" s="115" t="s">
        <v>2634</v>
      </c>
      <c r="O53" s="115" t="s">
        <v>1148</v>
      </c>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v>1</v>
      </c>
      <c r="N54" s="115" t="s">
        <v>2634</v>
      </c>
      <c r="O54" s="124" t="s">
        <v>1148</v>
      </c>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v>1</v>
      </c>
      <c r="N55" s="115" t="s">
        <v>1151</v>
      </c>
      <c r="O55" s="124" t="s">
        <v>1148</v>
      </c>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v>1</v>
      </c>
      <c r="N56" s="124" t="s">
        <v>1151</v>
      </c>
      <c r="O56" s="124" t="s">
        <v>1148</v>
      </c>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117">
        <v>1</v>
      </c>
      <c r="N57" s="124" t="s">
        <v>1151</v>
      </c>
      <c r="O57" s="124" t="s">
        <v>1148</v>
      </c>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117">
        <v>1</v>
      </c>
      <c r="N58" s="124" t="s">
        <v>1151</v>
      </c>
      <c r="O58" s="124" t="s">
        <v>1148</v>
      </c>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117">
        <v>1</v>
      </c>
      <c r="N59" s="124" t="s">
        <v>1151</v>
      </c>
      <c r="O59" s="124" t="s">
        <v>1148</v>
      </c>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117">
        <v>1</v>
      </c>
      <c r="N60" s="124" t="s">
        <v>1151</v>
      </c>
      <c r="O60" s="124" t="s">
        <v>1148</v>
      </c>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117">
        <v>1</v>
      </c>
      <c r="N61" s="124" t="s">
        <v>1151</v>
      </c>
      <c r="O61" s="124" t="s">
        <v>1148</v>
      </c>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2" t="s">
        <v>2669</v>
      </c>
      <c r="C179" s="192"/>
      <c r="D179" s="192"/>
      <c r="E179" s="170">
        <v>0.02</v>
      </c>
      <c r="F179" s="169">
        <v>0.01</v>
      </c>
      <c r="G179" s="164">
        <f>IF(F179&gt;0,SUM(E179+F179),"")</f>
        <v>0.03</v>
      </c>
      <c r="H179" s="5"/>
      <c r="I179" s="192" t="s">
        <v>2671</v>
      </c>
      <c r="J179" s="192"/>
      <c r="K179" s="192"/>
      <c r="L179" s="192"/>
      <c r="M179" s="171">
        <v>0.05</v>
      </c>
      <c r="O179" s="8"/>
      <c r="Q179" s="19"/>
      <c r="R179" s="158">
        <f>IF(M179&gt;0,SUM(L179+M179),"")</f>
        <v>0.05</v>
      </c>
      <c r="T179" s="19"/>
      <c r="U179" s="238" t="s">
        <v>1166</v>
      </c>
      <c r="V179" s="238"/>
      <c r="W179" s="238"/>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12336378.9</v>
      </c>
      <c r="F185" s="92"/>
      <c r="G185" s="93"/>
      <c r="H185" s="88"/>
      <c r="I185" s="90" t="s">
        <v>2627</v>
      </c>
      <c r="J185" s="165">
        <f>+SUM(M179:M183)</f>
        <v>0.05</v>
      </c>
      <c r="K185" s="237" t="s">
        <v>2628</v>
      </c>
      <c r="L185" s="237"/>
      <c r="M185" s="94">
        <f>+J185*(SUM(K20:K35))</f>
        <v>20560631.5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6" t="s">
        <v>2636</v>
      </c>
      <c r="C192" s="196"/>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4fb10211-09fb-4e80-9f0b-184718d5d98c"/>
    <ds:schemaRef ds:uri="http://schemas.microsoft.com/office/2006/documentManagement/types"/>
    <ds:schemaRef ds:uri="http://purl.org/dc/elements/1.1/"/>
    <ds:schemaRef ds:uri="http://purl.org/dc/terms/"/>
    <ds:schemaRef ds:uri="a65d333d-5b59-4810-bc94-b80d9325abbc"/>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2020-12-29T02:39:46Z</cp:lastPrinted>
  <dcterms:created xsi:type="dcterms:W3CDTF">2020-10-14T21:57:42Z</dcterms:created>
  <dcterms:modified xsi:type="dcterms:W3CDTF">2020-12-29T02:41:32Z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