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3FDC11D-4924-4416-9D29-6AFFA3E4EE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85" yWindow="300" windowWidth="11040" windowHeight="1276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<sst xmlns="http://schemas.openxmlformats.org/spreadsheetml/2006/main" count="3137" uniqueCount="2708">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</sst>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 zoomScale="70" zoomScaleNormal="7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635</v>
      </c>
      <c r="K20" s="150">
        <v>400950375</v>
      </c>
      <c r="L20" s="151">
        <v>44212</v>
      </c>
      <c r="M20" s="151">
        <v>44561</v>
      </c>
      <c r="N20" s="135">
        <f>+(M20-L20)/30</f>
        <v>11.633333333333333</v>
      </c>
      <c r="O20" s="138"/>
      <c r="U20" s="134"/>
      <c r="V20" s="105">
        <f ca="1">NOW()</f>
        <v>44189.487925925925</v>
      </c>
      <c r="W20" s="105">
        <f ca="1">NOW()</f>
        <v>44189.487925925925</v>
      </c>
    </row>
    <row r="21" spans="1:23" ht="30" customHeight="1" outlineLevel="1" x14ac:dyDescent="0.25">
      <c r="A21" s="9"/>
      <c r="B21" s="71"/>
      <c r="C21" s="5"/>
      <c r="D21" s="5"/>
      <c r="E21" s="5"/>
      <c r="F21" s="5"/>
      <c r="G21" s="5"/>
      <c r="H21" s="70"/>
      <c r="I21" s="148" t="s">
        <v>628</v>
      </c>
      <c r="J21" s="149" t="s">
        <v>652</v>
      </c>
      <c r="K21" s="150">
        <v>278755975</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628</v>
      </c>
      <c r="J22" s="149" t="s">
        <v>646</v>
      </c>
      <c r="K22" s="150">
        <v>248207375</v>
      </c>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27837411.75</v>
      </c>
      <c r="F185" s="92"/>
      <c r="G185" s="93"/>
      <c r="H185" s="88"/>
      <c r="I185" s="90" t="s">
        <v>2627</v>
      </c>
      <c r="J185" s="165">
        <f>+SUM(M179:M183)</f>
        <v>0.05</v>
      </c>
      <c r="K185" s="203" t="s">
        <v>2628</v>
      </c>
      <c r="L185" s="203"/>
      <c r="M185" s="94">
        <f>+J185*(SUM(K20:K35))</f>
        <v>46395686.25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