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<sst xmlns="http://schemas.openxmlformats.org/spreadsheetml/2006/main" count="3080" uniqueCount="2700">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</sst>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9" zoomScale="85" zoomScaleNormal="85" zoomScaleSheetLayoutView="40" zoomScalePageLayoutView="40" workbookViewId="0">
      <selection activeCell="J118" sqref="J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95" thickBot="1" x14ac:dyDescent="0.2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5.95" x14ac:dyDescent="0.2">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95" thickBot="1" x14ac:dyDescent="0.2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630</v>
      </c>
      <c r="K20" s="145">
        <v>1393047250</v>
      </c>
      <c r="L20" s="146">
        <v>44197</v>
      </c>
      <c r="M20" s="146">
        <v>44561</v>
      </c>
      <c r="N20" s="131">
        <f>+(M20-L20)/30</f>
        <v>12.133333333333333</v>
      </c>
      <c r="O20" s="134"/>
      <c r="U20" s="130"/>
      <c r="V20" s="105">
        <f ca="1">NOW()</f>
        <v>44187.534242361115</v>
      </c>
      <c r="W20" s="105">
        <f ca="1">NOW()</f>
        <v>44187.534242361115</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1"/>
        <v>0</v>
      </c>
      <c r="O24" s="135"/>
    </row>
    <row r="25" spans="1:23" ht="30" customHeight="1" outlineLevel="1" x14ac:dyDescent="0.25">
      <c r="A25" s="9"/>
      <c r="B25" s="101"/>
      <c r="C25" s="21"/>
      <c r="D25" s="21"/>
      <c r="E25" s="21"/>
      <c r="F25" s="5"/>
      <c r="G25" s="5"/>
      <c r="H25" s="70"/>
      <c r="I25" s="143"/>
      <c r="J25" s="144"/>
      <c r="K25" s="145"/>
      <c r="L25" s="146"/>
      <c r="M25" s="146"/>
      <c r="N25" s="132">
        <f t="shared" si="1"/>
        <v>0</v>
      </c>
      <c r="O25" s="135"/>
    </row>
    <row r="26" spans="1:23" ht="30" customHeight="1" outlineLevel="1" x14ac:dyDescent="0.25">
      <c r="A26" s="9"/>
      <c r="B26" s="101"/>
      <c r="C26" s="21"/>
      <c r="D26" s="21"/>
      <c r="E26" s="21"/>
      <c r="F26" s="5"/>
      <c r="G26" s="5"/>
      <c r="H26" s="70"/>
      <c r="I26" s="143"/>
      <c r="J26" s="144"/>
      <c r="K26" s="145"/>
      <c r="L26" s="146"/>
      <c r="M26" s="146"/>
      <c r="N26" s="132">
        <f t="shared" si="1"/>
        <v>0</v>
      </c>
      <c r="O26" s="135"/>
    </row>
    <row r="27" spans="1:23" ht="30" customHeight="1" outlineLevel="1" x14ac:dyDescent="0.25">
      <c r="A27" s="9"/>
      <c r="B27" s="101"/>
      <c r="C27" s="21"/>
      <c r="D27" s="21"/>
      <c r="E27" s="21"/>
      <c r="F27" s="5"/>
      <c r="G27" s="5"/>
      <c r="H27" s="70"/>
      <c r="I27" s="143"/>
      <c r="J27" s="144"/>
      <c r="K27" s="145"/>
      <c r="L27" s="146"/>
      <c r="M27" s="146"/>
      <c r="N27" s="132">
        <f t="shared" si="1"/>
        <v>0</v>
      </c>
      <c r="O27" s="135"/>
    </row>
    <row r="28" spans="1:23" ht="30" customHeight="1" outlineLevel="1" x14ac:dyDescent="0.25">
      <c r="A28" s="9"/>
      <c r="B28" s="101"/>
      <c r="C28" s="21"/>
      <c r="D28" s="21"/>
      <c r="E28" s="21"/>
      <c r="F28" s="5"/>
      <c r="G28" s="5"/>
      <c r="H28" s="70"/>
      <c r="I28" s="143"/>
      <c r="J28" s="144"/>
      <c r="K28" s="145"/>
      <c r="L28" s="146"/>
      <c r="M28" s="146"/>
      <c r="N28" s="132">
        <f t="shared" si="1"/>
        <v>0</v>
      </c>
      <c r="O28" s="135"/>
    </row>
    <row r="29" spans="1:23" ht="30" customHeight="1" outlineLevel="1" x14ac:dyDescent="0.25">
      <c r="A29" s="9"/>
      <c r="B29" s="71"/>
      <c r="C29" s="5"/>
      <c r="D29" s="5"/>
      <c r="E29" s="5"/>
      <c r="F29" s="5"/>
      <c r="G29" s="5"/>
      <c r="H29" s="70"/>
      <c r="I29" s="143"/>
      <c r="J29" s="144"/>
      <c r="K29" s="145"/>
      <c r="L29" s="146"/>
      <c r="M29" s="146"/>
      <c r="N29" s="132">
        <f t="shared" si="1"/>
        <v>0</v>
      </c>
      <c r="O29" s="135"/>
    </row>
    <row r="30" spans="1:23" ht="30" customHeight="1" outlineLevel="1" x14ac:dyDescent="0.25">
      <c r="A30" s="9"/>
      <c r="B30" s="71"/>
      <c r="C30" s="5"/>
      <c r="D30" s="5"/>
      <c r="E30" s="5"/>
      <c r="F30" s="5"/>
      <c r="G30" s="5"/>
      <c r="H30" s="70"/>
      <c r="I30" s="143"/>
      <c r="J30" s="144"/>
      <c r="K30" s="145"/>
      <c r="L30" s="146"/>
      <c r="M30" s="146"/>
      <c r="N30" s="132">
        <f t="shared" si="1"/>
        <v>0</v>
      </c>
      <c r="O30" s="135"/>
    </row>
    <row r="31" spans="1:23" ht="30" customHeight="1" outlineLevel="1" x14ac:dyDescent="0.25">
      <c r="A31" s="9"/>
      <c r="B31" s="71"/>
      <c r="C31" s="5"/>
      <c r="D31" s="5"/>
      <c r="E31" s="5"/>
      <c r="F31" s="5"/>
      <c r="G31" s="5"/>
      <c r="H31" s="70"/>
      <c r="I31" s="143"/>
      <c r="J31" s="144"/>
      <c r="K31" s="145"/>
      <c r="L31" s="146"/>
      <c r="M31" s="146"/>
      <c r="N31" s="132">
        <f t="shared" si="1"/>
        <v>0</v>
      </c>
      <c r="O31" s="135"/>
    </row>
    <row r="32" spans="1:23" ht="30" customHeight="1" outlineLevel="1" x14ac:dyDescent="0.25">
      <c r="A32" s="9"/>
      <c r="B32" s="71"/>
      <c r="C32" s="5"/>
      <c r="D32" s="5"/>
      <c r="E32" s="5"/>
      <c r="F32" s="5"/>
      <c r="G32" s="5"/>
      <c r="H32" s="70"/>
      <c r="I32" s="143"/>
      <c r="J32" s="144"/>
      <c r="K32" s="145"/>
      <c r="L32" s="146"/>
      <c r="M32" s="146"/>
      <c r="N32" s="132">
        <f t="shared" si="1"/>
        <v>0</v>
      </c>
      <c r="O32" s="135"/>
    </row>
    <row r="33" spans="1:16" ht="30" customHeight="1" outlineLevel="1" x14ac:dyDescent="0.25">
      <c r="A33" s="9"/>
      <c r="B33" s="71"/>
      <c r="C33" s="5"/>
      <c r="D33" s="5"/>
      <c r="E33" s="5"/>
      <c r="F33" s="5"/>
      <c r="G33" s="5"/>
      <c r="H33" s="70"/>
      <c r="I33" s="143"/>
      <c r="J33" s="144"/>
      <c r="K33" s="145"/>
      <c r="L33" s="146"/>
      <c r="M33" s="146"/>
      <c r="N33" s="132">
        <f t="shared" si="1"/>
        <v>0</v>
      </c>
      <c r="O33" s="135"/>
    </row>
    <row r="34" spans="1:16" ht="30" customHeight="1" outlineLevel="1" x14ac:dyDescent="0.25">
      <c r="A34" s="9"/>
      <c r="B34" s="71"/>
      <c r="C34" s="5"/>
      <c r="D34" s="5"/>
      <c r="E34" s="5"/>
      <c r="F34" s="5"/>
      <c r="G34" s="5"/>
      <c r="H34" s="70"/>
      <c r="I34" s="143"/>
      <c r="J34" s="144"/>
      <c r="K34" s="145"/>
      <c r="L34" s="146"/>
      <c r="M34" s="146"/>
      <c r="N34" s="132">
        <f t="shared" si="0"/>
        <v>0</v>
      </c>
      <c r="O34" s="135"/>
    </row>
    <row r="35" spans="1:16" ht="30" customHeight="1" outlineLevel="1" x14ac:dyDescent="0.25">
      <c r="A35" s="9"/>
      <c r="B35" s="71"/>
      <c r="C35" s="5"/>
      <c r="D35" s="5"/>
      <c r="E35" s="5"/>
      <c r="F35" s="5"/>
      <c r="G35" s="5"/>
      <c r="H35" s="70"/>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 t="shared" ref="G49:G50" si="2">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 t="shared" si="2"/>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3">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3"/>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 t="shared" ref="G115:G116" si="4">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 t="shared" si="4"/>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4" hidden="1" x14ac:dyDescent="0.2">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4" hidden="1" x14ac:dyDescent="0.2">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4" hidden="1" x14ac:dyDescent="0.2">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41791417.5</v>
      </c>
      <c r="F185" s="92"/>
      <c r="G185" s="93"/>
      <c r="H185" s="88"/>
      <c r="I185" s="90" t="s">
        <v>2627</v>
      </c>
      <c r="J185" s="160">
        <f>+SUM(M179:M183)</f>
        <v>0.02</v>
      </c>
      <c r="K185" s="203" t="s">
        <v>2628</v>
      </c>
      <c r="L185" s="203"/>
      <c r="M185" s="94">
        <f>+J185*(SUM(K20:K35))</f>
        <v>27860945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
      <c r="F9" t="s">
        <v>64</v>
      </c>
    </row>
    <row r="10" spans="1:7" x14ac:dyDescent="0.25">
      <c r="F10" t="s">
        <v>404</v>
      </c>
    </row>
    <row r="11" spans="1:7" x14ac:dyDescent="0.2">
      <c r="F11" t="s">
        <v>1078</v>
      </c>
    </row>
    <row r="12" spans="1:7" x14ac:dyDescent="0.2">
      <c r="F12" t="s">
        <v>421</v>
      </c>
    </row>
    <row r="13" spans="1:7" x14ac:dyDescent="0.2">
      <c r="F13" t="s">
        <v>459</v>
      </c>
    </row>
    <row r="14" spans="1:7" x14ac:dyDescent="0.25">
      <c r="F14" t="s">
        <v>628</v>
      </c>
    </row>
    <row r="15" spans="1:7" x14ac:dyDescent="0.25">
      <c r="F15" t="s">
        <v>220</v>
      </c>
    </row>
    <row r="16" spans="1:7" x14ac:dyDescent="0.2">
      <c r="F16" t="s">
        <v>516</v>
      </c>
    </row>
    <row r="17" spans="6:6" x14ac:dyDescent="0.25">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5">
      <c r="F23" t="s">
        <v>110</v>
      </c>
    </row>
    <row r="24" spans="6:6" x14ac:dyDescent="0.2">
      <c r="F24" t="s">
        <v>822</v>
      </c>
    </row>
    <row r="25" spans="6:6" x14ac:dyDescent="0.2">
      <c r="F25" t="s">
        <v>1097</v>
      </c>
    </row>
    <row r="26" spans="6:6" x14ac:dyDescent="0.25">
      <c r="F26" t="s">
        <v>862</v>
      </c>
    </row>
    <row r="27" spans="6:6" x14ac:dyDescent="0.2">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2020-12-22T17:51:18Z</cp:lastPrinted>
  <dcterms:created xsi:type="dcterms:W3CDTF">2020-10-14T21:57:42Z</dcterms:created>
  <dcterms:modified xsi:type="dcterms:W3CDTF">2020-12-22T17:58:09Z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