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o\Dropbox\memoria 29092019\KOTTUSHI WAYAA\BIENESTAR\ICBF 2021\ARCHIVOS PARA CARGAR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4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<sst xmlns="http://schemas.openxmlformats.org/spreadsheetml/2006/main" count="3068" uniqueCount="2694">
  <si>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</si>
  <si>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</si>
  <si>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</si>
  <si>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</si>
  <si>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</si>
  <si>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</si>
  <si>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</si>
  <si>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</si>
  <si>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</si>
  <si>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</si>
  <si>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</si>
  <si>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</si>
  <si>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</si>
  <si>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</si>
  <si>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</si>
  <si>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</si>
  <si>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</si>
  <si>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</si>
  <si>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</si>
  <si>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</si>
  <si>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</si>
  <si>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</si>
  <si>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</si>
  <si>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</si>
  <si>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</si>
  <si>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</si>
  <si>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</si>
  <si>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</si>
  <si>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</si>
  <si>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</si>
  <si>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</si>
  <si>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</si>
  <si>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</si>
  <si>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</si>
  <si>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</si>
  <si>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</si>
  <si>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</si>
  <si>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</si>
  <si>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</si>
  <si>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</si>
  <si>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</si>
  <si>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</si>
  <si>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</si>
  <si>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</si>
  <si>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</si>
  <si>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</si>
  <si>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</si>
  <si>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</si>
  <si>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</si>
  <si>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</si>
  <si>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</si>
  <si>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</si>
  <si>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</si>
  <si>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</si>
  <si>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</si>
  <si>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</si>
  <si>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</si>
  <si>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</si>
  <si>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</si>
  <si>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</si>
  <si>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</si>
  <si>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</si>
  <si>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</si>
  <si>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</si>
  <si>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</si>
  <si>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</si>
  <si>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</si>
  <si>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</si>
  <si>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</si>
  <si>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</si>
  <si>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</si>
  <si>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</si>
  <si>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</si>
  <si>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</si>
  <si>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</si>
  <si>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</si>
  <si>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</si>
  <si>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</si>
  <si>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</si>
  <si>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</si>
  <si>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</si>
  <si>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</si>
  <si>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</si>
  <si>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</si>
  <si>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</si>
  <si>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</si>
  <si>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</si>
  <si>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</si>
  <si>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</si>
  <si>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</si>
  <si>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</si>
  <si>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</si>
  <si>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</si>
  <si>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</si>
  <si>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</si>
  <si>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</si>
  <si>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</si>
  <si>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</si>
  <si>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</si>
  <si>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</si>
  <si>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</si>
  <si>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</si>
  <si>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</si>
  <si>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</si>
  <si>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</si>
  <si>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</si>
  <si>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</si>
  <si>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</si>
  <si>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</si>
  <si>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</si>
  <si>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</si>
  <si>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</si>
  <si>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</si>
  <si>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</si>
  <si>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</si>
  <si>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</si>
  <si>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</si>
  <si>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</si>
  <si>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</si>
  <si>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</si>
  <si>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</si>
  <si>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</si>
  <si>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</si>
  <si>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</si>
  <si>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</si>
  <si>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</si>
  <si>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</si>
  <si>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</si>
  <si>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</si>
  <si>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</si>
  <si>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</si>
  <si>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</si>
  <si>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</si>
  <si>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</si>
  <si>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</si>
  <si>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</si>
  <si>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</si>
  <si>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</si>
  <si>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</si>
  <si>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</si>
  <si>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</si>
  <si>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</si>
  <si>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</si>
  <si>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</si>
  <si>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</si>
  <si>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</si>
  <si>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</si>
  <si>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</si>
  <si>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</si>
  <si>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</si>
  <si>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</si>
  <si>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</si>
  <si>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</si>
  <si>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</si>
  <si>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</si>
  <si>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</si>
  <si>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</si>
  <si>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</si>
  <si>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</si>
  <si>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</si>
  <si>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</si>
  <si>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</si>
  <si>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</si>
  <si>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</si>
  <si>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</si>
  <si>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</si>
  <si>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</si>
  <si>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</si>
  <si>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</si>
  <si>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</si>
  <si>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</si>
  <si>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</si>
  <si>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</si>
  <si>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</si>
  <si>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</si>
  <si>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</si>
  <si>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</si>
  <si>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</si>
  <si>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</si>
  <si>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</si>
  <si>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</si>
  <si>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</si>
  <si>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</si>
  <si>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</si>
  <si>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</si>
  <si>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</si>
  <si>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</si>
  <si>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</si>
  <si>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</si>
  <si>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</si>
  <si>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</si>
  <si>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</si>
  <si>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</si>
  <si>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</si>
  <si>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</si>
  <si>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</si>
  <si>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</si>
  <si>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</si>
  <si>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</si>
  <si>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</si>
  <si>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</si>
  <si>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</si>
  <si>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</si>
  <si>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</si>
  <si>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</si>
  <si>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</si>
  <si>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</si>
  <si>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</si>
  <si>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</si>
  <si>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</si>
  <si>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</si>
  <si>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</si>
  <si>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</si>
  <si>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</si>
  <si>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</si>
  <si>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</si>
  <si>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</si>
  <si>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</si>
  <si>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</si>
  <si>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</si>
  <si>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</si>
  <si>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</si>
  <si>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</si>
  <si>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</si>
  <si>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</si>
  <si>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</si>
  <si>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</si>
  <si>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</si>
  <si>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</si>
  <si>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</si>
  <si>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</si>
  <si>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</si>
  <si>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</si>
  <si>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</si>
  <si>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</si>
  <si>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</si>
  <si>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</si>
  <si>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</si>
  <si>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</si>
  <si>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</si>
  <si>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</si>
  <si>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</si>
  <si>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</si>
  <si>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</si>
  <si>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</si>
  <si>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</si>
  <si>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</si>
  <si>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</si>
  <si>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</si>
  <si>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</si>
  <si>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</si>
  <si>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</si>
  <si>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</si>
  <si>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</si>
  <si>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</si>
  <si>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</si>
  <si>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</si>
  <si>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</si>
  <si>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</si>
  <si>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</si>
  <si>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</si>
  <si>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</si>
  <si>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</si>
  <si>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</si>
  <si>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</si>
  <si>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</si>
  <si>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</si>
  <si>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</si>
  <si>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</si>
  <si>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</si>
  <si>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</si>
  <si>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</si>
  <si>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</si>
  <si>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</si>
  <si>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</si>
  <si>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</si>
  <si>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</si>
  <si>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</si>
  <si>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</si>
  <si>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</si>
  <si>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</si>
  <si>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</si>
  <si>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</si>
  <si>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</si>
  <si>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</si>
  <si>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</si>
  <si>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</si>
  <si>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</si>
  <si>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</si>
  <si>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</si>
  <si>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</si>
  <si>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</si>
  <si>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</si>
  <si>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</si>
  <si>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</si>
  <si>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</si>
  <si>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</si>
  <si>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</si>
  <si>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</si>
  <si>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</si>
  <si>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</si>
  <si>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</si>
  <si>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</si>
  <si>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</si>
  <si>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</si>
  <si>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</si>
  <si>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</si>
  <si>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</si>
  <si>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</si>
  <si>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</si>
  <si>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</si>
  <si>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</si>
  <si>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</si>
  <si>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</si>
  <si>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</si>
  <si>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</si>
  <si>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</si>
  <si>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</si>
  <si>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</si>
  <si>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</si>
  <si>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</si>
  <si>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</si>
  <si>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</si>
  <si>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</si>
  <si>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</si>
  <si>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</si>
  <si>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</si>
  <si>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</si>
  <si>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</si>
  <si>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</si>
  <si>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</si>
  <si>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</si>
  <si>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</si>
  <si>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</si>
  <si>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</si>
  <si>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</si>
  <si>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</si>
  <si>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</si>
  <si>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</si>
  <si>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</si>
  <si>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</si>
  <si>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</si>
  <si>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</si>
  <si>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</si>
  <si>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</si>
  <si>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</si>
  <si>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</si>
  <si>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</si>
  <si>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</si>
  <si>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</si>
  <si>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</si>
  <si>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</si>
  <si>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</si>
  <si>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</si>
  <si>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</si>
  <si>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</si>
  <si>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</si>
  <si>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</si>
  <si>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</si>
  <si>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</si>
  <si>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</si>
  <si>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</si>
  <si>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</si>
  <si>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</si>
  <si>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</si>
  <si>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</si>
  <si>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</si>
  <si>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</si>
  <si>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</si>
  <si>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</si>
  <si>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</si>
  <si>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</si>
  <si>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</si>
  <si>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</si>
  <si>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</si>
  <si>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</si>
  <si>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</si>
  <si>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</si>
  <si>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</si>
  <si>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</si>
  <si>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</si>
  <si>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</si>
  <si>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</si>
  <si>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</si>
  <si>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</si>
  <si>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</si>
  <si>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</si>
  <si>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</si>
  <si>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</si>
  <si>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</si>
  <si>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</si>
  <si>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</si>
  <si>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</si>
  <si>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</si>
  <si>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</si>
  <si>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</si>
  <si>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</si>
  <si>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</si>
  <si>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</si>
  <si>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</si>
  <si>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</si>
  <si>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</si>
  <si>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</si>
  <si>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</si>
  <si>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</si>
  <si>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</si>
  <si>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</si>
  <si>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</si>
  <si>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</si>
  <si>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</si>
  <si>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</si>
  <si>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</si>
  <si>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</si>
  <si>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</si>
  <si>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</si>
  <si>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</si>
  <si>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</si>
  <si>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</si>
  <si>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</si>
  <si>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</si>
  <si>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</si>
  <si>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</si>
  <si>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</si>
  <si>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</si>
  <si>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</si>
  <si>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</si>
  <si>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</si>
  <si>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</si>
  <si>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</si>
  <si>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</si>
  <si>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</si>
  <si>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</si>
  <si>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</si>
  <si>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</si>
  <si>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</si>
  <si>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</si>
  <si>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</si>
  <si>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</si>
  <si>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</si>
  <si>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</si>
  <si>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</si>
  <si>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</si>
  <si>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</si>
  <si>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</si>
  <si>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</si>
  <si>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</si>
  <si>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</si>
  <si>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</si>
  <si>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</si>
  <si>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</si>
  <si>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</si>
  <si>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</si>
  <si>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</si>
  <si>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</si>
  <si>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</si>
  <si>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</si>
  <si>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</si>
  <si>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</si>
  <si>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</si>
  <si>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</si>
  <si>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</si>
  <si>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</si>
  <si>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</si>
  <si>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</si>
  <si>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</si>
  <si>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</si>
  <si>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</si>
  <si>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</si>
  <si>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</si>
  <si>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</si>
  <si>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</si>
  <si>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</si>
  <si>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</si>
  <si>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</si>
  <si>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</si>
  <si>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</si>
  <si>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</si>
  <si>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</si>
  <si>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</si>
  <si>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</si>
  <si>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</si>
  <si>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</si>
  <si>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</si>
  <si>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</si>
  <si>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</si>
  <si>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</si>
  <si>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</si>
  <si>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</si>
  <si>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</si>
  <si>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</si>
  <si>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</si>
  <si>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</si>
  <si>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</si>
  <si>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</si>
  <si>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</si>
  <si>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</si>
  <si>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</si>
  <si>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</si>
  <si>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</si>
  <si>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</si>
  <si>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</si>
  <si>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</si>
  <si>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</si>
  <si>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</si>
  <si>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</si>
  <si>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</si>
  <si>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</si>
  <si>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</si>
  <si>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</si>
  <si>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</si>
  <si>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</si>
  <si>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</si>
  <si>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</si>
  <si>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</si>
  <si>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</si>
  <si>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</si>
  <si>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</si>
  <si>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</si>
  <si>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</si>
  <si>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</si>
  <si>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</si>
  <si>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</si>
  <si>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</si>
  <si>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</si>
  <si>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</si>
  <si>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</si>
  <si>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</si>
  <si>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</si>
  <si>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</si>
  <si>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</si>
  <si>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</si>
  <si>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</si>
  <si>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</si>
  <si>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</si>
  <si>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</si>
  <si>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</si>
  <si>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</si>
  <si>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</si>
  <si>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</si>
  <si>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</si>
  <si>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</si>
  <si>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</si>
  <si>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</si>
  <si>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</si>
  <si>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</si>
  <si>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</si>
  <si>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</si>
  <si>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</si>
  <si>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</si>
  <si>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</si>
  <si>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</si>
  <si>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</si>
  <si>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</si>
  <si>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</si>
  <si>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</si>
  <si>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</si>
  <si>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</si>
  <si>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</si>
  <si>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</si>
  <si>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</si>
  <si>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</si>
  <si>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</si>
  <si>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</si>
  <si>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</si>
  <si>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</si>
  <si>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</si>
  <si>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</si>
  <si>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</si>
  <si>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</si>
  <si>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</si>
  <si>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</si>
  <si>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</si>
  <si>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</si>
  <si>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</si>
  <si>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</si>
  <si>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</si>
  <si>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</si>
  <si>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</si>
  <si>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</si>
  <si>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</si>
  <si>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</si>
  <si>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</si>
  <si>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</si>
  <si>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</si>
  <si>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</si>
  <si>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</si>
  <si>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</si>
  <si>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</si>
  <si>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</si>
  <si>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</si>
  <si>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</si>
  <si>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</si>
  <si>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</si>
  <si>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</si>
  <si>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</si>
  <si>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</si>
  <si>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</si>
  <si>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</si>
  <si>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</si>
  <si>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</si>
  <si>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</si>
  <si>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</si>
  <si>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</si>
  <si>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</si>
  <si>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</si>
  <si>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</si>
  <si>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</si>
  <si>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</si>
  <si>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</si>
  <si>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</si>
  <si>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</si>
  <si>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</si>
  <si>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</si>
  <si>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</si>
  <si>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</si>
  <si>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</si>
  <si>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</si>
  <si>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</si>
  <si>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</si>
  <si>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</si>
  <si>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</si>
  <si>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</si>
  <si>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</si>
  <si>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</si>
  <si>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</si>
  <si>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</si>
  <si>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</si>
  <si>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</si>
  <si>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</si>
  <si>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</si>
  <si>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</si>
  <si>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</si>
  <si>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</si>
  <si>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</si>
  <si>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</si>
  <si>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</si>
  <si>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</si>
  <si>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</si>
  <si>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</si>
  <si>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</si>
  <si>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</si>
  <si>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</si>
  <si>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</si>
  <si>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</si>
  <si>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</si>
  <si>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</si>
  <si>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</si>
  <si>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</si>
  <si>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</si>
  <si>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</si>
  <si>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</si>
  <si>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</si>
  <si>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</si>
  <si>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</si>
  <si>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</si>
  <si>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</si>
  <si>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</si>
  <si>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</si>
  <si>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</si>
  <si>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</si>
  <si>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</si>
  <si>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</si>
  <si>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</si>
  <si>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</si>
  <si>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</si>
  <si>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</si>
  <si>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</si>
  <si>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</si>
  <si>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</si>
  <si>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</si>
  <si>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</si>
  <si>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</si>
  <si>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</si>
  <si>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</si>
  <si>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</si>
  <si>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</si>
  <si>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</si>
  <si>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</si>
  <si>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</si>
  <si>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</si>
  <si>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</si>
  <si>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</si>
  <si>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</si>
  <si>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</si>
  <si>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</si>
  <si>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</si>
  <si>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</si>
  <si>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</si>
  <si>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</si>
  <si>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</si>
  <si>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</si>
  <si>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</si>
  <si>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</si>
  <si>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</si>
  <si>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</si>
  <si>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</si>
  <si>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</si>
  <si>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</si>
  <si>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</si>
  <si>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</si>
  <si>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</si>
  <si>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</si>
  <si>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</si>
  <si>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</si>
  <si>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</si>
  <si>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</si>
  <si>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</si>
  <si>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</si>
  <si>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</si>
  <si>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</si>
  <si>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</si>
  <si>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</si>
  <si>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</si>
  <si>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</si>
  <si>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</si>
  <si>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</si>
  <si>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</si>
  <si>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</si>
  <si>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</si>
  <si>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</si>
  <si>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</si>
  <si>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</si>
  <si>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</si>
  <si>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</si>
  <si>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</si>
  <si>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</si>
  <si>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</si>
  <si>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</si>
  <si>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</si>
  <si>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</si>
  <si>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</si>
  <si>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</si>
  <si>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</si>
  <si>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</si>
  <si>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</si>
  <si>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</si>
  <si>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</si>
  <si>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</si>
  <si>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</si>
  <si>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</si>
  <si>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</si>
  <si>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</si>
  <si>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</si>
  <si>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</si>
  <si>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</si>
  <si>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</si>
  <si>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</si>
  <si>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</si>
  <si>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</si>
  <si>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</si>
  <si>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</si>
  <si>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</si>
  <si>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</si>
  <si>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</si>
  <si>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</si>
  <si>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</si>
  <si>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</si>
  <si>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</si>
  <si>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</si>
  <si>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</si>
  <si>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</si>
  <si>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</si>
  <si>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</si>
  <si>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</si>
  <si>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</si>
  <si>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</si>
  <si>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</si>
  <si>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</si>
  <si>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</si>
  <si>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</si>
  <si>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</si>
  <si>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</si>
  <si>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</si>
  <si>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</si>
  <si>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</si>
  <si>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</si>
  <si>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</si>
  <si>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</si>
  <si>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</si>
  <si>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</si>
  <si>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</si>
  <si>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</si>
  <si>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</si>
  <si>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</si>
  <si>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</si>
  <si>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</si>
  <si>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</si>
  <si>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</si>
  <si>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</si>
  <si>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</si>
  <si>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</si>
  <si>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</si>
  <si>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</si>
  <si>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</si>
  <si>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</si>
  <si>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</si>
  <si>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</si>
  <si>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</si>
  <si>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</si>
  <si>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</si>
  <si>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</si>
  <si>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</si>
  <si>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</si>
  <si>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</si>
  <si>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</si>
  <si>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</si>
  <si>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</si>
  <si>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</si>
  <si>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</si>
  <si>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</si>
  <si>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</si>
  <si>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</si>
  <si>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</si>
  <si>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</si>
  <si>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</si>
  <si>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</si>
  <si>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</si>
  <si>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</si>
  <si>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</si>
  <si>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</si>
  <si>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</si>
  <si>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</si>
  <si>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</si>
  <si>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</si>
  <si>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</si>
  <si>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</si>
  <si>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</si>
  <si>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</si>
  <si>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</si>
  <si>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</si>
  <si>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</si>
  <si>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</si>
  <si>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</si>
  <si>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</si>
  <si>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</si>
  <si>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</si>
  <si>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</si>
  <si>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</si>
  <si>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</si>
  <si>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</si>
  <si>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</si>
  <si>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</si>
  <si>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</si>
  <si>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</si>
  <si>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</si>
  <si>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</si>
  <si>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</si>
  <si>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</si>
  <si>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</si>
  <si>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</si>
  <si>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</si>
  <si>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</si>
  <si>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</si>
  <si>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</si>
  <si>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</si>
  <si>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</si>
  <si>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</si>
  <si>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</si>
  <si>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</si>
  <si>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</si>
  <si>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</si>
  <si>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</si>
  <si>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</si>
  <si>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</si>
  <si>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</si>
  <si>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</si>
  <si>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</si>
  <si>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</si>
  <si>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</si>
  <si>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</si>
  <si>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</si>
  <si>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</si>
  <si>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</si>
  <si>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</si>
  <si>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</si>
  <si>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</si>
  <si>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</si>
  <si>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</si>
  <si>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</si>
  <si>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</si>
  <si>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</si>
  <si>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</si>
  <si>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</si>
  <si>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</si>
  <si>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</si>
  <si>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</si>
  <si>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</si>
  <si>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</si>
  <si>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</si>
  <si>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</si>
  <si>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</si>
  <si>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</si>
  <si>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</si>
  <si>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</si>
  <si>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</si>
  <si>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</si>
  <si>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</si>
  <si>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</si>
  <si>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</si>
  <si>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</si>
  <si>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</si>
  <si>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</si>
  <si>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</si>
  <si>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</si>
  <si>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</si>
  <si>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</si>
  <si>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</si>
  <si>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</si>
  <si>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</si>
  <si>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</si>
  <si>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</si>
  <si>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</si>
  <si>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</si>
  <si>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</si>
  <si>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</si>
  <si>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</si>
  <si>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</si>
  <si>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</si>
  <si>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</si>
  <si>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</si>
  <si>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</si>
  <si>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</si>
  <si>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</si>
  <si>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</si>
  <si>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</si>
  <si>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</si>
  <si>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</si>
  <si>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</si>
  <si>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</si>
  <si>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</si>
  <si>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</si>
  <si>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</si>
  <si>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</si>
  <si>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</si>
  <si>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</si>
  <si>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</si>
  <si>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</si>
  <si>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</si>
  <si>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</si>
  <si>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</si>
  <si>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</si>
  <si>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</si>
  <si>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</si>
  <si>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</si>
  <si>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</si>
  <si>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</si>
  <si>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</si>
  <si>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</si>
  <si>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</si>
  <si>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</si>
  <si>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</si>
  <si>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</si>
  <si>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</si>
  <si>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</si>
  <si>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</si>
  <si>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</si>
  <si>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</si>
  <si>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</si>
  <si>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</si>
  <si>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</si>
  <si>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</si>
  <si>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</si>
  <si>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</si>
  <si>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</si>
  <si>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</si>
  <si>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</si>
  <si>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</si>
  <si>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</si>
  <si>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</si>
  <si>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</si>
  <si>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</si>
  <si>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</si>
  <si>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</si>
  <si>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</si>
  <si>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</si>
  <si>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</si>
  <si>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</si>
  <si>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</si>
  <si>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</si>
  <si>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</si>
  <si>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</si>
  <si>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</si>
  <si>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</si>
  <si>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</si>
  <si>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</si>
  <si>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</si>
  <si>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</si>
  <si>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</si>
  <si>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</si>
  <si>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</si>
  <si>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</si>
  <si>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</si>
  <si>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</si>
  <si>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</si>
  <si>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</si>
  <si>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</si>
  <si>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</si>
  <si>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</si>
  <si>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</si>
  <si>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</si>
  <si>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</si>
  <si>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</si>
  <si>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</si>
  <si>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</si>
  <si>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</si>
  <si>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</si>
  <si>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</si>
  <si>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</si>
  <si>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</si>
  <si>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</si>
  <si>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</si>
  <si>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</si>
  <si>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</si>
  <si>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</si>
  <si>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</si>
  <si>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</si>
  <si>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</si>
  <si>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</si>
  <si>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</si>
  <si>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</si>
  <si>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</si>
  <si>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</si>
  <si>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</si>
  <si>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</si>
  <si>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</si>
  <si>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</si>
  <si>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</si>
  <si>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</si>
  <si>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</si>
  <si>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</si>
  <si>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</si>
  <si>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</si>
  <si>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</si>
  <si>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</si>
  <si>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</si>
  <si>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</si>
  <si>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</si>
  <si>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</si>
  <si>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</si>
  <si>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</si>
  <si>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</si>
  <si>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</si>
  <si>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</si>
  <si>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</si>
  <si>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</si>
  <si>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</si>
  <si>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</si>
  <si>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</si>
  <si>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</si>
  <si>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</si>
  <si>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</si>
  <si>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</si>
  <si>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</si>
  <si>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</si>
  <si>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</si>
  <si>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</si>
  <si>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</si>
  <si>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</si>
  <si>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</si>
  <si>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</si>
  <si>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</si>
  <si>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</si>
  <si>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</si>
  <si>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</si>
  <si>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</si>
  <si>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</si>
  <si>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</si>
  <si>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</si>
  <si>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</si>
  <si>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</si>
  <si>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</si>
  <si>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</si>
  <si>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</si>
  <si>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</si>
  <si>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</si>
  <si>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</si>
  <si>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</si>
  <si>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</si>
  <si>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</si>
  <si>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</si>
  <si>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</si>
  <si>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</si>
  <si>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</si>
  <si>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</si>
  <si>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</si>
  <si>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</si>
  <si>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</si>
  <si>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</si>
  <si>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</si>
  <si>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</si>
  <si>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</si>
  <si>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</si>
  <si>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</si>
  <si>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</si>
  <si>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</si>
  <si>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</si>
  <si>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</si>
  <si>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</si>
  <si>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</si>
  <si>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</si>
  <si>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</si>
  <si>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</si>
  <si>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</si>
  <si>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</si>
  <si>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</si>
  <si>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</si>
  <si>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</si>
  <si>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</si>
  <si>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</si>
  <si>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</si>
  <si>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</si>
  <si>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</si>
  <si>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</si>
  <si>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</si>
  <si>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</si>
  <si>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</si>
  <si>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</si>
  <si>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</si>
  <si>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</si>
  <si>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</si>
  <si>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</si>
  <si>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</si>
  <si>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</si>
  <si>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</si>
  <si>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</si>
  <si>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</si>
  <si>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</si>
  <si>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</si>
  <si>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</si>
  <si>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</si>
  <si>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</si>
  <si>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</si>
  <si>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</si>
  <si>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</si>
  <si>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</si>
  <si>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</si>
  <si>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</si>
  <si>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</si>
  <si>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</si>
  <si>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</si>
  <si>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</si>
  <si>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</si>
  <si>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</si>
  <si>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</si>
  <si>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</si>
  <si>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</si>
  <si>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</si>
  <si>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</si>
  <si>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</si>
  <si>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</si>
  <si>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</si>
  <si>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</si>
  <si>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</si>
  <si>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</si>
  <si>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</si>
  <si>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</si>
  <si>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</si>
  <si>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</si>
  <si>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</si>
  <si>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</si>
  <si>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</si>
  <si>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</si>
  <si>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</si>
  <si>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</si>
  <si>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</si>
  <si>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</si>
  <si>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</si>
  <si>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</si>
  <si>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</si>
  <si>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</si>
  <si>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</si>
  <si>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</si>
  <si>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</si>
  <si>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</si>
  <si>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</si>
  <si>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</si>
  <si>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</si>
  <si>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</si>
  <si>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</si>
  <si>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</si>
  <si>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</si>
  <si>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</si>
  <si>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</si>
  <si>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</si>
  <si>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</si>
  <si>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</si>
  <si>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</si>
  <si>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</si>
  <si>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</si>
  <si>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</si>
  <si>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</si>
  <si>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</si>
  <si>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</si>
  <si>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</si>
  <si>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</si>
  <si>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</si>
  <si>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</si>
  <si>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</si>
  <si>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</si>
  <si>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</si>
  <si>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</si>
  <si>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</si>
  <si>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</si>
  <si>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</si>
  <si>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</si>
  <si>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</si>
  <si>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</si>
  <si>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</si>
  <si>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</si>
  <si>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</si>
  <si>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</si>
  <si>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</si>
  <si>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</si>
  <si>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</si>
  <si>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</si>
  <si>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</si>
  <si>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</si>
  <si>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</si>
  <si>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</si>
  <si>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</si>
  <si>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</si>
  <si>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</si>
  <si>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</si>
  <si>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</si>
  <si>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</si>
  <si>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</si>
  <si>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</si>
  <si>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</si>
  <si>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</si>
  <si>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</si>
  <si>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</si>
  <si>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</si>
  <si>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</si>
  <si>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</si>
  <si>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</si>
  <si>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</si>
  <si>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</si>
  <si>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</si>
  <si>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</si>
  <si>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</si>
  <si>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</si>
  <si>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</si>
  <si>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</si>
  <si>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</si>
  <si>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</si>
  <si>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</si>
  <si>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</si>
  <si>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</si>
  <si>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</si>
  <si>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</si>
  <si>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</si>
  <si>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</si>
  <si>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</si>
  <si>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</si>
  <si>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</si>
  <si>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</si>
  <si>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</si>
  <si>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</si>
  <si>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</si>
  <si>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</si>
  <si>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</si>
  <si>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</si>
  <si>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</si>
  <si>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</si>
  <si>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</si>
  <si>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</si>
  <si>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</si>
  <si>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</si>
  <si>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</si>
  <si>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</si>
  <si>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</si>
  <si>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</si>
  <si>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</si>
  <si>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</si>
  <si>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</si>
  <si>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</si>
  <si>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</si>
  <si>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</si>
  <si>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</si>
  <si>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</si>
  <si>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</si>
  <si>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</si>
  <si>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</si>
  <si>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</si>
  <si>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</si>
  <si>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</si>
  <si>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</si>
  <si>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</si>
  <si>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</si>
  <si>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</si>
  <si>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</si>
  <si>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</si>
  <si>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</si>
  <si>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</si>
  <si>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</si>
  <si>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</si>
  <si>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</si>
  <si>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</si>
  <si>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</si>
  <si>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</si>
  <si>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</si>
  <si>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</si>
  <si>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</si>
  <si>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</si>
  <si>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</si>
  <si>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</si>
  <si>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</si>
  <si>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</si>
  <si>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</si>
  <si>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</si>
  <si>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</si>
  <si>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</si>
  <si>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</si>
  <si>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</si>
  <si>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</si>
  <si>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</si>
  <si>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</si>
  <si>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</si>
  <si>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</si>
  <si>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</si>
  <si>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</si>
  <si>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</si>
  <si>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</si>
  <si>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</si>
  <si>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</si>
  <si>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</si>
  <si>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</si>
  <si>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</si>
  <si>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</si>
  <si>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</si>
  <si>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</si>
  <si>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</si>
  <si>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</si>
  <si>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</si>
  <si>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</si>
  <si>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</si>
  <si>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</si>
  <si>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</si>
  <si>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</si>
  <si>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</si>
  <si>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</si>
  <si>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</si>
  <si>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</si>
  <si>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</si>
  <si>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</si>
  <si>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</si>
  <si>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</si>
  <si>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</si>
  <si>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</si>
  <si>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</si>
  <si>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</si>
  <si>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</si>
  <si>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</si>
  <si>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</si>
  <si>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</si>
  <si>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</si>
  <si>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</si>
  <si>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</si>
  <si>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</si>
  <si>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</si>
  <si>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</si>
  <si>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</si>
  <si>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</si>
  <si>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</si>
  <si>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</si>
  <si>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</si>
  <si>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</si>
  <si>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</si>
  <si>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</si>
  <si>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</si>
  <si>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</si>
  <si>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</si>
  <si>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</si>
  <si>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</si>
  <si>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</si>
  <si>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</si>
  <si>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</si>
  <si>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</si>
  <si>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</si>
  <si>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</si>
  <si>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</si>
  <si>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</si>
  <si>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</si>
  <si>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</si>
  <si>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</si>
  <si>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</si>
  <si>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</si>
  <si>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</si>
  <si>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</si>
  <si>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</si>
  <si>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</si>
  <si>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</si>
  <si>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</si>
  <si>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</si>
  <si>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</si>
  <si>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</si>
  <si>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</si>
  <si>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</si>
  <si>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</si>
  <si>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</si>
  <si>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</si>
  <si>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</si>
  <si>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</si>
  <si>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</si>
  <si>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</si>
  <si>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</si>
  <si>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</si>
  <si>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</si>
  <si>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</si>
  <si>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</si>
  <si>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</si>
  <si>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</si>
  <si>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</si>
  <si>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</si>
  <si>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</si>
  <si>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</si>
  <si>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</si>
  <si>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</si>
  <si>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</si>
  <si>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</si>
  <si>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</si>
  <si>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</si>
  <si>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</si>
  <si>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</si>
  <si>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</si>
  <si>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</si>
  <si>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</si>
  <si>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</si>
  <si>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</si>
  <si>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</si>
  <si>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</si>
  <si>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</si>
  <si>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</si>
  <si>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</si>
  <si>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</si>
  <si>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</si>
  <si>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</si>
  <si>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</si>
  <si>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</si>
  <si>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</si>
  <si>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</si>
  <si>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</si>
  <si>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</si>
  <si>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</si>
  <si>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</si>
  <si>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</si>
  <si>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</si>
  <si>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</si>
  <si>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</si>
  <si>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</si>
  <si>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</si>
  <si>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</si>
  <si>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</si>
  <si>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</si>
  <si>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</si>
  <si>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</si>
  <si>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</si>
  <si>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</si>
  <si>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</si>
  <si>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</si>
  <si>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</si>
  <si>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</si>
  <si>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</si>
  <si>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</si>
  <si>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</si>
  <si>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</si>
  <si>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</si>
  <si>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</si>
  <si>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</si>
  <si>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</si>
  <si>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</si>
  <si>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</si>
  <si>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</si>
  <si>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</si>
  <si>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</si>
  <si>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</si>
  <si>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</si>
  <si>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</si>
  <si>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</si>
  <si>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</si>
  <si>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</si>
  <si>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</si>
  <si>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</si>
  <si>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</si>
  <si>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</si>
  <si>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</si>
  <si>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</si>
  <si>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</si>
  <si>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</si>
  <si>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</si>
  <si>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</si>
  <si>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</si>
  <si>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</si>
  <si>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</si>
  <si>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</si>
  <si>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</si>
  <si>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</si>
  <si>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</si>
  <si>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</si>
  <si>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</si>
  <si>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</si>
  <si>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</si>
  <si>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</si>
  <si>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</si>
  <si>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</si>
  <si>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</si>
  <si>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</si>
  <si>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</si>
  <si>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</si>
  <si>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</si>
  <si>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</si>
  <si>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</si>
  <si>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</si>
  <si>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</si>
  <si>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</si>
  <si>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</si>
  <si>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</si>
  <si>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</si>
  <si>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</si>
  <si>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</si>
  <si>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</si>
  <si>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</si>
  <si>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</si>
  <si>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</si>
  <si>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</si>
  <si>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</si>
  <si>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</si>
  <si>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</si>
  <si>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</si>
  <si>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</si>
  <si>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</si>
  <si>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</si>
  <si>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</si>
  <si>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</si>
  <si>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</si>
  <si>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</si>
  <si>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</si>
  <si>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</si>
  <si>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</si>
  <si>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</si>
  <si>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</si>
  <si>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</si>
  <si>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</si>
  <si>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</si>
  <si>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</si>
  <si>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</si>
  <si>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</si>
  <si>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</si>
  <si>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</si>
  <si>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</si>
  <si>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</si>
  <si>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</si>
  <si>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</si>
  <si>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</si>
  <si>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</si>
  <si>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</si>
  <si>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</si>
  <si>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</si>
  <si>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</si>
  <si>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</si>
  <si>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</si>
  <si>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</si>
  <si>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</si>
  <si>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</si>
  <si>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</si>
  <si>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</si>
  <si>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</si>
  <si>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</si>
  <si>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</si>
  <si>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</si>
  <si>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</si>
  <si>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</si>
  <si>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</si>
  <si>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</si>
  <si>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</si>
  <si>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</si>
  <si>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</si>
  <si>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</si>
  <si>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</si>
  <si>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</si>
  <si>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</si>
  <si>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</si>
  <si>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</si>
  <si>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</si>
  <si>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</si>
  <si>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</si>
  <si>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</si>
  <si>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</si>
  <si>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</si>
  <si>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</si>
  <si>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</si>
  <si>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</si>
  <si>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</si>
  <si>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</si>
  <si>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</si>
  <si>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</si>
  <si>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</si>
  <si>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</si>
  <si>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</si>
  <si>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</si>
  <si>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</si>
  <si>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</si>
  <si>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</si>
  <si>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</si>
  <si>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</si>
  <si>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</si>
  <si>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</si>
  <si>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</si>
  <si>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</si>
  <si>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</si>
  <si>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</si>
  <si>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</si>
  <si>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</si>
  <si>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</si>
  <si>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</si>
  <si>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</si>
  <si>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</si>
  <si>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</si>
  <si>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</si>
  <si>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</si>
  <si>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</si>
  <si>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</si>
  <si>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</si>
  <si>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</si>
  <si>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</si>
  <si>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</si>
  <si>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</si>
  <si>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</si>
  <si>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</si>
  <si>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</si>
  <si>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</si>
  <si>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</si>
  <si>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</si>
  <si>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</si>
  <si>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</si>
  <si>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</si>
  <si>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</si>
  <si>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</si>
  <si>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</si>
  <si>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</si>
  <si>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</si>
  <si>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</si>
  <si>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</si>
  <si>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</si>
  <si>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</si>
  <si>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</si>
  <si>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</si>
  <si>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</si>
  <si>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</si>
  <si>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</si>
  <si>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</si>
  <si>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</si>
  <si>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</si>
  <si>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</si>
  <si>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</si>
  <si>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</si>
  <si>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</si>
  <si>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</si>
  <si>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</si>
  <si>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</si>
  <si>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</si>
  <si>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</si>
  <si>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</si>
  <si>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</si>
  <si>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</si>
  <si>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</si>
  <si>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</si>
  <si>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</si>
  <si>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</si>
  <si>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</si>
  <si>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</si>
  <si>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</si>
  <si>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</si>
  <si>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</si>
  <si>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</si>
  <si>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</si>
  <si>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</si>
  <si>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</si>
  <si>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</si>
  <si>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</si>
  <si>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</si>
  <si>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</si>
  <si>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</si>
  <si>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</si>
  <si>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</si>
  <si>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</si>
  <si>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</si>
  <si>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</si>
  <si>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</si>
  <si>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</si>
  <si>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</si>
  <si>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</si>
  <si>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</si>
  <si>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</si>
  <si>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</si>
  <si>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</si>
  <si>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</si>
  <si>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</si>
  <si>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</si>
  <si>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</si>
  <si>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</si>
  <si>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</si>
  <si>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</si>
  <si>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</si>
  <si>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</si>
  <si>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</si>
  <si>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</si>
  <si>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</si>
  <si>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</si>
  <si>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</si>
  <si>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</si>
  <si>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</si>
  <si>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</si>
  <si>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</si>
  <si>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</si>
  <si>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</si>
  <si>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</si>
  <si>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</si>
  <si>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</si>
  <si>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</si>
  <si>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</si>
  <si>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</si>
  <si>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</si>
  <si>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</si>
  <si>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</si>
  <si>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</si>
  <si>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</si>
  <si>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</si>
  <si>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</si>
  <si>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</si>
  <si>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</si>
  <si>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</si>
  <si>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</si>
  <si>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</si>
  <si>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</si>
  <si>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</si>
  <si>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</si>
  <si>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</si>
  <si>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</si>
  <si>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</si>
  <si>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</si>
  <si>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</si>
  <si>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</si>
  <si>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</si>
  <si>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</si>
  <si>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</si>
  <si>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</si>
  <si>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</si>
  <si>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</si>
  <si>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</si>
  <si>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</si>
  <si>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</si>
  <si>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</si>
  <si>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</si>
  <si>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</si>
  <si>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</si>
  <si>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</si>
  <si>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</si>
  <si>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</si>
  <si>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</si>
  <si>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</si>
  <si>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</si>
  <si>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</si>
  <si>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</si>
  <si>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</si>
  <si>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</si>
  <si>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</si>
  <si>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</si>
  <si>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</si>
  <si>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</si>
  <si>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</si>
  <si>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</si>
  <si>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</si>
  <si>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</si>
  <si>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</si>
  <si>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</si>
  <si>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</si>
  <si>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</si>
  <si>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</si>
  <si>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</si>
  <si>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</si>
  <si>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</si>
  <si>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</si>
  <si>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</si>
  <si>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</si>
  <si>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</si>
  <si>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</si>
  <si>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</si>
  <si>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</si>
  <si>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</si>
  <si>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</si>
  <si>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</si>
  <si>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</si>
  <si>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</si>
  <si>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</si>
  <si>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</si>
  <si>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</si>
  <si>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</si>
  <si>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</si>
  <si>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</si>
  <si>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</si>
  <si>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</si>
  <si>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</si>
  <si>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</si>
  <si>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</si>
  <si>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</si>
  <si>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</si>
  <si>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</si>
  <si>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</si>
  <si>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</si>
  <si>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</si>
  <si>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</si>
  <si>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</si>
  <si>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</si>
  <si>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</si>
  <si>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</si>
  <si>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</si>
  <si>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</si>
  <si>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</si>
  <si>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</si>
  <si>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</si>
  <si>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</si>
  <si>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</si>
  <si>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</si>
  <si>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</si>
  <si>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</si>
  <si>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</si>
  <si>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</si>
  <si>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</si>
  <si>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</si>
  <si>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</si>
  <si>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</si>
  <si>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</si>
  <si>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</si>
  <si>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</si>
  <si>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</si>
  <si>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</si>
  <si>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</si>
  <si>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</si>
  <si>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</si>
  <si>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</si>
  <si>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</si>
  <si>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</si>
  <si>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</si>
  <si>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</si>
  <si>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</si>
  <si>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</si>
  <si>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</si>
  <si>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</si>
  <si>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</si>
  <si>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</si>
  <si>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</si>
  <si>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</si>
  <si>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</si>
  <si>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</si>
  <si>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</si>
  <si>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</si>
  <si>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</si>
  <si>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</si>
  <si>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</si>
  <si>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</si>
  <si>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</si>
  <si>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</si>
  <si>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</si>
  <si>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</si>
  <si>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</si>
  <si>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</si>
  <si>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</si>
  <si>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</si>
  <si>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</si>
  <si>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</si>
  <si>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</si>
  <si>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</si>
  <si>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</si>
  <si>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</si>
  <si>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</si>
  <si>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</si>
  <si>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</si>
  <si>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</si>
  <si>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</si>
  <si>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</si>
  <si>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</si>
  <si>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</si>
  <si>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</si>
  <si>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</si>
  <si>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</si>
  <si>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</si>
  <si>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</si>
  <si>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</si>
  <si>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</si>
  <si>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</si>
  <si>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</si>
  <si>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</si>
  <si>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</si>
  <si>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</si>
  <si>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</si>
  <si>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</si>
  <si>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</si>
  <si>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</si>
  <si>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</si>
  <si>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</si>
  <si>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</si>
  <si>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</si>
  <si>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</si>
  <si>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</si>
  <si>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</si>
  <si>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</si>
  <si>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</si>
  <si>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</si>
  <si>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</si>
  <si>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</si>
  <si>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</si>
  <si>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</si>
  <si>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</si>
  <si>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</si>
  <si>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</si>
  <si>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</si>
  <si>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</si>
  <si>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</si>
  <si>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</si>
  <si>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</si>
  <si>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</si>
  <si>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</si>
  <si>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</si>
  <si>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</si>
  <si>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</si>
  <si>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</si>
  <si>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</si>
  <si>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</si>
  <si>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</si>
  <si>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</si>
  <si>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</si>
  <si>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</si>
  <si>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</si>
  <si>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</si>
  <si>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</si>
  <si>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</si>
  <si>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</si>
  <si>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</si>
  <si>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</si>
  <si>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</si>
  <si>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</si>
  <si>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</si>
  <si>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</si>
  <si>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</si>
  <si>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</si>
  <si>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</si>
  <si>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</si>
  <si>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</si>
  <si>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</si>
  <si>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</si>
  <si>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</si>
  <si>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</si>
  <si>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</si>
  <si>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</si>
  <si>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</si>
  <si>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</si>
  <si>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</si>
  <si>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</si>
  <si>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</si>
  <si>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</si>
  <si>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</si>
  <si>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</si>
  <si>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</si>
  <si>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</si>
  <si>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</si>
  <si>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</si>
  <si>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</si>
  <si>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</si>
  <si>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</si>
  <si>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</si>
  <si>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</si>
  <si>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</si>
  <si>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</si>
  <si>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</si>
  <si>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</si>
  <si>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</si>
  <si>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</si>
  <si>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</si>
  <si>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</si>
  <si>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</si>
  <si>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</si>
  <si>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</si>
  <si>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</si>
  <si>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</si>
  <si>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</si>
  <si>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</si>
  <si>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</si>
  <si>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</si>
  <si>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</si>
  <si>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</si>
  <si>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</si>
  <si>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</si>
  <si>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</si>
  <si>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</si>
  <si>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</si>
  <si>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</si>
  <si>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</si>
  <si>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</si>
  <si>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</si>
  <si>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</si>
  <si>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</si>
  <si>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</si>
  <si>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</si>
  <si>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</si>
  <si>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</si>
  <si>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</si>
  <si>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</si>
  <si>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</si>
  <si>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</si>
  <si>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</si>
  <si>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</si>
  <si>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</si>
  <si>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</si>
  <si>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</si>
  <si>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</si>
  <si>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</si>
  <si>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</si>
  <si>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</si>
  <si>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</si>
  <si>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</si>
  <si>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</si>
  <si>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</si>
  <si>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</si>
  <si>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</si>
  <si>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</si>
  <si>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</si>
  <si>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</si>
  <si>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</si>
  <si>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</si>
  <si>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</si>
  <si>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</si>
  <si>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</si>
  <si>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</si>
  <si>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</si>
  <si>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</si>
  <si>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</si>
  <si>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</si>
  <si>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</si>
  <si>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</si>
  <si>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</si>
  <si>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</si>
  <si>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</si>
  <si>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</si>
  <si>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</si>
  <si>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</si>
  <si>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</si>
  <si>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</si>
  <si>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</si>
  <si>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</si>
  <si>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</si>
  <si>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</si>
  <si>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</si>
  <si>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</si>
  <si>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</si>
  <si>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</si>
  <si>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</si>
  <si>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</si>
  <si>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</si>
  <si>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</si>
  <si>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</si>
  <si>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</si>
  <si>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</si>
  <si>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</si>
  <si>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</si>
  <si>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</si>
  <si>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</si>
  <si>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</si>
  <si>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</si>
  <si>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</si>
  <si>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</si>
  <si>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</si>
  <si>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</si>
  <si>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</si>
  <si>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</si>
  <si>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</si>
  <si>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</si>
  <si>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</si>
  <si>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</si>
  <si>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</si>
  <si>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</si>
  <si>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</si>
  <si>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</si>
  <si>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</si>
  <si>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</si>
  <si>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</si>
  <si>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</si>
  <si>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</si>
  <si>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</si>
  <si>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</si>
  <si>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</si>
  <si>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</si>
  <si>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</si>
  <si>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</si>
  <si>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</si>
  <si>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</si>
  <si>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</si>
  <si>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</si>
  <si>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</si>
  <si>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</si>
  <si>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</si>
  <si>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</si>
  <si>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</si>
  <si>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</si>
  <si>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</si>
  <si>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</si>
  <si>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</si>
  <si>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</si>
  <si>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</si>
  <si>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</si>
  <si>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</si>
  <si>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</si>
  <si>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</si>
  <si>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</si>
  <si>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</si>
  <si>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</si>
  <si>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</si>
  <si>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</si>
  <si>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</si>
  <si>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</si>
  <si>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</si>
  <si>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</si>
  <si>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</si>
  <si>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</si>
  <si>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</si>
  <si>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</si>
  <si>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</si>
  <si>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</si>
  <si>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</si>
  <si>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</si>
  <si>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</si>
  <si>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</si>
  <si>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</si>
  <si>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</si>
  <si>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</si>
  <si>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</si>
  <si>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</si>
  <si>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</si>
  <si>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</si>
  <si>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</si>
  <si>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</si>
  <si>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</si>
  <si>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</si>
  <si>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</si>
  <si>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</si>
  <si>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</si>
  <si>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</si>
  <si>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</si>
  <si>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</si>
  <si>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</si>
  <si>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</si>
  <si>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</si>
  <si>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</si>
  <si>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</si>
  <si>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</si>
  <si>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</si>
  <si>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</si>
  <si>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</si>
  <si>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</si>
  <si>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</si>
  <si>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</si>
  <si>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</si>
  <si>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</si>
  <si>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</si>
  <si>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</si>
  <si>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</si>
  <si>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</si>
  <si>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</si>
  <si>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</si>
  <si>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</si>
  <si>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</si>
  <si>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</si>
  <si>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</si>
  <si>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</si>
  <si>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</si>
  <si>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</si>
  <si>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</si>
  <si>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</si>
  <si>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</si>
  <si>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</si>
  <si>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</si>
  <si>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</si>
  <si>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</si>
  <si>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</si>
  <si>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</si>
  <si>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</si>
  <si>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</si>
  <si>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</si>
  <si>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</si>
  <si>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</si>
  <si>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</si>
  <si>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</si>
  <si>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</si>
  <si>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</si>
  <si>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</si>
  <si>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</si>
  <si>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</si>
  <si>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</si>
  <si>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</si>
  <si>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</si>
  <si>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</si>
  <si>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</si>
  <si>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</si>
  <si>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</si>
  <si>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</si>
  <si>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</si>
  <si>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</si>
  <si>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</si>
  <si>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</si>
  <si>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</si>
  <si>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</si>
  <si>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</si>
  <si>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</si>
  <si>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</si>
  <si>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</si>
  <si>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</si>
  <si>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</si>
  <si>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</si>
  <si>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</si>
  <si>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</si>
  <si>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</si>
  <si>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</si>
  <si>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</si>
  <si>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</si>
  <si>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</si>
  <si>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</si>
  <si>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</si>
  <si>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</si>
  <si>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</si>
  <si>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</si>
  <si>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</si>
  <si>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</si>
  <si>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</si>
  <si>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</si>
  <si>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</si>
  <si>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</si>
  <si>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</si>
  <si>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</si>
  <si>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</si>
  <si>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</si>
  <si>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</si>
  <si>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</si>
  <si>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</si>
  <si>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</si>
  <si>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</si>
  <si>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</si>
  <si>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</si>
  <si>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</si>
  <si>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</si>
  <si>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</si>
  <si>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</si>
  <si>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</si>
  <si>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</si>
  <si>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</si>
  <si>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</si>
  <si>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</si>
  <si>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</si>
  <si>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</si>
  <si>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</si>
  <si>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</si>
  <si>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</si>
  <si>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</si>
  <si>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</si>
  <si>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</si>
  <si>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</si>
  <si>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</si>
  <si>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</si>
  <si>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</si>
  <si>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</si>
  <si>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</si>
  <si>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</si>
  <si>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</si>
  <si>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</si>
  <si>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</si>
  <si>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</si>
  <si>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</si>
  <si>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</si>
  <si>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</si>
  <si>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</si>
  <si>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</si>
  <si>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</si>
  <si>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</si>
  <si>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</si>
  <si>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</si>
  <si>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</si>
  <si>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</si>
  <si>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</si>
  <si>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</si>
  <si>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</si>
  <si>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</si>
  <si>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</si>
  <si>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</si>
  <si>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</si>
  <si>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</si>
  <si>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</si>
  <si>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</si>
  <si>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</si>
  <si>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</si>
  <si>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</si>
  <si>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</si>
  <si>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</si>
  <si>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</si>
  <si>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</si>
  <si>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</si>
  <si>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</si>
  <si>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</si>
  <si>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</si>
  <si>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</si>
  <si>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</si>
  <si>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</si>
  <si>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</si>
  <si>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</si>
  <si>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</si>
  <si>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</si>
  <si>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</si>
  <si>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</si>
  <si>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</si>
  <si>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</si>
  <si>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</si>
  <si>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</si>
  <si>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</si>
  <si>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</si>
  <si>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</si>
  <si>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</si>
  <si>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</si>
  <si>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</si>
  <si>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</si>
  <si>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</si>
  <si>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</si>
  <si>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</si>
  <si>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</si>
  <si>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</si>
  <si>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</si>
  <si>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</si>
  <si>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</si>
  <si>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</si>
  <si>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</si>
  <si>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</si>
  <si>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</si>
  <si>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</si>
  <si>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</si>
  <si>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</si>
  <si>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</si>
  <si>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</si>
  <si>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</si>
  <si>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</si>
  <si>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</si>
  <si>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</si>
  <si>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</si>
  <si>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</si>
  <si>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</si>
  <si>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</si>
  <si>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</si>
  <si>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</si>
  <si>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</si>
  <si>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</si>
  <si>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</si>
  <si>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</si>
  <si>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</si>
  <si>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</si>
  <si>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</si>
  <si>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</si>
  <si>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</si>
  <si>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</si>
  <si>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</si>
  <si>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</si>
  <si>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</si>
  <si>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</si>
  <si>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</si>
  <si>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</si>
  <si>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</si>
  <si>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</si>
  <si>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</si>
  <si>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</si>
  <si>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</si>
  <si>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</si>
  <si>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</si>
  <si>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</si>
  <si>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</si>
  <si>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</si>
  <si>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</si>
  <si>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</si>
  <si>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</si>
  <si>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</si>
  <si>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</si>
  <si>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</si>
  <si>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</si>
  <si>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</si>
  <si>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</si>
  <si>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</si>
  <si>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</si>
  <si>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</si>
  <si>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</si>
  <si>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</si>
  <si>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</si>
  <si>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</si>
  <si>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</si>
  <si>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</si>
  <si>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</si>
  <si>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</si>
  <si>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</si>
  <si>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</si>
  <si>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</si>
  <si>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</si>
  <si>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</si>
  <si>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</si>
  <si>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</si>
  <si>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</si>
  <si>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</si>
  <si>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</si>
  <si>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</si>
  <si>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</si>
  <si>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</si>
  <si>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</si>
  <si>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</si>
  <si>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</si>
  <si>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</si>
  <si>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</si>
  <si>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</si>
  <si>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</si>
  <si>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</si>
  <si>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</si>
  <si>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</si>
  <si>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</si>
  <si>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</si>
  <si>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</si>
  <si>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</si>
  <si>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</si>
  <si>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</si>
  <si>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</si>
  <si>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</si>
  <si>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</si>
  <si>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</si>
  <si>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</si>
  <si>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</si>
  <si>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</si>
  <si>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</si>
  <si>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</si>
  <si>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</si>
  <si>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</si>
  <si>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</si>
  <si>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</si>
  <si>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</si>
  <si>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</si>
  <si>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</si>
  <si>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</si>
  <si>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</si>
  <si>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</si>
  <si>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</si>
  <si>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</si>
  <si>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</si>
  <si>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</si>
  <si>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</si>
  <si>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</si>
  <si>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</si>
  <si>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</si>
  <si>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</si>
  <si>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</si>
  <si>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</si>
  <si>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</si>
  <si>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</si>
  <si>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</si>
  <si>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</si>
  <si>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</si>
  <si>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</si>
  <si>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</si>
  <si>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</si>
  <si>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</si>
  <si>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</si>
  <si>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</si>
  <si>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</si>
  <si>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</si>
  <si>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</si>
  <si>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</si>
  <si>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</si>
  <si>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</si>
  <si>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</si>
  <si>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</si>
  <si>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</si>
  <si>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</si>
  <si>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</si>
  <si>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</si>
  <si>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</si>
  <si>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</si>
  <si>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</si>
  <si>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</si>
  <si>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</si>
  <si>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</si>
  <si>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</si>
  <si>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</si>
  <si>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</si>
  <si>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</si>
  <si>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</si>
  <si>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</si>
  <si>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</si>
  <si>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</si>
  <si>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</si>
  <si>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</si>
  <si>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</si>
  <si>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</si>
  <si>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</si>
  <si>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</si>
  <si>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</si>
  <si>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</si>
  <si>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</si>
  <si>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</si>
  <si>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</si>
  <si>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</si>
  <si>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</si>
  <si>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</si>
  <si>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</si>
  <si>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</si>
  <si>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</si>
  <si>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</si>
  <si>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</si>
  <si>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</si>
  <si>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</si>
  <si>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</si>
  <si>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</si>
  <si>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</si>
  <si>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</si>
  <si>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</si>
  <si>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</si>
  <si>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</si>
  <si>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</si>
  <si>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</si>
  <si>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</si>
  <si>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</si>
  <si>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</si>
  <si>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</si>
  <si>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</si>
  <si>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</si>
  <si>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</si>
  <si>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</si>
  <si>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</si>
  <si>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</si>
  <si>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</si>
  <si>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</si>
  <si>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</si>
  <si>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</si>
  <si>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</si>
  <si>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</si>
  <si>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</si>
  <si>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</si>
  <si>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</si>
  <si>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</si>
  <si>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</si>
  <si>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</si>
  <si>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</si>
  <si>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</si>
  <si>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</si>
  <si>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</si>
  <si>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</si>
  <si>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</si>
  <si>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</si>
  <si>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</si>
  <si>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</si>
  <si>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</si>
  <si>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</si>
  <si>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</si>
  <si>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</si>
  <si>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</si>
  <si>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</si>
  <si>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</si>
  <si>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</si>
  <si>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</si>
  <si>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</si>
  <si>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</si>
  <si>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</si>
  <si>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</si>
  <si>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</si>
  <si>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</si>
  <si>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</si>
  <si>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</si>
  <si>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</si>
  <si>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</si>
  <si>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</si>
  <si>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</si>
  <si>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</si>
  <si>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</si>
  <si>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</si>
  <si>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</si>
  <si>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</si>
  <si>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</si>
  <si>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</si>
  <si>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</si>
  <si>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</si>
  <si>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</si>
  <si>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</si>
  <si>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</si>
  <si>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</si>
  <si>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</si>
  <si>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</si>
  <si>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</si>
  <si>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</si>
  <si>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</si>
  <si>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</si>
  <si>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</si>
  <si>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</si>
  <si>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</si>
  <si>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</si>
  <si>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</si>
  <si>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</si>
  <si>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</si>
  <si>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</si>
  <si>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</si>
  <si>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</si>
  <si>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</si>
  <si>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</si>
  <si>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</si>
  <si>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</si>
  <si>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</si>
  <si>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</si>
  <si>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</si>
  <si>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</si>
  <si>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</si>
  <si>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</si>
  <si>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</si>
  <si>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</si>
  <si>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</si>
  <si>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</si>
  <si>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</si>
  <si>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</si>
  <si>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</si>
  <si>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</si>
  <si>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</si>
  <si>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</si>
  <si>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</si>
  <si>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</si>
  <si>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</si>
  <si>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</si>
  <si>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</si>
  <si>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</si>
  <si>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</si>
  <si>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</si>
  <si>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</si>
  <si>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</si>
  <si>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</si>
  <si>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</si>
  <si>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</si>
  <si>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</si>
  <si>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</si>
  <si>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</si>
  <si>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</si>
  <si>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</si>
  <si>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</si>
  <si>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</si>
  <si>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</si>
  <si>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</si>
  <si>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</si>
  <si>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</si>
  <si>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</si>
  <si>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</si>
  <si>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</si>
  <si>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</si>
  <si>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</si>
  <si>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</si>
  <si>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</si>
  <si>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</si>
  <si>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</si>
  <si>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</si>
  <si>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</si>
  <si>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</si>
  <si>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</si>
  <si>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</si>
  <si>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</si>
  <si>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</si>
  <si>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</si>
  <si>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</si>
  <si>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</si>
  <si>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</si>
  <si>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</si>
  <si>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</si>
  <si>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</si>
  <si>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</si>
  <si>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</si>
  <si>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2021-44-44001542020</t>
  </si>
  <si>
    <t>154</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</si>
  <si>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</si>
  <si>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</si>
  <si>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CENTRO ETNOEDUCATIVO Nª6 GUACHAQUERO</t>
  </si>
  <si>
    <t>004</t>
  </si>
  <si>
    <t>Apoyo al trabajo psicosocial como fortalecimiento a la atencion a familias a raves del cuidado y craianza a la primera infancia</t>
  </si>
  <si>
    <t xml:space="preserve">CENTRO ETNOEDUCATIVO Nª17 DEL DISTRITO DE RIOHACHA </t>
  </si>
  <si>
    <t>007</t>
  </si>
  <si>
    <t>009</t>
  </si>
  <si>
    <t>Apoyo en trabajp pedagogico en atencion a la primera infancia de los grados preescolar</t>
  </si>
  <si>
    <t>002</t>
  </si>
  <si>
    <t>001</t>
  </si>
  <si>
    <t xml:space="preserve">CALLE 11 A N° 15-68     </t>
  </si>
  <si>
    <t>7270655 – 3003831783</t>
  </si>
  <si>
    <t>CALLE 11 A N° 15-68</t>
  </si>
  <si>
    <t>kottushiwayaa@gmail.com</t>
  </si>
  <si>
    <t>EDWIN SAMIR CEBALLOS SIJONA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</si>
</sst>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Alignment="1">
      <alignment horizontal="center" vertical="center"/>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 zoomScale="80" zoomScaleNormal="80" zoomScaleSheetLayoutView="40" zoomScalePageLayoutView="40" workbookViewId="0">
      <selection activeCell="N21" sqref="N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900942256</v>
      </c>
      <c r="C20" s="5"/>
      <c r="D20" s="73"/>
      <c r="E20" s="5"/>
      <c r="F20" s="5"/>
      <c r="G20" s="5"/>
      <c r="H20" s="243"/>
      <c r="I20" s="148" t="s">
        <v>1154</v>
      </c>
      <c r="J20" s="149" t="s">
        <v>698</v>
      </c>
      <c r="K20" s="150">
        <v>987738300</v>
      </c>
      <c r="L20" s="151">
        <v>44191</v>
      </c>
      <c r="M20" s="151">
        <v>44561</v>
      </c>
      <c r="N20" s="135">
        <f>+(M20-L20)/30</f>
        <v>12.333333333333334</v>
      </c>
      <c r="O20" s="138"/>
      <c r="U20" s="134"/>
      <c r="V20" s="105">
        <f ca="1">NOW()</f>
        <v>44193.760856712965</v>
      </c>
      <c r="W20" s="105">
        <f ca="1">NOW()</f>
        <v>44193.760856712965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AUTORIDADES TRADICIONALES INDIGENAS KOTTUSHIWAYAA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2677</v>
      </c>
      <c r="E48" s="145">
        <v>43896</v>
      </c>
      <c r="F48" s="145">
        <v>44196</v>
      </c>
      <c r="G48" s="159">
        <f>IF(AND(E48&lt;&gt;"",F48&lt;&gt;""),((F48-E48)/30),"")</f>
        <v>10</v>
      </c>
      <c r="H48" s="114" t="s">
        <v>2679</v>
      </c>
      <c r="I48" s="113" t="s">
        <v>1154</v>
      </c>
      <c r="J48" s="113" t="s">
        <v>698</v>
      </c>
      <c r="K48" s="116">
        <v>983711379</v>
      </c>
      <c r="L48" s="115"/>
      <c r="M48" s="117"/>
      <c r="N48" s="115" t="s">
        <v>2634</v>
      </c>
      <c r="O48" s="115" t="s">
        <v>1148</v>
      </c>
      <c r="P48" s="78"/>
    </row>
    <row r="49" spans="1:16" s="6" customFormat="1" ht="24.75" customHeight="1" x14ac:dyDescent="0.25">
      <c r="A49" s="143">
        <v>2</v>
      </c>
      <c r="B49" s="111" t="s">
        <v>2680</v>
      </c>
      <c r="C49" s="112" t="s">
        <v>31</v>
      </c>
      <c r="D49" s="110" t="s">
        <v>2681</v>
      </c>
      <c r="E49" s="145">
        <v>43507</v>
      </c>
      <c r="F49" s="145">
        <v>43749</v>
      </c>
      <c r="G49" s="159">
        <f t="shared" ref="G49:G50" si="2">IF(AND(E49&lt;&gt;"",F49&lt;&gt;""),((F49-E49)/30),"")</f>
        <v>8.0666666666666664</v>
      </c>
      <c r="H49" s="114" t="s">
        <v>2682</v>
      </c>
      <c r="I49" s="113" t="s">
        <v>1154</v>
      </c>
      <c r="J49" s="113" t="s">
        <v>698</v>
      </c>
      <c r="K49" s="116">
        <v>40000000</v>
      </c>
      <c r="L49" s="115"/>
      <c r="M49" s="117"/>
      <c r="N49" s="115" t="s">
        <v>27</v>
      </c>
      <c r="O49" s="115" t="s">
        <v>26</v>
      </c>
      <c r="P49" s="78"/>
    </row>
    <row r="50" spans="1:16" s="6" customFormat="1" ht="24.75" customHeight="1" x14ac:dyDescent="0.25">
      <c r="A50" s="143">
        <v>3</v>
      </c>
      <c r="B50" s="111" t="s">
        <v>2683</v>
      </c>
      <c r="C50" s="112" t="s">
        <v>31</v>
      </c>
      <c r="D50" s="110" t="s">
        <v>2684</v>
      </c>
      <c r="E50" s="145">
        <v>43160</v>
      </c>
      <c r="F50" s="145">
        <v>43435</v>
      </c>
      <c r="G50" s="159">
        <f t="shared" si="2"/>
        <v>9.1666666666666661</v>
      </c>
      <c r="H50" s="119" t="s">
        <v>2686</v>
      </c>
      <c r="I50" s="113" t="s">
        <v>1154</v>
      </c>
      <c r="J50" s="113" t="s">
        <v>698</v>
      </c>
      <c r="K50" s="116">
        <v>50000000</v>
      </c>
      <c r="L50" s="115"/>
      <c r="M50" s="117"/>
      <c r="N50" s="115" t="s">
        <v>27</v>
      </c>
      <c r="O50" s="115" t="s">
        <v>26</v>
      </c>
      <c r="P50" s="78"/>
    </row>
    <row r="51" spans="1:16" s="6" customFormat="1" ht="24.75" customHeight="1" outlineLevel="1" x14ac:dyDescent="0.25">
      <c r="A51" s="143">
        <v>4</v>
      </c>
      <c r="B51" s="122" t="s">
        <v>2683</v>
      </c>
      <c r="C51" s="112" t="s">
        <v>31</v>
      </c>
      <c r="D51" s="110" t="s">
        <v>2685</v>
      </c>
      <c r="E51" s="145">
        <v>42767</v>
      </c>
      <c r="F51" s="145">
        <v>43070</v>
      </c>
      <c r="G51" s="159">
        <f t="shared" ref="G51:G107" si="3">IF(AND(E51&lt;&gt;"",F51&lt;&gt;""),((F51-E51)/30),"")</f>
        <v>10.1</v>
      </c>
      <c r="H51" s="122" t="s">
        <v>2682</v>
      </c>
      <c r="I51" s="113" t="s">
        <v>1154</v>
      </c>
      <c r="J51" s="113" t="s">
        <v>698</v>
      </c>
      <c r="K51" s="116">
        <v>55000000</v>
      </c>
      <c r="L51" s="115"/>
      <c r="M51" s="117"/>
      <c r="N51" s="115" t="s">
        <v>27</v>
      </c>
      <c r="O51" s="115" t="s">
        <v>26</v>
      </c>
      <c r="P51" s="78"/>
    </row>
    <row r="52" spans="1:16" s="7" customFormat="1" ht="24.75" customHeight="1" outlineLevel="1" x14ac:dyDescent="0.25">
      <c r="A52" s="144">
        <v>5</v>
      </c>
      <c r="B52" s="122" t="s">
        <v>2680</v>
      </c>
      <c r="C52" s="112" t="s">
        <v>31</v>
      </c>
      <c r="D52" s="110" t="s">
        <v>2687</v>
      </c>
      <c r="E52" s="145">
        <v>42430</v>
      </c>
      <c r="F52" s="145">
        <v>42705</v>
      </c>
      <c r="G52" s="159">
        <f t="shared" si="3"/>
        <v>9.1666666666666661</v>
      </c>
      <c r="H52" s="119" t="s">
        <v>2686</v>
      </c>
      <c r="I52" s="113" t="s">
        <v>1154</v>
      </c>
      <c r="J52" s="113" t="s">
        <v>698</v>
      </c>
      <c r="K52" s="116">
        <v>40000000</v>
      </c>
      <c r="L52" s="115"/>
      <c r="M52" s="117"/>
      <c r="N52" s="115" t="s">
        <v>27</v>
      </c>
      <c r="O52" s="115" t="s">
        <v>26</v>
      </c>
      <c r="P52" s="79"/>
    </row>
    <row r="53" spans="1:16" s="7" customFormat="1" ht="24.75" customHeight="1" outlineLevel="1" x14ac:dyDescent="0.25">
      <c r="A53" s="144">
        <v>6</v>
      </c>
      <c r="B53" s="122" t="s">
        <v>2680</v>
      </c>
      <c r="C53" s="112" t="s">
        <v>31</v>
      </c>
      <c r="D53" s="110" t="s">
        <v>2688</v>
      </c>
      <c r="E53" s="145">
        <v>42219</v>
      </c>
      <c r="F53" s="145">
        <v>42341</v>
      </c>
      <c r="G53" s="159">
        <f t="shared" si="3"/>
        <v>4.0666666666666664</v>
      </c>
      <c r="H53" s="119" t="s">
        <v>2686</v>
      </c>
      <c r="I53" s="113" t="s">
        <v>1154</v>
      </c>
      <c r="J53" s="113" t="s">
        <v>698</v>
      </c>
      <c r="K53" s="116">
        <v>20000000</v>
      </c>
      <c r="L53" s="115"/>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c r="G179" s="164" t="str">
        <f>IF(F179&gt;0,SUM(E179+F179),"")</f>
        <v/>
      </c>
      <c r="H179" s="5"/>
      <c r="I179" s="191" t="s">
        <v>2671</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5">
        <v>44117</v>
      </c>
      <c r="D193" s="5"/>
      <c r="E193" s="126">
        <v>1207</v>
      </c>
      <c r="F193" s="5"/>
      <c r="G193" s="5"/>
      <c r="H193" s="147" t="s">
        <v>2693</v>
      </c>
      <c r="J193" s="5"/>
      <c r="K193" s="127">
        <v>43894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t="s">
        <v>2689</v>
      </c>
      <c r="J211" s="27" t="s">
        <v>2622</v>
      </c>
      <c r="K211" t="s">
        <v>2691</v>
      </c>
      <c r="L211" s="21"/>
      <c r="M211" s="21"/>
      <c r="N211" s="21"/>
      <c r="O211" s="8"/>
    </row>
    <row r="212" spans="1:15" x14ac:dyDescent="0.25">
      <c r="A212" s="9"/>
      <c r="B212" s="27" t="s">
        <v>2619</v>
      </c>
      <c r="C212" s="147"/>
      <c r="D212" s="21"/>
      <c r="G212" s="27" t="s">
        <v>2621</v>
      </c>
      <c r="H212" t="s">
        <v>2690</v>
      </c>
      <c r="J212" s="27" t="s">
        <v>2623</v>
      </c>
      <c r="K212" s="176"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4fb10211-09fb-4e80-9f0b-184718d5d98c"/>
    <ds:schemaRef ds:uri="http://schemas.microsoft.com/office/2006/metadata/properties"/>
    <ds:schemaRef ds:uri="http://purl.org/dc/elements/1.1/"/>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yo</cp:lastModifiedBy>
  <cp:lastPrinted>2020-11-20T15:12:35Z</cp:lastPrinted>
  <dcterms:created xsi:type="dcterms:W3CDTF">2020-10-14T21:57:42Z</dcterms:created>
  <dcterms:modified xsi:type="dcterms:W3CDTF">2020-12-28T23:22:57Z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