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Valle del Cauca\2021-76-100019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<sst xmlns="http://schemas.openxmlformats.org/spreadsheetml/2006/main" count="3145" uniqueCount="2701">
  <si>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</si>
  <si>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</si>
  <si>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</si>
  <si>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</si>
  <si>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</si>
  <si>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</si>
  <si>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</si>
  <si>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</si>
  <si>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</si>
  <si>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</si>
  <si>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</si>
  <si>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</si>
  <si>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</si>
  <si>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</si>
  <si>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</si>
  <si>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</si>
  <si>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</si>
  <si>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</si>
  <si>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</si>
  <si>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</si>
  <si>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</si>
  <si>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</si>
  <si>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</si>
  <si>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</si>
  <si>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</si>
  <si>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</si>
  <si>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</si>
  <si>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</si>
  <si>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</si>
  <si>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</si>
  <si>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</si>
  <si>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</si>
  <si>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</si>
  <si>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</si>
  <si>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</si>
  <si>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</si>
  <si>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</si>
  <si>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</si>
  <si>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</si>
  <si>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</si>
  <si>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</si>
  <si>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</si>
  <si>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</si>
  <si>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</si>
  <si>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</si>
  <si>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</si>
  <si>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</si>
  <si>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</si>
  <si>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</si>
  <si>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</si>
  <si>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</si>
  <si>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</si>
  <si>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</si>
  <si>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</si>
  <si>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</si>
  <si>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</si>
  <si>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</si>
  <si>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</si>
  <si>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</si>
  <si>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</si>
  <si>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</si>
  <si>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</si>
  <si>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</si>
  <si>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</si>
  <si>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</si>
  <si>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</si>
  <si>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</si>
  <si>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</si>
  <si>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</si>
  <si>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</si>
  <si>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</si>
  <si>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</si>
  <si>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</si>
  <si>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</si>
  <si>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</si>
  <si>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</si>
  <si>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</si>
  <si>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</si>
  <si>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</si>
  <si>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</si>
  <si>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</si>
  <si>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</si>
  <si>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</si>
  <si>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</si>
  <si>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</si>
  <si>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</si>
  <si>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</si>
  <si>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</si>
  <si>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</si>
  <si>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</si>
  <si>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</si>
  <si>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</si>
  <si>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</si>
  <si>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</si>
  <si>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</si>
  <si>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</si>
  <si>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</si>
  <si>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</si>
  <si>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</si>
  <si>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</si>
  <si>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</si>
  <si>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</si>
  <si>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</si>
  <si>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</si>
  <si>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</si>
  <si>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</si>
  <si>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</si>
  <si>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</si>
  <si>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</si>
  <si>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</si>
  <si>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</si>
  <si>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</si>
  <si>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</si>
  <si>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</si>
  <si>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</si>
  <si>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</si>
  <si>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</si>
  <si>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</si>
  <si>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</si>
  <si>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</si>
  <si>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</si>
  <si>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</si>
  <si>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</si>
  <si>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</si>
  <si>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</si>
  <si>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</si>
  <si>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</si>
  <si>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</si>
  <si>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</si>
  <si>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</si>
  <si>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</si>
  <si>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</si>
  <si>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</si>
  <si>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</si>
  <si>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</si>
  <si>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</si>
  <si>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</si>
  <si>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</si>
  <si>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</si>
  <si>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</si>
  <si>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</si>
  <si>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</si>
  <si>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</si>
  <si>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</si>
  <si>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</si>
  <si>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</si>
  <si>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</si>
  <si>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</si>
  <si>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</si>
  <si>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</si>
  <si>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</si>
  <si>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</si>
  <si>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</si>
  <si>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</si>
  <si>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</si>
  <si>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</si>
  <si>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</si>
  <si>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</si>
  <si>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</si>
  <si>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</si>
  <si>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</si>
  <si>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</si>
  <si>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</si>
  <si>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</si>
  <si>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</si>
  <si>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</si>
  <si>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</si>
  <si>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</si>
  <si>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</si>
  <si>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</si>
  <si>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</si>
  <si>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</si>
  <si>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</si>
  <si>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</si>
  <si>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</si>
  <si>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</si>
  <si>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</si>
  <si>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</si>
  <si>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</si>
  <si>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</si>
  <si>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</si>
  <si>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</si>
  <si>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</si>
  <si>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</si>
  <si>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</si>
  <si>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</si>
  <si>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</si>
  <si>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</si>
  <si>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</si>
  <si>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</si>
  <si>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</si>
  <si>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</si>
  <si>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</si>
  <si>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</si>
  <si>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</si>
  <si>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</si>
  <si>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</si>
  <si>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</si>
  <si>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</si>
  <si>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</si>
  <si>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</si>
  <si>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</si>
  <si>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</si>
  <si>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</si>
  <si>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</si>
  <si>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</si>
  <si>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</si>
  <si>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</si>
  <si>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</si>
  <si>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</si>
  <si>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</si>
  <si>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</si>
  <si>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</si>
  <si>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</si>
  <si>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</si>
  <si>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</si>
  <si>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</si>
  <si>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</si>
  <si>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</si>
  <si>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</si>
  <si>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</si>
  <si>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</si>
  <si>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</si>
  <si>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</si>
  <si>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</si>
  <si>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</si>
  <si>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</si>
  <si>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</si>
  <si>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</si>
  <si>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</si>
  <si>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</si>
  <si>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</si>
  <si>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</si>
  <si>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</si>
  <si>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</si>
  <si>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</si>
  <si>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</si>
  <si>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</si>
  <si>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</si>
  <si>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</si>
  <si>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</si>
  <si>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</si>
  <si>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</si>
  <si>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</si>
  <si>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</si>
  <si>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</si>
  <si>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</si>
  <si>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</si>
  <si>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</si>
  <si>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</si>
  <si>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</si>
  <si>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</si>
  <si>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</si>
  <si>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</si>
  <si>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</si>
  <si>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</si>
  <si>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</si>
  <si>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</si>
  <si>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</si>
  <si>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</si>
  <si>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</si>
  <si>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</si>
  <si>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</si>
  <si>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</si>
  <si>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</si>
  <si>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</si>
  <si>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</si>
  <si>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</si>
  <si>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</si>
  <si>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</si>
  <si>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</si>
  <si>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</si>
  <si>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</si>
  <si>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</si>
  <si>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</si>
  <si>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</si>
  <si>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</si>
  <si>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</si>
  <si>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</si>
  <si>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</si>
  <si>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</si>
  <si>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</si>
  <si>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</si>
  <si>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</si>
  <si>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</si>
  <si>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</si>
  <si>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</si>
  <si>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</si>
  <si>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</si>
  <si>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</si>
  <si>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</si>
  <si>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</si>
  <si>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</si>
  <si>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</si>
  <si>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</si>
  <si>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</si>
  <si>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</si>
  <si>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</si>
  <si>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</si>
  <si>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</si>
  <si>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</si>
  <si>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</si>
  <si>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</si>
  <si>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</si>
  <si>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</si>
  <si>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</si>
  <si>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</si>
  <si>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</si>
  <si>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</si>
  <si>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</si>
  <si>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</si>
  <si>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</si>
  <si>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</si>
  <si>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</si>
  <si>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</si>
  <si>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</si>
  <si>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</si>
  <si>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</si>
  <si>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</si>
  <si>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</si>
  <si>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</si>
  <si>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</si>
  <si>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</si>
  <si>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</si>
  <si>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</si>
  <si>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</si>
  <si>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</si>
  <si>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</si>
  <si>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</si>
  <si>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</si>
  <si>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</si>
  <si>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</si>
  <si>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</si>
  <si>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</si>
  <si>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</si>
  <si>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</si>
  <si>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</si>
  <si>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</si>
  <si>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</si>
  <si>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</si>
  <si>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</si>
  <si>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</si>
  <si>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</si>
  <si>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</si>
  <si>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</si>
  <si>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</si>
  <si>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</si>
  <si>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</si>
  <si>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</si>
  <si>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</si>
  <si>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</si>
  <si>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</si>
  <si>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</si>
  <si>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</si>
  <si>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</si>
  <si>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</si>
  <si>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</si>
  <si>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</si>
  <si>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</si>
  <si>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</si>
  <si>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</si>
  <si>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</si>
  <si>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</si>
  <si>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</si>
  <si>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</si>
  <si>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</si>
  <si>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</si>
  <si>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</si>
  <si>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</si>
  <si>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</si>
  <si>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</si>
  <si>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</si>
  <si>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</si>
  <si>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</si>
  <si>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</si>
  <si>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</si>
  <si>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</si>
  <si>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</si>
  <si>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</si>
  <si>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</si>
  <si>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</si>
  <si>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</si>
  <si>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</si>
  <si>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</si>
  <si>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</si>
  <si>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</si>
  <si>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</si>
  <si>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</si>
  <si>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</si>
  <si>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</si>
  <si>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</si>
  <si>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</si>
  <si>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</si>
  <si>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</si>
  <si>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</si>
  <si>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</si>
  <si>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</si>
  <si>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</si>
  <si>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</si>
  <si>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</si>
  <si>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</si>
  <si>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</si>
  <si>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</si>
  <si>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</si>
  <si>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</si>
  <si>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</si>
  <si>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</si>
  <si>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</si>
  <si>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</si>
  <si>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</si>
  <si>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</si>
  <si>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</si>
  <si>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</si>
  <si>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</si>
  <si>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</si>
  <si>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</si>
  <si>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</si>
  <si>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</si>
  <si>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</si>
  <si>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</si>
  <si>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</si>
  <si>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</si>
  <si>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</si>
  <si>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</si>
  <si>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</si>
  <si>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</si>
  <si>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</si>
  <si>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</si>
  <si>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</si>
  <si>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</si>
  <si>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</si>
  <si>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</si>
  <si>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</si>
  <si>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</si>
  <si>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</si>
  <si>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</si>
  <si>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</si>
  <si>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</si>
  <si>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</si>
  <si>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</si>
  <si>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</si>
  <si>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</si>
  <si>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</si>
  <si>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</si>
  <si>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</si>
  <si>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</si>
  <si>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</si>
  <si>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</si>
  <si>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</si>
  <si>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</si>
  <si>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</si>
  <si>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</si>
  <si>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</si>
  <si>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</si>
  <si>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</si>
  <si>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</si>
  <si>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</si>
  <si>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</si>
  <si>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</si>
  <si>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</si>
  <si>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</si>
  <si>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</si>
  <si>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</si>
  <si>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</si>
  <si>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</si>
  <si>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</si>
  <si>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</si>
  <si>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</si>
  <si>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</si>
  <si>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</si>
  <si>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</si>
  <si>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</si>
  <si>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</si>
  <si>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</si>
  <si>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</si>
  <si>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</si>
  <si>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</si>
  <si>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</si>
  <si>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</si>
  <si>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</si>
  <si>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</si>
  <si>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</si>
  <si>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</si>
  <si>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</si>
  <si>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</si>
  <si>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</si>
  <si>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</si>
  <si>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</si>
  <si>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</si>
  <si>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</si>
  <si>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</si>
  <si>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</si>
  <si>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</si>
  <si>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</si>
  <si>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</si>
  <si>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</si>
  <si>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</si>
  <si>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</si>
  <si>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</si>
  <si>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</si>
  <si>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</si>
  <si>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</si>
  <si>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</si>
  <si>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</si>
  <si>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</si>
  <si>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</si>
  <si>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</si>
  <si>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</si>
  <si>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</si>
  <si>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</si>
  <si>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</si>
  <si>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</si>
  <si>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</si>
  <si>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</si>
  <si>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</si>
  <si>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</si>
  <si>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</si>
  <si>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</si>
  <si>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</si>
  <si>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</si>
  <si>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</si>
  <si>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</si>
  <si>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</si>
  <si>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</si>
  <si>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</si>
  <si>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</si>
  <si>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</si>
  <si>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</si>
  <si>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</si>
  <si>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</si>
  <si>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</si>
  <si>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</si>
  <si>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</si>
  <si>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</si>
  <si>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</si>
  <si>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</si>
  <si>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</si>
  <si>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</si>
  <si>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</si>
  <si>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</si>
  <si>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</si>
  <si>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</si>
  <si>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</si>
  <si>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</si>
  <si>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</si>
  <si>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</si>
  <si>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</si>
  <si>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</si>
  <si>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</si>
  <si>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</si>
  <si>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</si>
  <si>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</si>
  <si>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</si>
  <si>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</si>
  <si>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</si>
  <si>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</si>
  <si>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</si>
  <si>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</si>
  <si>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</si>
  <si>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</si>
  <si>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</si>
  <si>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</si>
  <si>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</si>
  <si>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</si>
  <si>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</si>
  <si>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</si>
  <si>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</si>
  <si>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</si>
  <si>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</si>
  <si>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</si>
  <si>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</si>
  <si>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</si>
  <si>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</si>
  <si>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</si>
  <si>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</si>
  <si>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</si>
  <si>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</si>
  <si>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</si>
  <si>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</si>
  <si>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</si>
  <si>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</si>
  <si>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</si>
  <si>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</si>
  <si>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</si>
  <si>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</si>
  <si>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</si>
  <si>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</si>
  <si>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</si>
  <si>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</si>
  <si>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</si>
  <si>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</si>
  <si>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</si>
  <si>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</si>
  <si>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</si>
  <si>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</si>
  <si>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</si>
  <si>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</si>
  <si>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</si>
  <si>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</si>
  <si>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</si>
  <si>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</si>
  <si>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</si>
  <si>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</si>
  <si>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</si>
  <si>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</si>
  <si>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</si>
  <si>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</si>
  <si>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</si>
  <si>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</si>
  <si>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</si>
  <si>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</si>
  <si>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</si>
  <si>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</si>
  <si>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</si>
  <si>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</si>
  <si>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</si>
  <si>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</si>
  <si>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</si>
  <si>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</si>
  <si>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</si>
  <si>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</si>
  <si>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</si>
  <si>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</si>
  <si>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</si>
  <si>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</si>
  <si>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</si>
  <si>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</si>
  <si>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</si>
  <si>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</si>
  <si>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</si>
  <si>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</si>
  <si>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</si>
  <si>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</si>
  <si>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</si>
  <si>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</si>
  <si>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</si>
  <si>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</si>
  <si>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</si>
  <si>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</si>
  <si>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</si>
  <si>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</si>
  <si>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</si>
  <si>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</si>
  <si>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</si>
  <si>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</si>
  <si>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</si>
  <si>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</si>
  <si>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</si>
  <si>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</si>
  <si>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</si>
  <si>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</si>
  <si>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</si>
  <si>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</si>
  <si>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</si>
  <si>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</si>
  <si>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</si>
  <si>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</si>
  <si>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</si>
  <si>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</si>
  <si>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</si>
  <si>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</si>
  <si>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</si>
  <si>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</si>
  <si>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</si>
  <si>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</si>
  <si>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</si>
  <si>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</si>
  <si>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</si>
  <si>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</si>
  <si>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</si>
  <si>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</si>
  <si>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</si>
  <si>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</si>
  <si>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</si>
  <si>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</si>
  <si>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</si>
  <si>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</si>
  <si>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</si>
  <si>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</si>
  <si>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</si>
  <si>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</si>
  <si>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</si>
  <si>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</si>
  <si>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</si>
  <si>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</si>
  <si>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</si>
  <si>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</si>
  <si>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</si>
  <si>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</si>
  <si>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</si>
  <si>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</si>
  <si>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</si>
  <si>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</si>
  <si>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</si>
  <si>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</si>
  <si>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</si>
  <si>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</si>
  <si>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</si>
  <si>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</si>
  <si>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</si>
  <si>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</si>
  <si>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</si>
  <si>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</si>
  <si>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</si>
  <si>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</si>
  <si>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</si>
  <si>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</si>
  <si>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</si>
  <si>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</si>
  <si>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</si>
  <si>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</si>
  <si>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</si>
  <si>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</si>
  <si>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</si>
  <si>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</si>
  <si>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</si>
  <si>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</si>
  <si>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</si>
  <si>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</si>
  <si>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</si>
  <si>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</si>
  <si>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</si>
  <si>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</si>
  <si>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</si>
  <si>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</si>
  <si>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</si>
  <si>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</si>
  <si>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</si>
  <si>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</si>
  <si>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</si>
  <si>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</si>
  <si>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</si>
  <si>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</si>
  <si>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</si>
  <si>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</si>
  <si>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</si>
  <si>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</si>
  <si>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</si>
  <si>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</si>
  <si>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</si>
  <si>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</si>
  <si>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</si>
  <si>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</si>
  <si>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</si>
  <si>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</si>
  <si>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</si>
  <si>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</si>
  <si>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</si>
  <si>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</si>
  <si>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</si>
  <si>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</si>
  <si>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</si>
  <si>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</si>
  <si>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</si>
  <si>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</si>
  <si>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</si>
  <si>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</si>
  <si>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</si>
  <si>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</si>
  <si>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</si>
  <si>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</si>
  <si>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</si>
  <si>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</si>
  <si>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</si>
  <si>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</si>
  <si>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</si>
  <si>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</si>
  <si>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</si>
  <si>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</si>
  <si>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</si>
  <si>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</si>
  <si>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</si>
  <si>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</si>
  <si>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</si>
  <si>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</si>
  <si>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</si>
  <si>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</si>
  <si>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</si>
  <si>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</si>
  <si>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</si>
  <si>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</si>
  <si>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</si>
  <si>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</si>
  <si>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</si>
  <si>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</si>
  <si>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</si>
  <si>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</si>
  <si>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</si>
  <si>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</si>
  <si>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</si>
  <si>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</si>
  <si>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</si>
  <si>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</si>
  <si>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</si>
  <si>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</si>
  <si>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</si>
  <si>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</si>
  <si>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</si>
  <si>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</si>
  <si>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</si>
  <si>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</si>
  <si>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</si>
  <si>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</si>
  <si>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</si>
  <si>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</si>
  <si>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</si>
  <si>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</si>
  <si>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</si>
  <si>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</si>
  <si>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</si>
  <si>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</si>
  <si>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</si>
  <si>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</si>
  <si>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</si>
  <si>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</si>
  <si>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</si>
  <si>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</si>
  <si>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</si>
  <si>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</si>
  <si>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</si>
  <si>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</si>
  <si>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</si>
  <si>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</si>
  <si>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</si>
  <si>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</si>
  <si>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</si>
  <si>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</si>
  <si>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</si>
  <si>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</si>
  <si>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</si>
  <si>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</si>
  <si>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</si>
  <si>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</si>
  <si>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</si>
  <si>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</si>
  <si>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</si>
  <si>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</si>
  <si>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</si>
  <si>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</si>
  <si>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</si>
  <si>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</si>
  <si>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</si>
  <si>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</si>
  <si>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</si>
  <si>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</si>
  <si>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</si>
  <si>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</si>
  <si>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</si>
  <si>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</si>
  <si>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</si>
  <si>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</si>
  <si>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</si>
  <si>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</si>
  <si>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</si>
  <si>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</si>
  <si>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</si>
  <si>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</si>
  <si>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</si>
  <si>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</si>
  <si>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</si>
  <si>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</si>
  <si>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</si>
  <si>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</si>
  <si>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</si>
  <si>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</si>
  <si>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</si>
  <si>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</si>
  <si>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</si>
  <si>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</si>
  <si>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</si>
  <si>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</si>
  <si>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</si>
  <si>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</si>
  <si>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</si>
  <si>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</si>
  <si>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</si>
  <si>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</si>
  <si>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</si>
  <si>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</si>
  <si>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</si>
  <si>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</si>
  <si>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</si>
  <si>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</si>
  <si>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</si>
  <si>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</si>
  <si>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</si>
  <si>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</si>
  <si>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</si>
  <si>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</si>
  <si>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</si>
  <si>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</si>
  <si>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</si>
  <si>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</si>
  <si>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</si>
  <si>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</si>
  <si>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</si>
  <si>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</si>
  <si>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</si>
  <si>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</si>
  <si>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</si>
  <si>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</si>
  <si>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</si>
  <si>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</si>
  <si>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</si>
  <si>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</si>
  <si>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</si>
  <si>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</si>
  <si>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</si>
  <si>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</si>
  <si>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</si>
  <si>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</si>
  <si>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</si>
  <si>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</si>
  <si>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</si>
  <si>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</si>
  <si>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</si>
  <si>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</si>
  <si>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</si>
  <si>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</si>
  <si>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</si>
  <si>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</si>
  <si>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</si>
  <si>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</si>
  <si>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</si>
  <si>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</si>
  <si>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</si>
  <si>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</si>
  <si>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</si>
  <si>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</si>
  <si>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</si>
  <si>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</si>
  <si>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</si>
  <si>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</si>
  <si>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</si>
  <si>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</si>
  <si>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</si>
  <si>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</si>
  <si>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</si>
  <si>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</si>
  <si>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</si>
  <si>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</si>
  <si>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</si>
  <si>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</si>
  <si>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</si>
  <si>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</si>
  <si>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</si>
  <si>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</si>
  <si>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</si>
  <si>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</si>
  <si>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</si>
  <si>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</si>
  <si>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</si>
  <si>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</si>
  <si>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</si>
  <si>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</si>
  <si>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</si>
  <si>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</si>
  <si>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</si>
  <si>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</si>
  <si>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</si>
  <si>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</si>
  <si>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</si>
  <si>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</si>
  <si>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</si>
  <si>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</si>
  <si>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</si>
  <si>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</si>
  <si>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</si>
  <si>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</si>
  <si>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</si>
  <si>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</si>
  <si>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</si>
  <si>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</si>
  <si>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</si>
  <si>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</si>
  <si>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</si>
  <si>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</si>
  <si>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</si>
  <si>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</si>
  <si>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</si>
  <si>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</si>
  <si>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</si>
  <si>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</si>
  <si>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</si>
  <si>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</si>
  <si>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</si>
  <si>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</si>
  <si>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</si>
  <si>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</si>
  <si>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</si>
  <si>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</si>
  <si>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</si>
  <si>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</si>
  <si>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</si>
  <si>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</si>
  <si>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</si>
  <si>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</si>
  <si>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</si>
  <si>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</si>
  <si>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</si>
  <si>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</si>
  <si>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</si>
  <si>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</si>
  <si>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</si>
  <si>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</si>
  <si>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</si>
  <si>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</si>
  <si>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</si>
  <si>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</si>
  <si>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</si>
  <si>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</si>
  <si>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</si>
  <si>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</si>
  <si>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</si>
  <si>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</si>
  <si>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</si>
  <si>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</si>
  <si>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</si>
  <si>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</si>
  <si>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</si>
  <si>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</si>
  <si>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</si>
  <si>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</si>
  <si>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</si>
  <si>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</si>
  <si>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</si>
  <si>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</si>
  <si>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</si>
  <si>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</si>
  <si>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</si>
  <si>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</si>
  <si>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</si>
  <si>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</si>
  <si>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</si>
  <si>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</si>
  <si>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</si>
  <si>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</si>
  <si>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</si>
  <si>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</si>
  <si>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</si>
  <si>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</si>
  <si>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</si>
  <si>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</si>
  <si>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</si>
  <si>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</si>
  <si>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</si>
  <si>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</si>
  <si>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</si>
  <si>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</si>
  <si>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</si>
  <si>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</si>
  <si>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</si>
  <si>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</si>
  <si>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</si>
  <si>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</si>
  <si>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</si>
  <si>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</si>
  <si>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</si>
  <si>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</si>
  <si>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</si>
  <si>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</si>
  <si>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</si>
  <si>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</si>
  <si>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</si>
  <si>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</si>
  <si>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</si>
  <si>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</si>
  <si>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</si>
  <si>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</si>
  <si>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</si>
  <si>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</si>
  <si>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</si>
  <si>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</si>
  <si>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</si>
  <si>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</si>
  <si>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</si>
  <si>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</si>
  <si>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</si>
  <si>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</si>
  <si>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</si>
  <si>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</si>
  <si>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</si>
  <si>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</si>
  <si>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</si>
  <si>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</si>
  <si>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</si>
  <si>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</si>
  <si>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</si>
  <si>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</si>
  <si>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</si>
  <si>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</si>
  <si>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</si>
  <si>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</si>
  <si>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</si>
  <si>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</si>
  <si>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</si>
  <si>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</si>
  <si>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</si>
  <si>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</si>
  <si>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</si>
  <si>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</si>
  <si>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</si>
  <si>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</si>
  <si>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</si>
  <si>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</si>
  <si>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</si>
  <si>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</si>
  <si>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</si>
  <si>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</si>
  <si>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</si>
  <si>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</si>
  <si>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</si>
  <si>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</si>
  <si>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</si>
  <si>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</si>
  <si>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</si>
  <si>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</si>
  <si>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</si>
  <si>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</si>
  <si>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</si>
  <si>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</si>
  <si>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</si>
  <si>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</si>
  <si>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</si>
  <si>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</si>
  <si>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</si>
  <si>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</si>
  <si>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</si>
  <si>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</si>
  <si>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</si>
  <si>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</si>
  <si>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</si>
  <si>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</si>
  <si>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</si>
  <si>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</si>
  <si>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</si>
  <si>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</si>
  <si>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</si>
  <si>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</si>
  <si>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</si>
  <si>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</si>
  <si>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</si>
  <si>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</si>
  <si>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</si>
  <si>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</si>
  <si>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</si>
  <si>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</si>
  <si>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</si>
  <si>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</si>
  <si>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</si>
  <si>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</si>
  <si>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</si>
  <si>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</si>
  <si>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</si>
  <si>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</si>
  <si>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</si>
  <si>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</si>
  <si>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</si>
  <si>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</si>
  <si>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</si>
  <si>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</si>
  <si>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</si>
  <si>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</si>
  <si>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</si>
  <si>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</si>
  <si>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</si>
  <si>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</si>
  <si>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</si>
  <si>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</si>
  <si>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</si>
  <si>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</si>
  <si>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</si>
  <si>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</si>
  <si>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</si>
  <si>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</si>
  <si>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</si>
  <si>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</si>
  <si>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</si>
  <si>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</si>
  <si>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</si>
  <si>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</si>
  <si>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</si>
  <si>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</si>
  <si>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</si>
  <si>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</si>
  <si>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</si>
  <si>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</si>
  <si>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</si>
  <si>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</si>
  <si>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</si>
  <si>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</si>
  <si>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</si>
  <si>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</si>
  <si>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</si>
  <si>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</si>
  <si>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</si>
  <si>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</si>
  <si>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</si>
  <si>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</si>
  <si>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</si>
  <si>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</si>
  <si>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</si>
  <si>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</si>
  <si>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</si>
  <si>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</si>
  <si>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</si>
  <si>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</si>
  <si>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</si>
  <si>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</si>
  <si>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</si>
  <si>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</si>
  <si>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</si>
  <si>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</si>
  <si>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</si>
  <si>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</si>
  <si>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</si>
  <si>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</si>
  <si>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</si>
  <si>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</si>
  <si>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</si>
  <si>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</si>
  <si>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</si>
  <si>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</si>
  <si>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</si>
  <si>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</si>
  <si>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</si>
  <si>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</si>
  <si>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</si>
  <si>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</si>
  <si>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</si>
  <si>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</si>
  <si>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</si>
  <si>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</si>
  <si>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</si>
  <si>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</si>
  <si>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</si>
  <si>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</si>
  <si>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</si>
  <si>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</si>
  <si>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</si>
  <si>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</si>
  <si>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</si>
  <si>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</si>
  <si>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</si>
  <si>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</si>
  <si>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</si>
  <si>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</si>
  <si>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</si>
  <si>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</si>
  <si>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</si>
  <si>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</si>
  <si>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</si>
  <si>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</si>
  <si>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</si>
  <si>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</si>
  <si>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</si>
  <si>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</si>
  <si>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</si>
  <si>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</si>
  <si>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</si>
  <si>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</si>
  <si>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</si>
  <si>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</si>
  <si>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</si>
  <si>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</si>
  <si>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</si>
  <si>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</si>
  <si>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</si>
  <si>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</si>
  <si>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</si>
  <si>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</si>
  <si>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</si>
  <si>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</si>
  <si>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</si>
  <si>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</si>
  <si>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</si>
  <si>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</si>
  <si>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</si>
  <si>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</si>
  <si>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</si>
  <si>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</si>
  <si>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</si>
  <si>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</si>
  <si>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</si>
  <si>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</si>
  <si>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</si>
  <si>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</si>
  <si>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</si>
  <si>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</si>
  <si>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</si>
  <si>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</si>
  <si>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</si>
  <si>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</si>
  <si>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</si>
  <si>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</si>
  <si>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</si>
  <si>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</si>
  <si>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</si>
  <si>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</si>
  <si>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</si>
  <si>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</si>
  <si>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</si>
  <si>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</si>
  <si>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</si>
  <si>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</si>
  <si>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</si>
  <si>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</si>
  <si>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</si>
  <si>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</si>
  <si>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</si>
  <si>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</si>
  <si>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</si>
  <si>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</si>
  <si>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</si>
  <si>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</si>
  <si>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</si>
  <si>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</si>
  <si>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</si>
  <si>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</si>
  <si>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</si>
  <si>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</si>
  <si>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</si>
  <si>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</si>
  <si>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</si>
  <si>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</si>
  <si>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</si>
  <si>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</si>
  <si>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</si>
  <si>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</si>
  <si>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</si>
  <si>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</si>
  <si>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</si>
  <si>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</si>
  <si>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</si>
  <si>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</si>
  <si>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</si>
  <si>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</si>
  <si>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</si>
  <si>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</si>
  <si>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</si>
  <si>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</si>
  <si>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</si>
  <si>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</si>
  <si>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</si>
  <si>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</si>
  <si>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</si>
  <si>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</si>
  <si>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</si>
  <si>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</si>
  <si>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</si>
  <si>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</si>
  <si>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</si>
  <si>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</si>
  <si>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</si>
  <si>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</si>
  <si>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</si>
  <si>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</si>
  <si>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</si>
  <si>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</si>
  <si>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</si>
  <si>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</si>
  <si>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</si>
  <si>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</si>
  <si>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</si>
  <si>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</si>
  <si>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</si>
  <si>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</si>
  <si>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</si>
  <si>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</si>
  <si>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</si>
  <si>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</si>
  <si>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</si>
  <si>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</si>
  <si>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</si>
  <si>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</si>
  <si>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</si>
  <si>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</si>
  <si>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</si>
  <si>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</si>
  <si>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</si>
  <si>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</si>
  <si>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</si>
  <si>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</si>
  <si>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</si>
  <si>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</si>
  <si>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</si>
  <si>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</si>
  <si>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</si>
  <si>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</si>
  <si>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</si>
  <si>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</si>
  <si>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</si>
  <si>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</si>
  <si>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</si>
  <si>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</si>
  <si>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</si>
  <si>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</si>
  <si>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</si>
  <si>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</si>
  <si>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</si>
  <si>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</si>
  <si>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</si>
  <si>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</si>
  <si>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</si>
  <si>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</si>
  <si>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</si>
  <si>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</si>
  <si>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</si>
  <si>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</si>
  <si>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</si>
  <si>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</si>
  <si>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</si>
  <si>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</si>
  <si>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</si>
  <si>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</si>
  <si>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</si>
  <si>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</si>
  <si>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</si>
  <si>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</si>
  <si>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</si>
  <si>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</si>
  <si>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</si>
  <si>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</si>
  <si>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</si>
  <si>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</si>
  <si>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</si>
  <si>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</si>
  <si>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</si>
  <si>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</si>
  <si>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</si>
  <si>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</si>
  <si>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</si>
  <si>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</si>
  <si>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</si>
  <si>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</si>
  <si>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</si>
  <si>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</si>
  <si>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</si>
  <si>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</si>
  <si>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</si>
  <si>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</si>
  <si>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</si>
  <si>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</si>
  <si>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</si>
  <si>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</si>
  <si>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</si>
  <si>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</si>
  <si>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</si>
  <si>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</si>
  <si>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</si>
  <si>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</si>
  <si>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</si>
  <si>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</si>
  <si>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</si>
  <si>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</si>
  <si>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</si>
  <si>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</si>
  <si>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</si>
  <si>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</si>
  <si>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</si>
  <si>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</si>
  <si>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</si>
  <si>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</si>
  <si>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</si>
  <si>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</si>
  <si>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</si>
  <si>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</si>
  <si>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</si>
  <si>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</si>
  <si>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</si>
  <si>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</si>
  <si>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</si>
  <si>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</si>
  <si>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</si>
  <si>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</si>
  <si>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</si>
  <si>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</si>
  <si>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</si>
  <si>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</si>
  <si>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</si>
  <si>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</si>
  <si>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</si>
  <si>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</si>
  <si>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</si>
  <si>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</si>
  <si>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</si>
  <si>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</si>
  <si>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</si>
  <si>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</si>
  <si>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</si>
  <si>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</si>
  <si>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</si>
  <si>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</si>
  <si>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</si>
  <si>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</si>
  <si>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</si>
  <si>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</si>
  <si>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</si>
  <si>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</si>
  <si>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</si>
  <si>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</si>
  <si>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</si>
  <si>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</si>
  <si>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</si>
  <si>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</si>
  <si>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</si>
  <si>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</si>
  <si>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</si>
  <si>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</si>
  <si>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</si>
  <si>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</si>
  <si>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</si>
  <si>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</si>
  <si>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</si>
  <si>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</si>
  <si>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</si>
  <si>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</si>
  <si>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</si>
  <si>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</si>
  <si>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</si>
  <si>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</si>
  <si>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</si>
  <si>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</si>
  <si>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</si>
  <si>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</si>
  <si>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</si>
  <si>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</si>
  <si>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</si>
  <si>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</si>
  <si>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</si>
  <si>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</si>
  <si>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</si>
  <si>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</si>
  <si>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</si>
  <si>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</si>
  <si>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</si>
  <si>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</si>
  <si>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</si>
  <si>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</si>
  <si>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</si>
  <si>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</si>
  <si>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</si>
  <si>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</si>
  <si>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</si>
  <si>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</si>
  <si>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</si>
  <si>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</si>
  <si>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</si>
  <si>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</si>
  <si>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</si>
  <si>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</si>
  <si>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</si>
  <si>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</si>
  <si>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</si>
  <si>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</si>
  <si>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</si>
  <si>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</si>
  <si>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</si>
  <si>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</si>
  <si>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</si>
  <si>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</si>
  <si>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</si>
  <si>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</si>
  <si>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</si>
  <si>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</si>
  <si>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</si>
  <si>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</si>
  <si>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</si>
  <si>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</si>
  <si>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</si>
  <si>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</si>
  <si>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</si>
  <si>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</si>
  <si>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</si>
  <si>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</si>
  <si>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</si>
  <si>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</si>
  <si>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</si>
  <si>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</si>
  <si>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</si>
  <si>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</si>
  <si>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</si>
  <si>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</si>
  <si>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</si>
  <si>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</si>
  <si>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</si>
  <si>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</si>
  <si>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</si>
  <si>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</si>
  <si>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</si>
  <si>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</si>
  <si>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</si>
  <si>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</si>
  <si>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</si>
  <si>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</si>
  <si>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</si>
  <si>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</si>
  <si>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</si>
  <si>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</si>
  <si>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</si>
  <si>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</si>
  <si>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</si>
  <si>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</si>
  <si>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</si>
  <si>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</si>
  <si>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</si>
  <si>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</si>
  <si>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</si>
  <si>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</si>
  <si>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</si>
  <si>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</si>
  <si>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</si>
  <si>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</si>
  <si>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</si>
  <si>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</si>
  <si>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</si>
  <si>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</si>
  <si>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</si>
  <si>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</si>
  <si>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</si>
  <si>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</si>
  <si>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</si>
  <si>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</si>
  <si>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</si>
  <si>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</si>
  <si>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</si>
  <si>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</si>
  <si>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</si>
  <si>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</si>
  <si>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</si>
  <si>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</si>
  <si>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</si>
  <si>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</si>
  <si>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</si>
  <si>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</si>
  <si>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</si>
  <si>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</si>
  <si>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</si>
  <si>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</si>
  <si>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</si>
  <si>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</si>
  <si>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</si>
  <si>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</si>
  <si>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</si>
  <si>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</si>
  <si>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</si>
  <si>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</si>
  <si>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</si>
  <si>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</si>
  <si>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</si>
  <si>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</si>
  <si>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</si>
  <si>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</si>
  <si>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</si>
  <si>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</si>
  <si>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</si>
  <si>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</si>
  <si>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</si>
  <si>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</si>
  <si>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</si>
  <si>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</si>
  <si>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</si>
  <si>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</si>
  <si>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</si>
  <si>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</si>
  <si>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</si>
  <si>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</si>
  <si>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</si>
  <si>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</si>
  <si>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</si>
  <si>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</si>
  <si>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</si>
  <si>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</si>
  <si>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</si>
  <si>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</si>
  <si>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</si>
  <si>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</si>
  <si>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</si>
  <si>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</si>
  <si>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</si>
  <si>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</si>
  <si>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</si>
  <si>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</si>
  <si>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</si>
  <si>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</si>
  <si>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</si>
  <si>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</si>
  <si>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</si>
  <si>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</si>
  <si>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</si>
  <si>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</si>
  <si>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</si>
  <si>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</si>
  <si>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</si>
  <si>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</si>
  <si>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</si>
  <si>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</si>
  <si>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</si>
  <si>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</si>
  <si>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</si>
  <si>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</si>
  <si>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</si>
  <si>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</si>
  <si>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</si>
  <si>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</si>
  <si>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</si>
  <si>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</si>
  <si>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</si>
  <si>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</si>
  <si>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</si>
  <si>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</si>
  <si>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</si>
  <si>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</si>
  <si>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</si>
  <si>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</si>
  <si>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</si>
  <si>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</si>
  <si>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</si>
  <si>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</si>
  <si>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</si>
  <si>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</si>
  <si>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</si>
  <si>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</si>
  <si>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</si>
  <si>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</si>
  <si>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</si>
  <si>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</si>
  <si>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</si>
  <si>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</si>
  <si>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</si>
  <si>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</si>
  <si>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</si>
  <si>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</si>
  <si>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</si>
  <si>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</si>
  <si>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</si>
  <si>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</si>
  <si>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</si>
  <si>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</si>
  <si>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</si>
  <si>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</si>
  <si>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</si>
  <si>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</si>
  <si>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</si>
  <si>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</si>
  <si>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</si>
  <si>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</si>
  <si>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</si>
  <si>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</si>
  <si>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</si>
  <si>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</si>
  <si>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</si>
  <si>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</si>
  <si>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</si>
  <si>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</si>
  <si>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</si>
  <si>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</si>
  <si>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</si>
  <si>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</si>
  <si>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</si>
  <si>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</si>
  <si>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</si>
  <si>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</si>
  <si>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</si>
  <si>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</si>
  <si>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</si>
  <si>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</si>
  <si>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</si>
  <si>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</si>
  <si>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</si>
  <si>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</si>
  <si>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</si>
  <si>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</si>
  <si>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</si>
  <si>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</si>
  <si>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</si>
  <si>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</si>
  <si>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</si>
  <si>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</si>
  <si>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</si>
  <si>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</si>
  <si>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</si>
  <si>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</si>
  <si>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</si>
  <si>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</si>
  <si>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</si>
  <si>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</si>
  <si>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</si>
  <si>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</si>
  <si>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</si>
  <si>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</si>
  <si>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</si>
  <si>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</si>
  <si>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</si>
  <si>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</si>
  <si>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</si>
  <si>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</si>
  <si>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</si>
  <si>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</si>
  <si>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</si>
  <si>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</si>
  <si>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</si>
  <si>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</si>
  <si>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</si>
  <si>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</si>
  <si>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</si>
  <si>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</si>
  <si>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</si>
  <si>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</si>
  <si>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</si>
  <si>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</si>
  <si>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</si>
  <si>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</si>
  <si>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</si>
  <si>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</si>
  <si>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</si>
  <si>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</si>
  <si>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</si>
  <si>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</si>
  <si>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</si>
  <si>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</si>
  <si>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</si>
  <si>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</si>
  <si>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</si>
  <si>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</si>
  <si>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</si>
  <si>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</si>
  <si>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</si>
  <si>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</si>
  <si>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</si>
  <si>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</si>
  <si>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</si>
  <si>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</si>
  <si>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</si>
  <si>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</si>
  <si>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</si>
  <si>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</si>
  <si>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</si>
  <si>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</si>
  <si>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</si>
  <si>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</si>
  <si>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</si>
  <si>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</si>
  <si>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</si>
  <si>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</si>
  <si>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</si>
  <si>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</si>
  <si>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</si>
  <si>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</si>
  <si>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</si>
  <si>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</si>
  <si>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</si>
  <si>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</si>
  <si>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</si>
  <si>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</si>
  <si>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</si>
  <si>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</si>
  <si>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</si>
  <si>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</si>
  <si>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</si>
  <si>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</si>
  <si>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</si>
  <si>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</si>
  <si>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</si>
  <si>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</si>
  <si>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</si>
  <si>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</si>
  <si>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</si>
  <si>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</si>
  <si>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</si>
  <si>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</si>
  <si>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</si>
  <si>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</si>
  <si>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</si>
  <si>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</si>
  <si>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</si>
  <si>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</si>
  <si>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</si>
  <si>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</si>
  <si>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</si>
  <si>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</si>
  <si>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</si>
  <si>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</si>
  <si>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</si>
  <si>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</si>
  <si>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</si>
  <si>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</si>
  <si>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</si>
  <si>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</si>
  <si>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</si>
  <si>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</si>
  <si>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</si>
  <si>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</si>
  <si>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</si>
  <si>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</si>
  <si>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</si>
  <si>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</si>
  <si>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</si>
  <si>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</si>
  <si>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</si>
  <si>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</si>
  <si>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</si>
  <si>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</si>
  <si>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</si>
  <si>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</si>
  <si>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</si>
  <si>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</si>
  <si>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</si>
  <si>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</si>
  <si>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</si>
  <si>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</si>
  <si>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</si>
  <si>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</si>
  <si>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</si>
  <si>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</si>
  <si>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</si>
  <si>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</si>
  <si>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</si>
  <si>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</si>
  <si>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</si>
  <si>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</si>
  <si>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</si>
  <si>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</si>
  <si>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</si>
  <si>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</si>
  <si>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</si>
  <si>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</si>
  <si>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</si>
  <si>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</si>
  <si>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</si>
  <si>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</si>
  <si>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</si>
  <si>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</si>
  <si>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</si>
  <si>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</si>
  <si>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</si>
  <si>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</si>
  <si>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</si>
  <si>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</si>
  <si>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</si>
  <si>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</si>
  <si>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</si>
  <si>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</si>
  <si>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</si>
  <si>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</si>
  <si>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</si>
  <si>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</si>
  <si>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</si>
  <si>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</si>
  <si>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</si>
  <si>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</si>
  <si>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</si>
  <si>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</si>
  <si>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</si>
  <si>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</si>
  <si>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</si>
  <si>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</si>
  <si>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</si>
  <si>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</si>
  <si>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</si>
  <si>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</si>
  <si>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</si>
  <si>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</si>
  <si>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</si>
  <si>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</si>
  <si>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</si>
  <si>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</si>
  <si>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</si>
  <si>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</si>
  <si>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</si>
  <si>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</si>
  <si>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</si>
  <si>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</si>
  <si>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</si>
  <si>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</si>
  <si>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</si>
  <si>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</si>
  <si>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</si>
  <si>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</si>
  <si>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</si>
  <si>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</si>
  <si>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</si>
  <si>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</si>
  <si>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</si>
  <si>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</si>
  <si>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</si>
  <si>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</si>
  <si>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</si>
  <si>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</si>
  <si>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</si>
  <si>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</si>
  <si>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</si>
  <si>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</si>
  <si>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</si>
  <si>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</si>
  <si>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</si>
  <si>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</si>
  <si>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</si>
  <si>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</si>
  <si>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</si>
  <si>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</si>
  <si>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</si>
  <si>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</si>
  <si>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</si>
  <si>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</si>
  <si>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</si>
  <si>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</si>
  <si>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</si>
  <si>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</si>
  <si>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</si>
  <si>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</si>
  <si>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</si>
  <si>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</si>
  <si>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</si>
  <si>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</si>
  <si>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</si>
  <si>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</si>
  <si>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</si>
  <si>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</si>
  <si>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</si>
  <si>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</si>
  <si>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</si>
  <si>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</si>
  <si>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</si>
  <si>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</si>
  <si>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</si>
  <si>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</si>
  <si>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</si>
  <si>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</si>
  <si>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</si>
  <si>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</si>
  <si>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</si>
  <si>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</si>
  <si>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</si>
  <si>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</si>
  <si>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</si>
  <si>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</si>
  <si>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</si>
  <si>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</si>
  <si>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</si>
  <si>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</si>
  <si>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</si>
  <si>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</si>
  <si>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</si>
  <si>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</si>
  <si>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</si>
  <si>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</si>
  <si>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</si>
  <si>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</si>
  <si>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</si>
  <si>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</si>
  <si>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</si>
  <si>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</si>
  <si>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</si>
  <si>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</si>
  <si>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</si>
  <si>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</si>
  <si>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</si>
  <si>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</si>
  <si>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</si>
  <si>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</si>
  <si>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</si>
  <si>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</si>
  <si>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</si>
  <si>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</si>
  <si>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</si>
  <si>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</si>
  <si>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</si>
  <si>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</si>
  <si>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</si>
  <si>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</si>
  <si>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</si>
  <si>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</si>
  <si>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</si>
  <si>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</si>
  <si>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</si>
  <si>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</si>
  <si>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</si>
  <si>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</si>
  <si>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</si>
  <si>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</si>
  <si>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</si>
  <si>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</si>
  <si>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</si>
  <si>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</si>
  <si>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</si>
  <si>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</si>
  <si>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</si>
  <si>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</si>
  <si>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</si>
  <si>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</si>
  <si>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</si>
  <si>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</si>
  <si>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</si>
  <si>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</si>
  <si>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</si>
  <si>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</si>
  <si>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</si>
  <si>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</si>
  <si>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</si>
  <si>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</si>
  <si>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</si>
  <si>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</si>
  <si>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</si>
  <si>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</si>
  <si>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</si>
  <si>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</si>
  <si>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</si>
  <si>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</si>
  <si>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</si>
  <si>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</si>
  <si>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</si>
  <si>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</si>
  <si>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</si>
  <si>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</si>
  <si>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</si>
  <si>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</si>
  <si>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</si>
  <si>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</si>
  <si>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</si>
  <si>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</si>
  <si>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</si>
  <si>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</si>
  <si>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</si>
  <si>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</si>
  <si>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</si>
  <si>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</si>
  <si>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</si>
  <si>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</si>
  <si>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</si>
  <si>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</si>
  <si>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</si>
  <si>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</si>
  <si>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</si>
  <si>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</si>
  <si>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</si>
  <si>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</si>
  <si>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</si>
  <si>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</si>
  <si>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</si>
  <si>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</si>
  <si>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</si>
  <si>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</si>
  <si>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</si>
  <si>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</si>
  <si>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</si>
  <si>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</si>
  <si>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</si>
  <si>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</si>
  <si>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</si>
  <si>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</si>
  <si>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</si>
  <si>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</si>
  <si>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</si>
  <si>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</si>
  <si>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</si>
  <si>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</si>
  <si>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</si>
  <si>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</si>
  <si>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</si>
  <si>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</si>
  <si>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</si>
  <si>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</si>
  <si>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</si>
  <si>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</si>
  <si>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</si>
  <si>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</si>
  <si>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</si>
  <si>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</si>
  <si>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</si>
  <si>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</si>
  <si>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</si>
  <si>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</si>
  <si>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</si>
  <si>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</si>
  <si>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</si>
  <si>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</si>
  <si>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</si>
  <si>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</si>
  <si>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</si>
  <si>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</si>
  <si>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</si>
  <si>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</si>
  <si>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</si>
  <si>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</si>
  <si>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</si>
  <si>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</si>
  <si>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</si>
  <si>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</si>
  <si>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</si>
  <si>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</si>
  <si>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</si>
  <si>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</si>
  <si>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</si>
  <si>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</si>
  <si>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</si>
  <si>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</si>
  <si>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</si>
  <si>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</si>
  <si>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</si>
  <si>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</si>
  <si>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</si>
  <si>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</si>
  <si>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</si>
  <si>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</si>
  <si>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</si>
  <si>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</si>
  <si>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</si>
  <si>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</si>
  <si>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</si>
  <si>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</si>
  <si>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</si>
  <si>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</si>
  <si>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</si>
  <si>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</si>
  <si>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</si>
  <si>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</si>
  <si>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</si>
  <si>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</si>
  <si>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</si>
  <si>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</si>
  <si>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</si>
  <si>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</si>
  <si>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</si>
  <si>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</si>
  <si>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</si>
  <si>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</si>
  <si>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</si>
  <si>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</si>
  <si>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</si>
  <si>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</si>
  <si>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</si>
  <si>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</si>
  <si>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</si>
  <si>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</si>
  <si>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</si>
  <si>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</si>
  <si>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</si>
  <si>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</si>
  <si>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</si>
  <si>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</si>
  <si>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</si>
  <si>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</si>
  <si>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</si>
  <si>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</si>
  <si>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</si>
  <si>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</si>
  <si>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</si>
  <si>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</si>
  <si>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</si>
  <si>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</si>
  <si>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</si>
  <si>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</si>
  <si>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</si>
  <si>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</si>
  <si>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</si>
  <si>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</si>
  <si>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</si>
  <si>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</si>
  <si>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</si>
  <si>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</si>
  <si>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</si>
  <si>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</si>
  <si>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</si>
  <si>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</si>
  <si>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</si>
  <si>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</si>
  <si>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</si>
  <si>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</si>
  <si>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</si>
  <si>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</si>
  <si>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</si>
  <si>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</si>
  <si>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</si>
  <si>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</si>
  <si>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</si>
  <si>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</si>
  <si>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</si>
  <si>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</si>
  <si>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</si>
  <si>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</si>
  <si>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</si>
  <si>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</si>
  <si>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</si>
  <si>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</si>
  <si>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</si>
  <si>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</si>
  <si>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</si>
  <si>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</si>
  <si>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</si>
  <si>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</si>
  <si>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</si>
  <si>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</si>
  <si>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</si>
  <si>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</si>
  <si>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</si>
  <si>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</si>
  <si>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</si>
  <si>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</si>
  <si>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</si>
  <si>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</si>
  <si>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</si>
  <si>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</si>
  <si>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</si>
  <si>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</si>
  <si>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</si>
  <si>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</si>
  <si>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</si>
  <si>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</si>
  <si>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</si>
  <si>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</si>
  <si>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</si>
  <si>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</si>
  <si>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</si>
  <si>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</si>
  <si>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</si>
  <si>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</si>
  <si>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</si>
  <si>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</si>
  <si>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</si>
  <si>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</si>
  <si>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</si>
  <si>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</si>
  <si>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</si>
  <si>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</si>
  <si>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</si>
  <si>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</si>
  <si>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</si>
  <si>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</si>
  <si>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</si>
  <si>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</si>
  <si>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</si>
  <si>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</si>
  <si>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</si>
  <si>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</si>
  <si>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</si>
  <si>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</si>
  <si>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</si>
  <si>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</si>
  <si>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</si>
  <si>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</si>
  <si>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</si>
  <si>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</si>
  <si>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</si>
  <si>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</si>
  <si>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</si>
  <si>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</si>
  <si>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</si>
  <si>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</si>
  <si>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</si>
  <si>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</si>
  <si>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</si>
  <si>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</si>
  <si>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</si>
  <si>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</si>
  <si>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</si>
  <si>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</si>
  <si>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</si>
  <si>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</si>
  <si>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</si>
  <si>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</si>
  <si>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</si>
  <si>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</si>
  <si>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</si>
  <si>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</si>
  <si>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</si>
  <si>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</si>
  <si>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</si>
  <si>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</si>
  <si>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</si>
  <si>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</si>
  <si>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</si>
  <si>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</si>
  <si>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</si>
  <si>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</si>
  <si>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</si>
  <si>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</si>
  <si>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</si>
  <si>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</si>
  <si>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</si>
  <si>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</si>
  <si>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</si>
  <si>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</si>
  <si>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</si>
  <si>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</si>
  <si>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</si>
  <si>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</si>
  <si>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</si>
  <si>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</si>
  <si>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</si>
  <si>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</si>
  <si>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</si>
  <si>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</si>
  <si>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</si>
  <si>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</si>
  <si>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</si>
  <si>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</si>
  <si>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</si>
  <si>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</si>
  <si>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</si>
  <si>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</si>
  <si>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</si>
  <si>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</si>
  <si>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</si>
  <si>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</si>
  <si>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</si>
  <si>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</si>
  <si>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</si>
  <si>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</si>
  <si>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</si>
  <si>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</si>
  <si>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</si>
  <si>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</si>
  <si>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</si>
  <si>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</si>
  <si>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</si>
  <si>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</si>
  <si>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</si>
  <si>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</si>
  <si>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</si>
  <si>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</si>
  <si>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</si>
  <si>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</si>
  <si>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</si>
  <si>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</si>
  <si>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</si>
  <si>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</si>
  <si>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</si>
  <si>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</si>
  <si>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</si>
  <si>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</si>
  <si>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</si>
  <si>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</si>
  <si>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</si>
  <si>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</si>
  <si>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</si>
  <si>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</si>
  <si>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</si>
  <si>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</si>
  <si>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</si>
  <si>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</si>
  <si>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</si>
  <si>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</si>
  <si>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</si>
  <si>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</si>
  <si>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</si>
  <si>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</si>
  <si>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</si>
  <si>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</si>
  <si>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</si>
  <si>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</si>
  <si>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</si>
  <si>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</si>
  <si>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</si>
  <si>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</si>
  <si>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</si>
  <si>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</si>
  <si>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</si>
  <si>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</si>
  <si>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</si>
  <si>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</si>
  <si>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</si>
  <si>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</si>
  <si>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</si>
  <si>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</si>
  <si>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</si>
  <si>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</si>
  <si>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</si>
  <si>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</si>
  <si>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</si>
  <si>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</si>
  <si>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</si>
  <si>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</si>
  <si>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</si>
  <si>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</si>
  <si>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</si>
  <si>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</si>
  <si>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</si>
  <si>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</si>
  <si>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</si>
  <si>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</si>
  <si>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</si>
  <si>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</si>
  <si>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</si>
  <si>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</si>
  <si>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</si>
  <si>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</si>
  <si>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</si>
  <si>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</si>
  <si>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</si>
  <si>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</si>
  <si>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</si>
  <si>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</si>
  <si>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</si>
  <si>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</si>
  <si>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</si>
  <si>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</si>
  <si>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</si>
  <si>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</si>
  <si>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</si>
  <si>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</si>
  <si>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</si>
  <si>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</si>
  <si>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</si>
  <si>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</si>
  <si>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</si>
  <si>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</si>
  <si>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</si>
  <si>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</si>
  <si>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</si>
  <si>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</si>
  <si>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</si>
  <si>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</si>
  <si>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</si>
  <si>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</si>
  <si>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</si>
  <si>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</si>
  <si>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</si>
  <si>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</si>
  <si>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</si>
  <si>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</si>
  <si>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</si>
  <si>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</si>
  <si>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</si>
  <si>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</si>
  <si>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</si>
  <si>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</si>
  <si>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</si>
  <si>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</si>
  <si>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</si>
  <si>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</si>
  <si>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</si>
  <si>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</si>
  <si>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</si>
  <si>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</si>
  <si>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</si>
  <si>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</si>
  <si>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</si>
  <si>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</si>
  <si>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</si>
  <si>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</si>
  <si>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</si>
  <si>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</si>
  <si>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</si>
  <si>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</si>
  <si>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</si>
  <si>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</si>
  <si>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</si>
  <si>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</si>
  <si>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</si>
  <si>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</si>
  <si>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</si>
  <si>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</si>
  <si>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</si>
  <si>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</si>
  <si>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</si>
  <si>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</si>
  <si>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</si>
  <si>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</si>
  <si>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</si>
  <si>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</si>
  <si>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</si>
  <si>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</si>
  <si>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</si>
  <si>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</si>
  <si>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</si>
  <si>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</si>
  <si>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</si>
  <si>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</si>
  <si>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</si>
  <si>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</si>
  <si>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</si>
  <si>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</si>
  <si>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</si>
  <si>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</si>
  <si>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</si>
  <si>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</si>
  <si>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</si>
  <si>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</si>
  <si>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</si>
  <si>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</si>
  <si>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</si>
  <si>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</si>
  <si>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</si>
  <si>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</si>
  <si>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</si>
  <si>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</si>
  <si>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</si>
  <si>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</si>
  <si>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</si>
  <si>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</si>
  <si>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</si>
  <si>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</si>
  <si>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</si>
  <si>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</si>
  <si>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</si>
  <si>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</si>
  <si>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</si>
  <si>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</si>
  <si>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</si>
  <si>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</si>
  <si>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</si>
  <si>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</si>
  <si>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</si>
  <si>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</si>
  <si>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</si>
  <si>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</si>
  <si>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</si>
  <si>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</si>
  <si>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</si>
  <si>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</si>
  <si>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</si>
  <si>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</si>
  <si>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</si>
  <si>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</si>
  <si>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</si>
  <si>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</si>
  <si>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</si>
  <si>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</si>
  <si>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</si>
  <si>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</si>
  <si>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</si>
  <si>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</si>
  <si>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</si>
  <si>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</si>
  <si>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</si>
  <si>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</si>
  <si>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</si>
  <si>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</si>
  <si>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</si>
  <si>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</si>
  <si>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</si>
  <si>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</si>
  <si>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</si>
  <si>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</si>
  <si>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</si>
  <si>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</si>
  <si>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</si>
  <si>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</si>
  <si>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</si>
  <si>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</si>
  <si>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</si>
  <si>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</si>
  <si>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</si>
  <si>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</si>
  <si>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</si>
  <si>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</si>
  <si>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</si>
  <si>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</si>
  <si>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</si>
  <si>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</si>
  <si>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</si>
  <si>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</si>
  <si>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</si>
  <si>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</si>
  <si>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</si>
  <si>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</si>
  <si>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</si>
  <si>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</si>
  <si>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</si>
  <si>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</si>
  <si>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</si>
  <si>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</si>
  <si>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</si>
  <si>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</si>
  <si>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</si>
  <si>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</si>
  <si>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</si>
  <si>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</si>
  <si>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</si>
  <si>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</si>
  <si>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</si>
  <si>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</si>
  <si>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</si>
  <si>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</si>
  <si>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</si>
  <si>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</si>
  <si>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 xml:space="preserve">INSTITUTO COLOMBIANO DE BIENESTAR FAMILIAR </t>
  </si>
  <si>
    <t>009-2018</t>
  </si>
  <si>
    <t>006-2017</t>
  </si>
  <si>
    <t>CAC-004 DEL 2017</t>
  </si>
  <si>
    <t>MBBLPN-001-2018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</si>
  <si>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</si>
  <si>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</si>
  <si>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</si>
  <si>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</si>
  <si>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</si>
  <si>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</si>
  <si>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</si>
  <si>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</si>
  <si>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</si>
  <si>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</si>
  <si>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</si>
  <si>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INSTITUTO DE COMERCIO EXTERIOR RAUL CUERO</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</si>
  <si>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</si>
  <si>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</si>
  <si>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IMPLEMENTAR PROCESOS DE ASISTENCIA TÉCNICA,
ACOMPAÑAMIENTO Y CUALIFICACIÓN DE MAESTROS, MAESTRAS, AGENTES
EDUCATIVOS, PADRES DE FAMILIA CON EL FIN DE BRINDAR ESTRATEGIAS
PEDAGÓGICAS PROPIAS DE LA EDUCACIÓN INICIAL, GARANTIZANDO LAS
TRANSICIONES EFECTIVAS Y ARMÓNICAS AL PRESCOLAR Y AL PRIMER GRADO
DE LOS NIÑOS Y NIÑAS DEL INSTITUTO DE COMERCIO EXTERIOR RAUL CUERO
DEL MUNICIPIO DE BUENAVENTURA DEPARTAMENTO DEL VALLE DEL CAUCA.</t>
  </si>
  <si>
    <t>N/A</t>
  </si>
  <si>
    <t>REALIZAR ESTRATEGIAS DE ARTICULACIÓN EN LOS PROCESOS
ADMINISTRATIVOS OPERATIVOS Y PEDAGÓGICOS CON LOS PADRES DE
FAMILIA, INSTITUCIONES DE PROTECCIÓN A LA PRIMERA INFANCIA,
DIRECTIVAS, DOCENTES, ADMINISTRATIVOS PARA ACOMPAÑAR LAS
TRANSICIONES EFECTIVAS Y ARMÓNICAS DE LOS NIÑOS Y NIÑAS DE PRIMERA
INFANCIA, PREESCOLAR Y PRIMERO DE PRIMARIA DEL INSTITUTO DE
COMERCIO EXTERIOR RAUL CUERO DEL MUNICIPIO DE BUENAVENTURA
DEPARTAMENTO DEL VALLE DEL CAUCA.</t>
  </si>
  <si>
    <t>2021-76-10001938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</si>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</sst>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7" zoomScale="85" zoomScaleNormal="85"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1155</v>
      </c>
      <c r="J20" s="147" t="s">
        <v>1039</v>
      </c>
      <c r="K20" s="148">
        <v>2131658347</v>
      </c>
      <c r="L20" s="149">
        <v>44243</v>
      </c>
      <c r="M20" s="149">
        <v>44561</v>
      </c>
      <c r="N20" s="134">
        <f>+(M20-L20)/30</f>
        <v>10.6</v>
      </c>
      <c r="O20" s="137"/>
      <c r="U20" s="133"/>
      <c r="V20" s="105">
        <f ca="1">NOW()</f>
        <v>44194.926059722224</v>
      </c>
      <c r="W20" s="105">
        <f ca="1">NOW()</f>
        <v>44194.926059722224</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2700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43146</v>
      </c>
      <c r="F48" s="144">
        <v>43455</v>
      </c>
      <c r="G48" s="157">
        <f>IF(AND(E48&lt;&gt;"",F48&lt;&gt;""),((F48-E48)/30),"")</f>
        <v>10.3</v>
      </c>
      <c r="H48" s="114" t="s">
        <v>2683</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2679</v>
      </c>
      <c r="E49" s="144">
        <v>42740</v>
      </c>
      <c r="F49" s="144">
        <v>43075</v>
      </c>
      <c r="G49" s="157">
        <f t="shared" ref="G49:G50" si="2">IF(AND(E49&lt;&gt;"",F49&lt;&gt;""),((F49-E49)/30),"")</f>
        <v>11.166666666666666</v>
      </c>
      <c r="H49" s="114" t="s">
        <v>2684</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2680</v>
      </c>
      <c r="E50" s="144">
        <v>42786</v>
      </c>
      <c r="F50" s="144">
        <v>43089</v>
      </c>
      <c r="G50" s="157">
        <f t="shared" si="2"/>
        <v>10.1</v>
      </c>
      <c r="H50" s="119" t="s">
        <v>2685</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2681</v>
      </c>
      <c r="E51" s="144">
        <v>43108</v>
      </c>
      <c r="F51" s="144">
        <v>43455</v>
      </c>
      <c r="G51" s="157">
        <f t="shared" ref="G51:G107" si="3">IF(AND(E51&lt;&gt;"",F51&lt;&gt;""),((F51-E51)/30),"")</f>
        <v>11.566666666666666</v>
      </c>
      <c r="H51" s="114" t="s">
        <v>2686</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2693</v>
      </c>
      <c r="C52" s="112" t="s">
        <v>32</v>
      </c>
      <c r="D52" s="110" t="s">
        <v>2697</v>
      </c>
      <c r="E52" s="144">
        <v>41432</v>
      </c>
      <c r="F52" s="144">
        <v>41621</v>
      </c>
      <c r="G52" s="157">
        <f t="shared" si="3"/>
        <v>6.3</v>
      </c>
      <c r="H52" s="119" t="s">
        <v>2694</v>
      </c>
      <c r="I52" s="121" t="s">
        <v>1155</v>
      </c>
      <c r="J52" s="113" t="s">
        <v>1039</v>
      </c>
      <c r="K52" s="116">
        <v>8000000</v>
      </c>
      <c r="L52" s="124" t="s">
        <v>1148</v>
      </c>
      <c r="M52" s="117">
        <v>1</v>
      </c>
      <c r="N52" s="124" t="s">
        <v>27</v>
      </c>
      <c r="O52" s="115" t="s">
        <v>1148</v>
      </c>
      <c r="P52" s="79"/>
    </row>
    <row r="53" spans="1:16" s="7" customFormat="1" ht="24.75" customHeight="1" outlineLevel="1" x14ac:dyDescent="0.25">
      <c r="A53" s="143">
        <v>6</v>
      </c>
      <c r="B53" s="122" t="s">
        <v>2693</v>
      </c>
      <c r="C53" s="124" t="s">
        <v>32</v>
      </c>
      <c r="D53" s="121" t="s">
        <v>2697</v>
      </c>
      <c r="E53" s="144">
        <v>41652</v>
      </c>
      <c r="F53" s="144">
        <v>41985</v>
      </c>
      <c r="G53" s="157">
        <f t="shared" si="3"/>
        <v>11.1</v>
      </c>
      <c r="H53" s="119" t="s">
        <v>2695</v>
      </c>
      <c r="I53" s="121" t="s">
        <v>1155</v>
      </c>
      <c r="J53" s="121" t="s">
        <v>1039</v>
      </c>
      <c r="K53" s="116">
        <v>12000000</v>
      </c>
      <c r="L53" s="124" t="s">
        <v>1148</v>
      </c>
      <c r="M53" s="117">
        <v>1</v>
      </c>
      <c r="N53" s="124" t="s">
        <v>27</v>
      </c>
      <c r="O53" s="124" t="s">
        <v>1148</v>
      </c>
      <c r="P53" s="79"/>
    </row>
    <row r="54" spans="1:16" s="7" customFormat="1" ht="24.75" customHeight="1" outlineLevel="1" x14ac:dyDescent="0.25">
      <c r="A54" s="143">
        <v>7</v>
      </c>
      <c r="B54" s="122" t="s">
        <v>2693</v>
      </c>
      <c r="C54" s="124" t="s">
        <v>32</v>
      </c>
      <c r="D54" s="121" t="s">
        <v>2697</v>
      </c>
      <c r="E54" s="144">
        <v>42016</v>
      </c>
      <c r="F54" s="144">
        <v>42350</v>
      </c>
      <c r="G54" s="157">
        <f t="shared" si="3"/>
        <v>11.133333333333333</v>
      </c>
      <c r="H54" s="119" t="s">
        <v>2696</v>
      </c>
      <c r="I54" s="121" t="s">
        <v>1155</v>
      </c>
      <c r="J54" s="121" t="s">
        <v>1039</v>
      </c>
      <c r="K54" s="118">
        <v>12000000</v>
      </c>
      <c r="L54" s="124" t="s">
        <v>1148</v>
      </c>
      <c r="M54" s="117">
        <v>1</v>
      </c>
      <c r="N54" s="124" t="s">
        <v>27</v>
      </c>
      <c r="O54" s="124" t="s">
        <v>1148</v>
      </c>
      <c r="P54" s="79"/>
    </row>
    <row r="55" spans="1:16" s="7" customFormat="1" ht="24.75" customHeight="1" outlineLevel="1" x14ac:dyDescent="0.25">
      <c r="A55" s="143">
        <v>8</v>
      </c>
      <c r="B55" s="122" t="s">
        <v>2693</v>
      </c>
      <c r="C55" s="124" t="s">
        <v>32</v>
      </c>
      <c r="D55" s="121" t="s">
        <v>2697</v>
      </c>
      <c r="E55" s="144">
        <v>42380</v>
      </c>
      <c r="F55" s="144">
        <v>42713</v>
      </c>
      <c r="G55" s="157">
        <f t="shared" si="3"/>
        <v>11.1</v>
      </c>
      <c r="H55" s="119" t="s">
        <v>2696</v>
      </c>
      <c r="I55" s="121" t="s">
        <v>1155</v>
      </c>
      <c r="J55" s="121" t="s">
        <v>1039</v>
      </c>
      <c r="K55" s="118">
        <v>15000000</v>
      </c>
      <c r="L55" s="124" t="s">
        <v>1148</v>
      </c>
      <c r="M55" s="117">
        <v>1</v>
      </c>
      <c r="N55" s="124" t="s">
        <v>27</v>
      </c>
      <c r="O55" s="124" t="s">
        <v>1148</v>
      </c>
      <c r="P55" s="79"/>
    </row>
    <row r="56" spans="1:16" s="7" customFormat="1" ht="24.75" customHeight="1" outlineLevel="1" x14ac:dyDescent="0.25">
      <c r="A56" s="143">
        <v>9</v>
      </c>
      <c r="B56" s="122" t="s">
        <v>2693</v>
      </c>
      <c r="C56" s="124" t="s">
        <v>32</v>
      </c>
      <c r="D56" s="121" t="s">
        <v>2697</v>
      </c>
      <c r="E56" s="144">
        <v>42748</v>
      </c>
      <c r="F56" s="144">
        <v>43077</v>
      </c>
      <c r="G56" s="157">
        <f t="shared" si="3"/>
        <v>10.966666666666667</v>
      </c>
      <c r="H56" s="119" t="s">
        <v>2696</v>
      </c>
      <c r="I56" s="121" t="s">
        <v>1155</v>
      </c>
      <c r="J56" s="121" t="s">
        <v>1039</v>
      </c>
      <c r="K56" s="118">
        <v>15000000</v>
      </c>
      <c r="L56" s="124" t="s">
        <v>1148</v>
      </c>
      <c r="M56" s="117">
        <v>1</v>
      </c>
      <c r="N56" s="124" t="s">
        <v>27</v>
      </c>
      <c r="O56" s="124" t="s">
        <v>1148</v>
      </c>
      <c r="P56" s="79"/>
    </row>
    <row r="57" spans="1:16" s="7" customFormat="1" ht="24.75" customHeight="1" outlineLevel="1" x14ac:dyDescent="0.25">
      <c r="A57" s="143">
        <v>10</v>
      </c>
      <c r="B57" s="122" t="s">
        <v>2693</v>
      </c>
      <c r="C57" s="124" t="s">
        <v>31</v>
      </c>
      <c r="D57" s="121" t="s">
        <v>2697</v>
      </c>
      <c r="E57" s="144">
        <v>43115</v>
      </c>
      <c r="F57" s="144">
        <v>43443</v>
      </c>
      <c r="G57" s="157">
        <f t="shared" si="3"/>
        <v>10.933333333333334</v>
      </c>
      <c r="H57" s="119" t="s">
        <v>2698</v>
      </c>
      <c r="I57" s="121" t="s">
        <v>1155</v>
      </c>
      <c r="J57" s="121" t="s">
        <v>1039</v>
      </c>
      <c r="K57" s="66">
        <v>16000000</v>
      </c>
      <c r="L57" s="124" t="s">
        <v>1148</v>
      </c>
      <c r="M57" s="117">
        <v>1</v>
      </c>
      <c r="N57" s="124" t="s">
        <v>27</v>
      </c>
      <c r="O57" s="124" t="s">
        <v>1148</v>
      </c>
      <c r="P57" s="79"/>
    </row>
    <row r="58" spans="1:16" s="7" customFormat="1" ht="24.75" customHeight="1" outlineLevel="1" x14ac:dyDescent="0.25">
      <c r="A58" s="143">
        <v>11</v>
      </c>
      <c r="B58" s="122" t="s">
        <v>2693</v>
      </c>
      <c r="C58" s="124" t="s">
        <v>32</v>
      </c>
      <c r="D58" s="121" t="s">
        <v>2697</v>
      </c>
      <c r="E58" s="144">
        <v>43476</v>
      </c>
      <c r="F58" s="144">
        <v>43812</v>
      </c>
      <c r="G58" s="157">
        <f t="shared" si="3"/>
        <v>11.2</v>
      </c>
      <c r="H58" s="119" t="s">
        <v>2698</v>
      </c>
      <c r="I58" s="121" t="s">
        <v>1155</v>
      </c>
      <c r="J58" s="121" t="s">
        <v>1039</v>
      </c>
      <c r="K58" s="66">
        <v>15000000</v>
      </c>
      <c r="L58" s="124" t="s">
        <v>1148</v>
      </c>
      <c r="M58" s="117">
        <v>1</v>
      </c>
      <c r="N58" s="124" t="s">
        <v>27</v>
      </c>
      <c r="O58" s="124" t="s">
        <v>1148</v>
      </c>
      <c r="P58" s="79"/>
    </row>
    <row r="59" spans="1:16" s="7" customFormat="1" ht="24.75" customHeight="1" outlineLevel="1" x14ac:dyDescent="0.25">
      <c r="A59" s="143">
        <v>12</v>
      </c>
      <c r="B59" s="122" t="s">
        <v>2677</v>
      </c>
      <c r="C59" s="124" t="s">
        <v>31</v>
      </c>
      <c r="D59" s="121" t="s">
        <v>2682</v>
      </c>
      <c r="E59" s="144">
        <v>43881</v>
      </c>
      <c r="F59" s="144">
        <v>44196</v>
      </c>
      <c r="G59" s="157">
        <f t="shared" si="3"/>
        <v>10.5</v>
      </c>
      <c r="H59" s="122" t="s">
        <v>2687</v>
      </c>
      <c r="I59" s="121" t="s">
        <v>1155</v>
      </c>
      <c r="J59" s="121" t="s">
        <v>1039</v>
      </c>
      <c r="K59" s="123">
        <v>1536893952</v>
      </c>
      <c r="L59" s="124" t="s">
        <v>1148</v>
      </c>
      <c r="M59" s="117">
        <v>1</v>
      </c>
      <c r="N59" s="124" t="s">
        <v>1151</v>
      </c>
      <c r="O59" s="124" t="s">
        <v>1148</v>
      </c>
      <c r="P59" s="79"/>
    </row>
    <row r="60" spans="1:16" s="7" customFormat="1" ht="24.75" customHeight="1" outlineLevel="1" x14ac:dyDescent="0.25">
      <c r="A60" s="143">
        <v>13</v>
      </c>
      <c r="B60" s="122"/>
      <c r="C60" s="124"/>
      <c r="D60" s="63"/>
      <c r="E60" s="144"/>
      <c r="F60" s="144"/>
      <c r="G60" s="157" t="str">
        <f t="shared" si="3"/>
        <v/>
      </c>
      <c r="H60" s="64"/>
      <c r="I60" s="121"/>
      <c r="J60" s="63"/>
      <c r="K60" s="66"/>
      <c r="L60" s="124"/>
      <c r="M60" s="117"/>
      <c r="N60" s="124"/>
      <c r="O60" s="124" t="s">
        <v>1148</v>
      </c>
      <c r="P60" s="79"/>
    </row>
    <row r="61" spans="1:16" s="7" customFormat="1" ht="24.75" customHeight="1" outlineLevel="1" x14ac:dyDescent="0.25">
      <c r="A61" s="143">
        <v>14</v>
      </c>
      <c r="B61" s="122"/>
      <c r="C61" s="124"/>
      <c r="D61" s="63"/>
      <c r="E61" s="144"/>
      <c r="F61" s="144"/>
      <c r="G61" s="157" t="str">
        <f t="shared" si="3"/>
        <v/>
      </c>
      <c r="H61" s="64"/>
      <c r="I61" s="121"/>
      <c r="J61" s="63"/>
      <c r="K61" s="66"/>
      <c r="L61" s="124"/>
      <c r="M61" s="117"/>
      <c r="N61" s="124"/>
      <c r="O61" s="124" t="s">
        <v>1148</v>
      </c>
      <c r="P61" s="79"/>
    </row>
    <row r="62" spans="1:16" s="7" customFormat="1" ht="24.75" customHeight="1" outlineLevel="1" x14ac:dyDescent="0.25">
      <c r="A62" s="143">
        <v>15</v>
      </c>
      <c r="B62" s="64"/>
      <c r="C62" s="124"/>
      <c r="D62" s="63"/>
      <c r="E62" s="144"/>
      <c r="F62" s="144"/>
      <c r="G62" s="157" t="str">
        <f t="shared" si="3"/>
        <v/>
      </c>
      <c r="H62" s="64"/>
      <c r="I62" s="121"/>
      <c r="J62" s="63"/>
      <c r="K62" s="66"/>
      <c r="L62" s="124"/>
      <c r="M62" s="117"/>
      <c r="N62" s="124"/>
      <c r="O62" s="124" t="s">
        <v>1148</v>
      </c>
      <c r="P62" s="79"/>
    </row>
    <row r="63" spans="1:16" s="7" customFormat="1" ht="24.75" customHeight="1" outlineLevel="1" x14ac:dyDescent="0.25">
      <c r="A63" s="143">
        <v>16</v>
      </c>
      <c r="B63" s="64"/>
      <c r="C63" s="65"/>
      <c r="D63" s="63"/>
      <c r="E63" s="144"/>
      <c r="F63" s="144"/>
      <c r="G63" s="157" t="str">
        <f t="shared" si="3"/>
        <v/>
      </c>
      <c r="H63" s="64"/>
      <c r="I63" s="121"/>
      <c r="J63" s="63"/>
      <c r="K63" s="66"/>
      <c r="L63" s="124"/>
      <c r="M63" s="117"/>
      <c r="N63" s="124"/>
      <c r="O63" s="124" t="s">
        <v>1148</v>
      </c>
      <c r="P63" s="79"/>
    </row>
    <row r="64" spans="1:16" s="7" customFormat="1" ht="24.75" customHeight="1" outlineLevel="1" x14ac:dyDescent="0.25">
      <c r="A64" s="143">
        <v>17</v>
      </c>
      <c r="B64" s="64"/>
      <c r="C64" s="124"/>
      <c r="D64" s="63"/>
      <c r="E64" s="144"/>
      <c r="F64" s="144"/>
      <c r="G64" s="157" t="str">
        <f t="shared" si="3"/>
        <v/>
      </c>
      <c r="H64" s="64"/>
      <c r="I64" s="121"/>
      <c r="J64" s="63"/>
      <c r="K64" s="66"/>
      <c r="L64" s="124"/>
      <c r="M64" s="117"/>
      <c r="N64" s="124"/>
      <c r="O64" s="124" t="s">
        <v>1148</v>
      </c>
      <c r="P64" s="79"/>
    </row>
    <row r="65" spans="1:16" s="7" customFormat="1" ht="24.75" customHeight="1" outlineLevel="1" x14ac:dyDescent="0.25">
      <c r="A65" s="143">
        <v>18</v>
      </c>
      <c r="B65" s="64"/>
      <c r="C65" s="124"/>
      <c r="D65" s="63"/>
      <c r="E65" s="144"/>
      <c r="F65" s="144"/>
      <c r="G65" s="157" t="str">
        <f t="shared" si="3"/>
        <v/>
      </c>
      <c r="H65" s="64"/>
      <c r="I65" s="121"/>
      <c r="J65" s="63"/>
      <c r="K65" s="66"/>
      <c r="L65" s="124"/>
      <c r="M65" s="117"/>
      <c r="N65" s="124"/>
      <c r="O65" s="124" t="s">
        <v>1148</v>
      </c>
      <c r="P65" s="79"/>
    </row>
    <row r="66" spans="1:16" s="7" customFormat="1" ht="24.75" customHeight="1" outlineLevel="1" x14ac:dyDescent="0.25">
      <c r="A66" s="143">
        <v>19</v>
      </c>
      <c r="B66" s="64"/>
      <c r="C66" s="124"/>
      <c r="D66" s="63"/>
      <c r="E66" s="144"/>
      <c r="F66" s="144"/>
      <c r="G66" s="157" t="str">
        <f t="shared" si="3"/>
        <v/>
      </c>
      <c r="H66" s="64"/>
      <c r="I66" s="121"/>
      <c r="J66" s="63"/>
      <c r="K66" s="66"/>
      <c r="L66" s="124"/>
      <c r="M66" s="117"/>
      <c r="N66" s="124"/>
      <c r="O66" s="124" t="s">
        <v>1148</v>
      </c>
      <c r="P66" s="79"/>
    </row>
    <row r="67" spans="1:16" s="7" customFormat="1" ht="24.75" customHeight="1" outlineLevel="1" x14ac:dyDescent="0.25">
      <c r="A67" s="143">
        <v>20</v>
      </c>
      <c r="B67" s="64"/>
      <c r="C67" s="124"/>
      <c r="D67" s="63"/>
      <c r="E67" s="144"/>
      <c r="F67" s="144"/>
      <c r="G67" s="157" t="str">
        <f t="shared" si="3"/>
        <v/>
      </c>
      <c r="H67" s="64"/>
      <c r="I67" s="121"/>
      <c r="J67" s="63"/>
      <c r="K67" s="66"/>
      <c r="L67" s="124"/>
      <c r="M67" s="117"/>
      <c r="N67" s="124"/>
      <c r="O67" s="124" t="s">
        <v>1148</v>
      </c>
      <c r="P67" s="79"/>
    </row>
    <row r="68" spans="1:16" s="7" customFormat="1" ht="24.75" customHeight="1" outlineLevel="1" x14ac:dyDescent="0.25">
      <c r="A68" s="143">
        <v>21</v>
      </c>
      <c r="B68" s="64"/>
      <c r="C68" s="124"/>
      <c r="D68" s="63"/>
      <c r="E68" s="144"/>
      <c r="F68" s="144"/>
      <c r="G68" s="157" t="str">
        <f t="shared" si="3"/>
        <v/>
      </c>
      <c r="H68" s="64"/>
      <c r="I68" s="121"/>
      <c r="J68" s="63"/>
      <c r="K68" s="66"/>
      <c r="L68" s="124"/>
      <c r="M68" s="117"/>
      <c r="N68" s="124"/>
      <c r="O68" s="124" t="s">
        <v>1148</v>
      </c>
      <c r="P68" s="79"/>
    </row>
    <row r="69" spans="1:16" s="7" customFormat="1" ht="24.75" customHeight="1" outlineLevel="1" x14ac:dyDescent="0.25">
      <c r="A69" s="143">
        <v>22</v>
      </c>
      <c r="B69" s="64"/>
      <c r="C69" s="124"/>
      <c r="D69" s="63"/>
      <c r="E69" s="144"/>
      <c r="F69" s="144"/>
      <c r="G69" s="157" t="str">
        <f t="shared" si="3"/>
        <v/>
      </c>
      <c r="H69" s="64"/>
      <c r="I69" s="121"/>
      <c r="J69" s="63"/>
      <c r="K69" s="66"/>
      <c r="L69" s="124"/>
      <c r="M69" s="117"/>
      <c r="N69" s="124"/>
      <c r="O69" s="124" t="s">
        <v>1148</v>
      </c>
      <c r="P69" s="79"/>
    </row>
    <row r="70" spans="1:16" s="7" customFormat="1" ht="24.75" customHeight="1" outlineLevel="1" x14ac:dyDescent="0.25">
      <c r="A70" s="143">
        <v>23</v>
      </c>
      <c r="B70" s="64"/>
      <c r="C70" s="124"/>
      <c r="D70" s="63"/>
      <c r="E70" s="144"/>
      <c r="F70" s="144"/>
      <c r="G70" s="157" t="str">
        <f t="shared" si="3"/>
        <v/>
      </c>
      <c r="H70" s="64"/>
      <c r="I70" s="121"/>
      <c r="J70" s="63"/>
      <c r="K70" s="66"/>
      <c r="L70" s="124"/>
      <c r="M70" s="117"/>
      <c r="N70" s="124"/>
      <c r="O70" s="124" t="s">
        <v>1148</v>
      </c>
      <c r="P70" s="79"/>
    </row>
    <row r="71" spans="1:16" s="7" customFormat="1" ht="24.75" customHeight="1" outlineLevel="1" x14ac:dyDescent="0.25">
      <c r="A71" s="143">
        <v>24</v>
      </c>
      <c r="B71" s="64"/>
      <c r="C71" s="124"/>
      <c r="D71" s="63"/>
      <c r="E71" s="144"/>
      <c r="F71" s="144"/>
      <c r="G71" s="157" t="str">
        <f t="shared" si="3"/>
        <v/>
      </c>
      <c r="H71" s="64"/>
      <c r="I71" s="121"/>
      <c r="J71" s="63"/>
      <c r="K71" s="66"/>
      <c r="L71" s="124"/>
      <c r="M71" s="117"/>
      <c r="N71" s="124"/>
      <c r="O71" s="124" t="s">
        <v>1148</v>
      </c>
      <c r="P71" s="79"/>
    </row>
    <row r="72" spans="1:16" s="7" customFormat="1" ht="24.75" customHeight="1" outlineLevel="1" x14ac:dyDescent="0.25">
      <c r="A72" s="143">
        <v>25</v>
      </c>
      <c r="B72" s="64"/>
      <c r="C72" s="124"/>
      <c r="D72" s="63"/>
      <c r="E72" s="144"/>
      <c r="F72" s="144"/>
      <c r="G72" s="157" t="str">
        <f t="shared" si="3"/>
        <v/>
      </c>
      <c r="H72" s="64"/>
      <c r="I72" s="121"/>
      <c r="J72" s="63"/>
      <c r="K72" s="66"/>
      <c r="L72" s="124"/>
      <c r="M72" s="117"/>
      <c r="N72" s="65"/>
      <c r="O72" s="124"/>
      <c r="P72" s="79"/>
    </row>
    <row r="73" spans="1:16" s="7" customFormat="1" ht="24.75" customHeight="1" outlineLevel="1" x14ac:dyDescent="0.25">
      <c r="A73" s="143">
        <v>26</v>
      </c>
      <c r="B73" s="64"/>
      <c r="C73" s="124"/>
      <c r="D73" s="63"/>
      <c r="E73" s="144"/>
      <c r="F73" s="144"/>
      <c r="G73" s="157" t="str">
        <f t="shared" si="3"/>
        <v/>
      </c>
      <c r="H73" s="64"/>
      <c r="I73" s="121"/>
      <c r="J73" s="63"/>
      <c r="K73" s="66"/>
      <c r="L73" s="124"/>
      <c r="M73" s="117"/>
      <c r="N73" s="124"/>
      <c r="O73" s="124"/>
      <c r="P73" s="79"/>
    </row>
    <row r="74" spans="1:16" s="7" customFormat="1" ht="24.75" customHeight="1" outlineLevel="1" x14ac:dyDescent="0.25">
      <c r="A74" s="143">
        <v>27</v>
      </c>
      <c r="B74" s="64"/>
      <c r="C74" s="124"/>
      <c r="D74" s="63"/>
      <c r="E74" s="144"/>
      <c r="F74" s="144"/>
      <c r="G74" s="157" t="str">
        <f t="shared" si="3"/>
        <v/>
      </c>
      <c r="H74" s="64"/>
      <c r="I74" s="121"/>
      <c r="J74" s="63"/>
      <c r="K74" s="66"/>
      <c r="L74" s="124"/>
      <c r="M74" s="117"/>
      <c r="N74" s="124"/>
      <c r="O74" s="124"/>
      <c r="P74" s="79"/>
    </row>
    <row r="75" spans="1:16" s="7" customFormat="1" ht="24.75" customHeight="1" outlineLevel="1" x14ac:dyDescent="0.25">
      <c r="A75" s="143">
        <v>28</v>
      </c>
      <c r="B75" s="64"/>
      <c r="C75" s="124"/>
      <c r="D75" s="63"/>
      <c r="E75" s="144"/>
      <c r="F75" s="144"/>
      <c r="G75" s="157" t="str">
        <f t="shared" si="3"/>
        <v/>
      </c>
      <c r="H75" s="64"/>
      <c r="I75" s="121"/>
      <c r="J75" s="63"/>
      <c r="K75" s="66"/>
      <c r="L75" s="124"/>
      <c r="M75" s="117"/>
      <c r="N75" s="124"/>
      <c r="O75" s="124"/>
      <c r="P75" s="79"/>
    </row>
    <row r="76" spans="1:16" s="7" customFormat="1" ht="24.75" customHeight="1" outlineLevel="1" x14ac:dyDescent="0.25">
      <c r="A76" s="143">
        <v>29</v>
      </c>
      <c r="B76" s="64"/>
      <c r="C76" s="124"/>
      <c r="D76" s="63"/>
      <c r="E76" s="144"/>
      <c r="F76" s="144"/>
      <c r="G76" s="157" t="str">
        <f t="shared" si="3"/>
        <v/>
      </c>
      <c r="H76" s="64"/>
      <c r="I76" s="121"/>
      <c r="J76" s="63"/>
      <c r="K76" s="66"/>
      <c r="L76" s="124"/>
      <c r="M76" s="117"/>
      <c r="N76" s="124"/>
      <c r="O76" s="124"/>
      <c r="P76" s="79"/>
    </row>
    <row r="77" spans="1:16" s="7" customFormat="1" ht="24.75" customHeight="1" outlineLevel="1" x14ac:dyDescent="0.25">
      <c r="A77" s="143">
        <v>30</v>
      </c>
      <c r="B77" s="64"/>
      <c r="C77" s="124"/>
      <c r="D77" s="63"/>
      <c r="E77" s="144"/>
      <c r="F77" s="144"/>
      <c r="G77" s="157" t="str">
        <f t="shared" si="3"/>
        <v/>
      </c>
      <c r="H77" s="64"/>
      <c r="I77" s="121"/>
      <c r="J77" s="63"/>
      <c r="K77" s="66"/>
      <c r="L77" s="124"/>
      <c r="M77" s="117"/>
      <c r="N77" s="124"/>
      <c r="O77" s="124"/>
      <c r="P77" s="79"/>
    </row>
    <row r="78" spans="1:16" s="7" customFormat="1" ht="24.75" customHeight="1" outlineLevel="1" x14ac:dyDescent="0.25">
      <c r="A78" s="143">
        <v>31</v>
      </c>
      <c r="B78" s="64"/>
      <c r="C78" s="124"/>
      <c r="D78" s="63"/>
      <c r="E78" s="144"/>
      <c r="F78" s="144"/>
      <c r="G78" s="157" t="str">
        <f t="shared" si="3"/>
        <v/>
      </c>
      <c r="H78" s="64"/>
      <c r="I78" s="121"/>
      <c r="J78" s="63"/>
      <c r="K78" s="66"/>
      <c r="L78" s="124"/>
      <c r="M78" s="117"/>
      <c r="N78" s="124"/>
      <c r="O78" s="124"/>
      <c r="P78" s="79"/>
    </row>
    <row r="79" spans="1:16" s="7" customFormat="1" ht="24.75" customHeight="1" outlineLevel="1" x14ac:dyDescent="0.25">
      <c r="A79" s="143">
        <v>32</v>
      </c>
      <c r="B79" s="64"/>
      <c r="C79" s="124"/>
      <c r="D79" s="63"/>
      <c r="E79" s="144"/>
      <c r="F79" s="144"/>
      <c r="G79" s="157" t="str">
        <f t="shared" si="3"/>
        <v/>
      </c>
      <c r="H79" s="64"/>
      <c r="I79" s="121"/>
      <c r="J79" s="63"/>
      <c r="K79" s="66"/>
      <c r="L79" s="124"/>
      <c r="M79" s="117"/>
      <c r="N79" s="124"/>
      <c r="O79" s="124"/>
      <c r="P79" s="79"/>
    </row>
    <row r="80" spans="1:16" s="7" customFormat="1" ht="24.75" customHeight="1" outlineLevel="1" x14ac:dyDescent="0.25">
      <c r="A80" s="143">
        <v>33</v>
      </c>
      <c r="B80" s="64"/>
      <c r="C80" s="124"/>
      <c r="D80" s="63"/>
      <c r="E80" s="144"/>
      <c r="F80" s="144"/>
      <c r="G80" s="157" t="str">
        <f t="shared" si="3"/>
        <v/>
      </c>
      <c r="H80" s="64"/>
      <c r="I80" s="63"/>
      <c r="J80" s="63"/>
      <c r="K80" s="66"/>
      <c r="L80" s="124"/>
      <c r="M80" s="117"/>
      <c r="N80" s="124"/>
      <c r="O80" s="124"/>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2692</v>
      </c>
      <c r="E114" s="144">
        <v>44166</v>
      </c>
      <c r="F114" s="144">
        <v>44773</v>
      </c>
      <c r="G114" s="157">
        <f>IF(AND(E114&lt;&gt;"",F114&lt;&gt;""),((F114-E114)/30),"")</f>
        <v>20.233333333333334</v>
      </c>
      <c r="H114" s="122" t="s">
        <v>2691</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106582917.35000001</v>
      </c>
      <c r="F185" s="92"/>
      <c r="G185" s="93"/>
      <c r="H185" s="88"/>
      <c r="I185" s="90" t="s">
        <v>2627</v>
      </c>
      <c r="J185" s="163">
        <f>+SUM(M179:M183)</f>
        <v>0.02</v>
      </c>
      <c r="K185" s="200" t="s">
        <v>2628</v>
      </c>
      <c r="L185" s="200"/>
      <c r="M185" s="94">
        <f>+J185*(SUM(K20:K35))</f>
        <v>42633166.939999998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2688</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2689</v>
      </c>
      <c r="J211" s="27" t="s">
        <v>2622</v>
      </c>
      <c r="K211" s="125" t="s">
        <v>2689</v>
      </c>
      <c r="L211" s="21"/>
      <c r="M211" s="21"/>
      <c r="N211" s="21"/>
      <c r="O211" s="8"/>
    </row>
    <row r="212" spans="1:15" x14ac:dyDescent="0.25">
      <c r="A212" s="9"/>
      <c r="B212" s="27" t="s">
        <v>2619</v>
      </c>
      <c r="C212" s="125" t="s">
        <v>2688</v>
      </c>
      <c r="D212" s="21"/>
      <c r="G212" s="27" t="s">
        <v>2621</v>
      </c>
      <c r="H212" s="174">
        <v>3117115494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http://purl.org/dc/terms/"/>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2020-12-30T03:11:00Z</cp:lastPrinted>
  <dcterms:created xsi:type="dcterms:W3CDTF">2020-10-14T21:57:42Z</dcterms:created>
  <dcterms:modified xsi:type="dcterms:W3CDTF">2020-12-30T03:13:45Z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