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1000105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<sst xmlns="http://schemas.openxmlformats.org/spreadsheetml/2006/main" count="3305" uniqueCount="2729">
  <si>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</si>
  <si>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</si>
  <si>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</si>
  <si>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</si>
  <si>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</si>
  <si>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</si>
  <si>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</si>
  <si>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</si>
  <si>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</si>
  <si>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</si>
  <si>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</si>
  <si>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</si>
  <si>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</si>
  <si>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</si>
  <si>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</si>
  <si>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</si>
  <si>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</si>
  <si>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</si>
  <si>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</si>
  <si>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</si>
  <si>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</si>
  <si>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</si>
  <si>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</si>
  <si>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</si>
  <si>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</si>
  <si>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</si>
  <si>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</si>
  <si>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</si>
  <si>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</si>
  <si>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</si>
  <si>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</si>
  <si>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</si>
  <si>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</si>
  <si>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</si>
  <si>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</si>
  <si>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</si>
  <si>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</si>
  <si>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</si>
  <si>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</si>
  <si>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</si>
  <si>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</si>
  <si>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</si>
  <si>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</si>
  <si>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</si>
  <si>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</si>
  <si>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</si>
  <si>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</si>
  <si>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</si>
  <si>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</si>
  <si>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</si>
  <si>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</si>
  <si>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</si>
  <si>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</si>
  <si>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</si>
  <si>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</si>
  <si>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</si>
  <si>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</si>
  <si>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</si>
  <si>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</si>
  <si>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</si>
  <si>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</si>
  <si>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</si>
  <si>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</si>
  <si>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</si>
  <si>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</si>
  <si>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</si>
  <si>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</si>
  <si>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</si>
  <si>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</si>
  <si>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</si>
  <si>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</si>
  <si>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</si>
  <si>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</si>
  <si>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</si>
  <si>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</si>
  <si>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</si>
  <si>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</si>
  <si>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</si>
  <si>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</si>
  <si>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</si>
  <si>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</si>
  <si>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</si>
  <si>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</si>
  <si>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</si>
  <si>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</si>
  <si>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</si>
  <si>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</si>
  <si>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</si>
  <si>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</si>
  <si>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</si>
  <si>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</si>
  <si>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</si>
  <si>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</si>
  <si>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</si>
  <si>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</si>
  <si>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</si>
  <si>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</si>
  <si>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</si>
  <si>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</si>
  <si>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</si>
  <si>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</si>
  <si>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</si>
  <si>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</si>
  <si>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</si>
  <si>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</si>
  <si>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</si>
  <si>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</si>
  <si>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</si>
  <si>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</si>
  <si>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</si>
  <si>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</si>
  <si>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</si>
  <si>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</si>
  <si>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</si>
  <si>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</si>
  <si>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</si>
  <si>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</si>
  <si>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</si>
  <si>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</si>
  <si>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</si>
  <si>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</si>
  <si>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</si>
  <si>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</si>
  <si>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</si>
  <si>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</si>
  <si>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</si>
  <si>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</si>
  <si>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</si>
  <si>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</si>
  <si>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</si>
  <si>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</si>
  <si>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</si>
  <si>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</si>
  <si>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</si>
  <si>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</si>
  <si>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</si>
  <si>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</si>
  <si>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</si>
  <si>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</si>
  <si>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</si>
  <si>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</si>
  <si>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</si>
  <si>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</si>
  <si>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</si>
  <si>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</si>
  <si>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</si>
  <si>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</si>
  <si>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</si>
  <si>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</si>
  <si>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</si>
  <si>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</si>
  <si>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</si>
  <si>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</si>
  <si>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</si>
  <si>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</si>
  <si>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</si>
  <si>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</si>
  <si>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</si>
  <si>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</si>
  <si>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</si>
  <si>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</si>
  <si>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</si>
  <si>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</si>
  <si>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</si>
  <si>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</si>
  <si>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</si>
  <si>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</si>
  <si>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</si>
  <si>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</si>
  <si>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</si>
  <si>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</si>
  <si>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</si>
  <si>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</si>
  <si>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</si>
  <si>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</si>
  <si>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</si>
  <si>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</si>
  <si>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</si>
  <si>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</si>
  <si>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</si>
  <si>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</si>
  <si>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</si>
  <si>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</si>
  <si>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</si>
  <si>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</si>
  <si>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</si>
  <si>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</si>
  <si>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</si>
  <si>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</si>
  <si>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</si>
  <si>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</si>
  <si>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</si>
  <si>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</si>
  <si>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</si>
  <si>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</si>
  <si>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</si>
  <si>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</si>
  <si>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</si>
  <si>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</si>
  <si>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</si>
  <si>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</si>
  <si>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</si>
  <si>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</si>
  <si>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</si>
  <si>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</si>
  <si>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</si>
  <si>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</si>
  <si>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</si>
  <si>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</si>
  <si>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</si>
  <si>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</si>
  <si>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</si>
  <si>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</si>
  <si>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</si>
  <si>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</si>
  <si>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</si>
  <si>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</si>
  <si>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</si>
  <si>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</si>
  <si>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</si>
  <si>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</si>
  <si>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</si>
  <si>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</si>
  <si>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</si>
  <si>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</si>
  <si>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</si>
  <si>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</si>
  <si>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</si>
  <si>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</si>
  <si>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</si>
  <si>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</si>
  <si>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</si>
  <si>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</si>
  <si>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</si>
  <si>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</si>
  <si>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</si>
  <si>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</si>
  <si>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</si>
  <si>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</si>
  <si>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</si>
  <si>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</si>
  <si>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</si>
  <si>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</si>
  <si>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</si>
  <si>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</si>
  <si>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</si>
  <si>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</si>
  <si>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</si>
  <si>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</si>
  <si>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</si>
  <si>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</si>
  <si>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</si>
  <si>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</si>
  <si>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</si>
  <si>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</si>
  <si>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</si>
  <si>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</si>
  <si>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</si>
  <si>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</si>
  <si>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</si>
  <si>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</si>
  <si>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</si>
  <si>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</si>
  <si>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</si>
  <si>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</si>
  <si>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</si>
  <si>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</si>
  <si>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</si>
  <si>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</si>
  <si>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</si>
  <si>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</si>
  <si>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</si>
  <si>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</si>
  <si>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</si>
  <si>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</si>
  <si>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</si>
  <si>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</si>
  <si>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</si>
  <si>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</si>
  <si>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</si>
  <si>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</si>
  <si>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</si>
  <si>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</si>
  <si>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</si>
  <si>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</si>
  <si>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</si>
  <si>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</si>
  <si>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</si>
  <si>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</si>
  <si>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</si>
  <si>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</si>
  <si>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</si>
  <si>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</si>
  <si>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</si>
  <si>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</si>
  <si>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</si>
  <si>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</si>
  <si>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</si>
  <si>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</si>
  <si>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</si>
  <si>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</si>
  <si>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</si>
  <si>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</si>
  <si>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</si>
  <si>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</si>
  <si>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</si>
  <si>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</si>
  <si>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</si>
  <si>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</si>
  <si>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</si>
  <si>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</si>
  <si>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</si>
  <si>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</si>
  <si>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</si>
  <si>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</si>
  <si>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</si>
  <si>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</si>
  <si>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</si>
  <si>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</si>
  <si>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</si>
  <si>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</si>
  <si>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</si>
  <si>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</si>
  <si>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</si>
  <si>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</si>
  <si>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</si>
  <si>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</si>
  <si>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</si>
  <si>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</si>
  <si>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</si>
  <si>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</si>
  <si>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</si>
  <si>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</si>
  <si>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</si>
  <si>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</si>
  <si>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</si>
  <si>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</si>
  <si>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</si>
  <si>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</si>
  <si>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</si>
  <si>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</si>
  <si>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</si>
  <si>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</si>
  <si>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</si>
  <si>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</si>
  <si>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</si>
  <si>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</si>
  <si>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</si>
  <si>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</si>
  <si>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</si>
  <si>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</si>
  <si>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</si>
  <si>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</si>
  <si>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</si>
  <si>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</si>
  <si>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</si>
  <si>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</si>
  <si>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</si>
  <si>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</si>
  <si>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</si>
  <si>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</si>
  <si>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</si>
  <si>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</si>
  <si>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</si>
  <si>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</si>
  <si>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</si>
  <si>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</si>
  <si>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</si>
  <si>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</si>
  <si>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</si>
  <si>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</si>
  <si>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</si>
  <si>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</si>
  <si>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</si>
  <si>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</si>
  <si>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</si>
  <si>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</si>
  <si>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</si>
  <si>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</si>
  <si>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</si>
  <si>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</si>
  <si>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</si>
  <si>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</si>
  <si>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</si>
  <si>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</si>
  <si>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</si>
  <si>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</si>
  <si>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</si>
  <si>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</si>
  <si>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</si>
  <si>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</si>
  <si>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</si>
  <si>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</si>
  <si>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</si>
  <si>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</si>
  <si>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</si>
  <si>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</si>
  <si>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</si>
  <si>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</si>
  <si>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</si>
  <si>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</si>
  <si>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</si>
  <si>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</si>
  <si>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</si>
  <si>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</si>
  <si>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</si>
  <si>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</si>
  <si>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</si>
  <si>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</si>
  <si>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</si>
  <si>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</si>
  <si>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</si>
  <si>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</si>
  <si>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</si>
  <si>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</si>
  <si>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</si>
  <si>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</si>
  <si>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</si>
  <si>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</si>
  <si>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</si>
  <si>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</si>
  <si>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</si>
  <si>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</si>
  <si>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</si>
  <si>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</si>
  <si>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</si>
  <si>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</si>
  <si>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</si>
  <si>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</si>
  <si>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</si>
  <si>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</si>
  <si>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</si>
  <si>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</si>
  <si>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</si>
  <si>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</si>
  <si>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</si>
  <si>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</si>
  <si>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</si>
  <si>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</si>
  <si>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</si>
  <si>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</si>
  <si>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</si>
  <si>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</si>
  <si>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</si>
  <si>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</si>
  <si>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</si>
  <si>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</si>
  <si>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</si>
  <si>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</si>
  <si>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</si>
  <si>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</si>
  <si>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</si>
  <si>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</si>
  <si>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</si>
  <si>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</si>
  <si>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</si>
  <si>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</si>
  <si>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</si>
  <si>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</si>
  <si>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</si>
  <si>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</si>
  <si>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</si>
  <si>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</si>
  <si>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</si>
  <si>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</si>
  <si>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</si>
  <si>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</si>
  <si>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</si>
  <si>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</si>
  <si>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</si>
  <si>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</si>
  <si>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</si>
  <si>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</si>
  <si>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</si>
  <si>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</si>
  <si>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</si>
  <si>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</si>
  <si>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</si>
  <si>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</si>
  <si>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</si>
  <si>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</si>
  <si>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</si>
  <si>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</si>
  <si>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</si>
  <si>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</si>
  <si>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</si>
  <si>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</si>
  <si>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</si>
  <si>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</si>
  <si>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</si>
  <si>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</si>
  <si>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</si>
  <si>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</si>
  <si>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</si>
  <si>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</si>
  <si>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</si>
  <si>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</si>
  <si>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</si>
  <si>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</si>
  <si>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</si>
  <si>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</si>
  <si>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</si>
  <si>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</si>
  <si>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</si>
  <si>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</si>
  <si>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</si>
  <si>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</si>
  <si>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</si>
  <si>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</si>
  <si>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</si>
  <si>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</si>
  <si>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</si>
  <si>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</si>
  <si>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</si>
  <si>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</si>
  <si>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</si>
  <si>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</si>
  <si>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</si>
  <si>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</si>
  <si>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</si>
  <si>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</si>
  <si>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</si>
  <si>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</si>
  <si>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</si>
  <si>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</si>
  <si>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</si>
  <si>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</si>
  <si>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</si>
  <si>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</si>
  <si>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</si>
  <si>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</si>
  <si>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</si>
  <si>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</si>
  <si>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</si>
  <si>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</si>
  <si>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</si>
  <si>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</si>
  <si>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</si>
  <si>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</si>
  <si>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</si>
  <si>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</si>
  <si>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</si>
  <si>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</si>
  <si>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</si>
  <si>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</si>
  <si>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</si>
  <si>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</si>
  <si>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</si>
  <si>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</si>
  <si>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</si>
  <si>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</si>
  <si>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</si>
  <si>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</si>
  <si>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</si>
  <si>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</si>
  <si>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</si>
  <si>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</si>
  <si>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</si>
  <si>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</si>
  <si>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</si>
  <si>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</si>
  <si>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</si>
  <si>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</si>
  <si>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</si>
  <si>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</si>
  <si>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</si>
  <si>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</si>
  <si>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</si>
  <si>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</si>
  <si>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</si>
  <si>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</si>
  <si>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</si>
  <si>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</si>
  <si>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</si>
  <si>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</si>
  <si>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</si>
  <si>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</si>
  <si>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</si>
  <si>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</si>
  <si>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</si>
  <si>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</si>
  <si>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</si>
  <si>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</si>
  <si>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</si>
  <si>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</si>
  <si>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</si>
  <si>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</si>
  <si>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</si>
  <si>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</si>
  <si>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</si>
  <si>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</si>
  <si>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</si>
  <si>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</si>
  <si>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</si>
  <si>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</si>
  <si>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</si>
  <si>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</si>
  <si>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</si>
  <si>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</si>
  <si>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</si>
  <si>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</si>
  <si>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</si>
  <si>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</si>
  <si>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</si>
  <si>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</si>
  <si>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</si>
  <si>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</si>
  <si>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</si>
  <si>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</si>
  <si>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</si>
  <si>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</si>
  <si>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</si>
  <si>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</si>
  <si>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</si>
  <si>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</si>
  <si>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</si>
  <si>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</si>
  <si>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</si>
  <si>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</si>
  <si>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</si>
  <si>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</si>
  <si>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</si>
  <si>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</si>
  <si>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</si>
  <si>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</si>
  <si>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</si>
  <si>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</si>
  <si>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</si>
  <si>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</si>
  <si>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</si>
  <si>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</si>
  <si>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</si>
  <si>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</si>
  <si>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</si>
  <si>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</si>
  <si>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</si>
  <si>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</si>
  <si>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</si>
  <si>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</si>
  <si>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</si>
  <si>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</si>
  <si>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</si>
  <si>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</si>
  <si>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</si>
  <si>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</si>
  <si>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</si>
  <si>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</si>
  <si>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</si>
  <si>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</si>
  <si>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</si>
  <si>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</si>
  <si>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</si>
  <si>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</si>
  <si>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</si>
  <si>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</si>
  <si>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</si>
  <si>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</si>
  <si>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</si>
  <si>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</si>
  <si>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</si>
  <si>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</si>
  <si>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</si>
  <si>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</si>
  <si>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</si>
  <si>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</si>
  <si>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</si>
  <si>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</si>
  <si>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</si>
  <si>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</si>
  <si>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</si>
  <si>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</si>
  <si>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</si>
  <si>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</si>
  <si>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</si>
  <si>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</si>
  <si>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</si>
  <si>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</si>
  <si>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</si>
  <si>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</si>
  <si>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</si>
  <si>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</si>
  <si>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</si>
  <si>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</si>
  <si>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</si>
  <si>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</si>
  <si>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</si>
  <si>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</si>
  <si>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</si>
  <si>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</si>
  <si>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</si>
  <si>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</si>
  <si>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</si>
  <si>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</si>
  <si>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</si>
  <si>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</si>
  <si>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</si>
  <si>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</si>
  <si>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</si>
  <si>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</si>
  <si>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</si>
  <si>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</si>
  <si>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</si>
  <si>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</si>
  <si>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</si>
  <si>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</si>
  <si>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</si>
  <si>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</si>
  <si>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</si>
  <si>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</si>
  <si>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</si>
  <si>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</si>
  <si>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</si>
  <si>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</si>
  <si>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</si>
  <si>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</si>
  <si>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</si>
  <si>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</si>
  <si>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</si>
  <si>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</si>
  <si>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</si>
  <si>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</si>
  <si>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</si>
  <si>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</si>
  <si>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</si>
  <si>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</si>
  <si>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</si>
  <si>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</si>
  <si>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</si>
  <si>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</si>
  <si>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</si>
  <si>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</si>
  <si>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</si>
  <si>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</si>
  <si>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</si>
  <si>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</si>
  <si>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</si>
  <si>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</si>
  <si>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</si>
  <si>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</si>
  <si>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</si>
  <si>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</si>
  <si>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</si>
  <si>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</si>
  <si>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</si>
  <si>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</si>
  <si>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</si>
  <si>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</si>
  <si>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</si>
  <si>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</si>
  <si>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</si>
  <si>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</si>
  <si>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</si>
  <si>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</si>
  <si>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</si>
  <si>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</si>
  <si>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</si>
  <si>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</si>
  <si>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</si>
  <si>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</si>
  <si>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</si>
  <si>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</si>
  <si>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</si>
  <si>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</si>
  <si>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</si>
  <si>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</si>
  <si>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</si>
  <si>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</si>
  <si>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</si>
  <si>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</si>
  <si>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</si>
  <si>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</si>
  <si>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</si>
  <si>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</si>
  <si>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</si>
  <si>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</si>
  <si>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</si>
  <si>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</si>
  <si>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</si>
  <si>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</si>
  <si>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</si>
  <si>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</si>
  <si>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</si>
  <si>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</si>
  <si>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</si>
  <si>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</si>
  <si>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</si>
  <si>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</si>
  <si>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</si>
  <si>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</si>
  <si>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</si>
  <si>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</si>
  <si>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</si>
  <si>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</si>
  <si>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</si>
  <si>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</si>
  <si>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</si>
  <si>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</si>
  <si>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</si>
  <si>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</si>
  <si>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</si>
  <si>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</si>
  <si>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</si>
  <si>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</si>
  <si>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</si>
  <si>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</si>
  <si>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</si>
  <si>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</si>
  <si>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</si>
  <si>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</si>
  <si>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</si>
  <si>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</si>
  <si>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</si>
  <si>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</si>
  <si>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</si>
  <si>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</si>
  <si>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</si>
  <si>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</si>
  <si>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</si>
  <si>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</si>
  <si>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</si>
  <si>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</si>
  <si>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</si>
  <si>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</si>
  <si>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</si>
  <si>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</si>
  <si>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</si>
  <si>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</si>
  <si>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</si>
  <si>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</si>
  <si>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</si>
  <si>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</si>
  <si>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</si>
  <si>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</si>
  <si>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</si>
  <si>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</si>
  <si>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</si>
  <si>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</si>
  <si>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</si>
  <si>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</si>
  <si>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</si>
  <si>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</si>
  <si>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</si>
  <si>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</si>
  <si>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</si>
  <si>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</si>
  <si>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</si>
  <si>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</si>
  <si>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</si>
  <si>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</si>
  <si>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</si>
  <si>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</si>
  <si>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</si>
  <si>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</si>
  <si>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</si>
  <si>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</si>
  <si>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</si>
  <si>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</si>
  <si>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</si>
  <si>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</si>
  <si>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</si>
  <si>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</si>
  <si>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</si>
  <si>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</si>
  <si>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</si>
  <si>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</si>
  <si>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</si>
  <si>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</si>
  <si>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</si>
  <si>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</si>
  <si>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</si>
  <si>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</si>
  <si>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</si>
  <si>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</si>
  <si>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</si>
  <si>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</si>
  <si>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</si>
  <si>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</si>
  <si>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</si>
  <si>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</si>
  <si>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</si>
  <si>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</si>
  <si>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</si>
  <si>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</si>
  <si>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</si>
  <si>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</si>
  <si>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</si>
  <si>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</si>
  <si>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</si>
  <si>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</si>
  <si>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</si>
  <si>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</si>
  <si>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</si>
  <si>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</si>
  <si>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</si>
  <si>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</si>
  <si>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</si>
  <si>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</si>
  <si>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</si>
  <si>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</si>
  <si>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</si>
  <si>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</si>
  <si>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</si>
  <si>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</si>
  <si>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</si>
  <si>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</si>
  <si>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</si>
  <si>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</si>
  <si>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</si>
  <si>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</si>
  <si>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</si>
  <si>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</si>
  <si>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</si>
  <si>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</si>
  <si>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</si>
  <si>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</si>
  <si>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</si>
  <si>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</si>
  <si>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</si>
  <si>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</si>
  <si>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</si>
  <si>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</si>
  <si>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</si>
  <si>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</si>
  <si>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</si>
  <si>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</si>
  <si>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</si>
  <si>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</si>
  <si>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</si>
  <si>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</si>
  <si>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</si>
  <si>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</si>
  <si>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</si>
  <si>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</si>
  <si>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</si>
  <si>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</si>
  <si>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</si>
  <si>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</si>
  <si>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</si>
  <si>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</si>
  <si>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</si>
  <si>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</si>
  <si>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</si>
  <si>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</si>
  <si>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</si>
  <si>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</si>
  <si>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</si>
  <si>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</si>
  <si>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</si>
  <si>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</si>
  <si>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</si>
  <si>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</si>
  <si>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</si>
  <si>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</si>
  <si>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</si>
  <si>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</si>
  <si>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</si>
  <si>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</si>
  <si>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</si>
  <si>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</si>
  <si>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</si>
  <si>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</si>
  <si>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</si>
  <si>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</si>
  <si>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</si>
  <si>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</si>
  <si>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</si>
  <si>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</si>
  <si>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</si>
  <si>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</si>
  <si>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</si>
  <si>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</si>
  <si>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</si>
  <si>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</si>
  <si>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</si>
  <si>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</si>
  <si>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</si>
  <si>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</si>
  <si>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</si>
  <si>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</si>
  <si>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</si>
  <si>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</si>
  <si>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</si>
  <si>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</si>
  <si>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</si>
  <si>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</si>
  <si>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</si>
  <si>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</si>
  <si>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</si>
  <si>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</si>
  <si>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</si>
  <si>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</si>
  <si>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</si>
  <si>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</si>
  <si>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</si>
  <si>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</si>
  <si>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</si>
  <si>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</si>
  <si>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</si>
  <si>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</si>
  <si>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</si>
  <si>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</si>
  <si>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</si>
  <si>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</si>
  <si>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</si>
  <si>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</si>
  <si>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</si>
  <si>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</si>
  <si>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</si>
  <si>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</si>
  <si>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</si>
  <si>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</si>
  <si>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</si>
  <si>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</si>
  <si>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</si>
  <si>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</si>
  <si>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</si>
  <si>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</si>
  <si>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</si>
  <si>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</si>
  <si>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</si>
  <si>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</si>
  <si>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</si>
  <si>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</si>
  <si>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</si>
  <si>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</si>
  <si>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</si>
  <si>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</si>
  <si>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</si>
  <si>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</si>
  <si>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</si>
  <si>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</si>
  <si>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</si>
  <si>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</si>
  <si>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</si>
  <si>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</si>
  <si>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</si>
  <si>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</si>
  <si>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</si>
  <si>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</si>
  <si>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</si>
  <si>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</si>
  <si>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</si>
  <si>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</si>
  <si>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</si>
  <si>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</si>
  <si>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</si>
  <si>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</si>
  <si>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</si>
  <si>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</si>
  <si>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</si>
  <si>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</si>
  <si>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</si>
  <si>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</si>
  <si>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</si>
  <si>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</si>
  <si>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</si>
  <si>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</si>
  <si>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</si>
  <si>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</si>
  <si>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</si>
  <si>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</si>
  <si>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</si>
  <si>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</si>
  <si>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</si>
  <si>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</si>
  <si>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</si>
  <si>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</si>
  <si>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</si>
  <si>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</si>
  <si>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</si>
  <si>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</si>
  <si>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</si>
  <si>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</si>
  <si>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</si>
  <si>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</si>
  <si>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</si>
  <si>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</si>
  <si>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</si>
  <si>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</si>
  <si>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</si>
  <si>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</si>
  <si>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</si>
  <si>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</si>
  <si>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</si>
  <si>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</si>
  <si>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</si>
  <si>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</si>
  <si>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</si>
  <si>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</si>
  <si>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</si>
  <si>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</si>
  <si>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</si>
  <si>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</si>
  <si>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</si>
  <si>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</si>
  <si>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</si>
  <si>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</si>
  <si>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</si>
  <si>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</si>
  <si>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</si>
  <si>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</si>
  <si>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</si>
  <si>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</si>
  <si>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</si>
  <si>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</si>
  <si>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</si>
  <si>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</si>
  <si>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</si>
  <si>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</si>
  <si>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</si>
  <si>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</si>
  <si>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</si>
  <si>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</si>
  <si>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</si>
  <si>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</si>
  <si>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</si>
  <si>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</si>
  <si>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</si>
  <si>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</si>
  <si>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</si>
  <si>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</si>
  <si>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</si>
  <si>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</si>
  <si>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</si>
  <si>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</si>
  <si>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</si>
  <si>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</si>
  <si>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</si>
  <si>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</si>
  <si>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</si>
  <si>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</si>
  <si>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</si>
  <si>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</si>
  <si>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</si>
  <si>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</si>
  <si>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</si>
  <si>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</si>
  <si>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</si>
  <si>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</si>
  <si>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</si>
  <si>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</si>
  <si>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</si>
  <si>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</si>
  <si>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</si>
  <si>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</si>
  <si>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</si>
  <si>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</si>
  <si>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</si>
  <si>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</si>
  <si>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</si>
  <si>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</si>
  <si>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</si>
  <si>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</si>
  <si>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</si>
  <si>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</si>
  <si>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</si>
  <si>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</si>
  <si>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</si>
  <si>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</si>
  <si>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</si>
  <si>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</si>
  <si>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</si>
  <si>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</si>
  <si>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</si>
  <si>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</si>
  <si>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</si>
  <si>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</si>
  <si>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</si>
  <si>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</si>
  <si>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</si>
  <si>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</si>
  <si>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</si>
  <si>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</si>
  <si>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</si>
  <si>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</si>
  <si>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</si>
  <si>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</si>
  <si>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</si>
  <si>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</si>
  <si>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</si>
  <si>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</si>
  <si>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</si>
  <si>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</si>
  <si>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</si>
  <si>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</si>
  <si>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</si>
  <si>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</si>
  <si>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</si>
  <si>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</si>
  <si>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</si>
  <si>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</si>
  <si>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</si>
  <si>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</si>
  <si>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</si>
  <si>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</si>
  <si>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</si>
  <si>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</si>
  <si>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</si>
  <si>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</si>
  <si>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</si>
  <si>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</si>
  <si>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</si>
  <si>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</si>
  <si>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</si>
  <si>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</si>
  <si>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</si>
  <si>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</si>
  <si>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</si>
  <si>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</si>
  <si>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</si>
  <si>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</si>
  <si>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</si>
  <si>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</si>
  <si>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</si>
  <si>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</si>
  <si>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</si>
  <si>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</si>
  <si>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</si>
  <si>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</si>
  <si>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</si>
  <si>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</si>
  <si>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</si>
  <si>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</si>
  <si>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</si>
  <si>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</si>
  <si>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</si>
  <si>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</si>
  <si>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</si>
  <si>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</si>
  <si>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</si>
  <si>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</si>
  <si>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</si>
  <si>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</si>
  <si>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</si>
  <si>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</si>
  <si>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</si>
  <si>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</si>
  <si>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</si>
  <si>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</si>
  <si>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</si>
  <si>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</si>
  <si>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</si>
  <si>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</si>
  <si>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</si>
  <si>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</si>
  <si>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</si>
  <si>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</si>
  <si>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</si>
  <si>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</si>
  <si>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</si>
  <si>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</si>
  <si>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</si>
  <si>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</si>
  <si>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</si>
  <si>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</si>
  <si>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</si>
  <si>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</si>
  <si>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</si>
  <si>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</si>
  <si>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</si>
  <si>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</si>
  <si>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</si>
  <si>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</si>
  <si>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</si>
  <si>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</si>
  <si>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</si>
  <si>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</si>
  <si>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</si>
  <si>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</si>
  <si>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</si>
  <si>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</si>
  <si>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</si>
  <si>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</si>
  <si>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</si>
  <si>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</si>
  <si>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</si>
  <si>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</si>
  <si>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</si>
  <si>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</si>
  <si>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</si>
  <si>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</si>
  <si>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</si>
  <si>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</si>
  <si>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</si>
  <si>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</si>
  <si>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</si>
  <si>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</si>
  <si>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</si>
  <si>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</si>
  <si>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</si>
  <si>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</si>
  <si>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</si>
  <si>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</si>
  <si>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</si>
  <si>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</si>
  <si>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</si>
  <si>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</si>
  <si>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</si>
  <si>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</si>
  <si>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</si>
  <si>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</si>
  <si>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</si>
  <si>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</si>
  <si>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</si>
  <si>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</si>
  <si>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</si>
  <si>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</si>
  <si>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</si>
  <si>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</si>
  <si>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</si>
  <si>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</si>
  <si>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</si>
  <si>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</si>
  <si>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</si>
  <si>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</si>
  <si>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</si>
  <si>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</si>
  <si>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</si>
  <si>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</si>
  <si>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</si>
  <si>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</si>
  <si>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</si>
  <si>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</si>
  <si>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</si>
  <si>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</si>
  <si>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</si>
  <si>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</si>
  <si>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</si>
  <si>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</si>
  <si>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</si>
  <si>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</si>
  <si>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</si>
  <si>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</si>
  <si>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</si>
  <si>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</si>
  <si>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</si>
  <si>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</si>
  <si>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</si>
  <si>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</si>
  <si>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</si>
  <si>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</si>
  <si>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</si>
  <si>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</si>
  <si>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</si>
  <si>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</si>
  <si>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</si>
  <si>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</si>
  <si>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</si>
  <si>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</si>
  <si>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</si>
  <si>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</si>
  <si>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</si>
  <si>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</si>
  <si>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</si>
  <si>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</si>
  <si>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</si>
  <si>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</si>
  <si>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</si>
  <si>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</si>
  <si>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</si>
  <si>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</si>
  <si>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</si>
  <si>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</si>
  <si>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</si>
  <si>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</si>
  <si>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</si>
  <si>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</si>
  <si>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</si>
  <si>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</si>
  <si>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</si>
  <si>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</si>
  <si>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</si>
  <si>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</si>
  <si>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</si>
  <si>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</si>
  <si>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</si>
  <si>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</si>
  <si>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</si>
  <si>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</si>
  <si>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</si>
  <si>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</si>
  <si>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</si>
  <si>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</si>
  <si>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</si>
  <si>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</si>
  <si>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</si>
  <si>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</si>
  <si>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</si>
  <si>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</si>
  <si>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</si>
  <si>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</si>
  <si>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</si>
  <si>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</si>
  <si>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</si>
  <si>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</si>
  <si>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</si>
  <si>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</si>
  <si>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</si>
  <si>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</si>
  <si>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</si>
  <si>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</si>
  <si>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</si>
  <si>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</si>
  <si>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</si>
  <si>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</si>
  <si>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</si>
  <si>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</si>
  <si>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</si>
  <si>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</si>
  <si>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</si>
  <si>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</si>
  <si>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</si>
  <si>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</si>
  <si>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</si>
  <si>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</si>
  <si>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</si>
  <si>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</si>
  <si>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</si>
  <si>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</si>
  <si>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</si>
  <si>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</si>
  <si>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</si>
  <si>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</si>
  <si>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</si>
  <si>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</si>
  <si>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</si>
  <si>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</si>
  <si>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</si>
  <si>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</si>
  <si>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</si>
  <si>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</si>
  <si>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</si>
  <si>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</si>
  <si>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</si>
  <si>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</si>
  <si>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</si>
  <si>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</si>
  <si>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</si>
  <si>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</si>
  <si>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</si>
  <si>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</si>
  <si>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</si>
  <si>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</si>
  <si>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</si>
  <si>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</si>
  <si>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</si>
  <si>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</si>
  <si>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</si>
  <si>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</si>
  <si>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</si>
  <si>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</si>
  <si>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</si>
  <si>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</si>
  <si>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</si>
  <si>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</si>
  <si>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</si>
  <si>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</si>
  <si>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</si>
  <si>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</si>
  <si>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</si>
  <si>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</si>
  <si>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</si>
  <si>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</si>
  <si>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</si>
  <si>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</si>
  <si>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</si>
  <si>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</si>
  <si>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</si>
  <si>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</si>
  <si>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</si>
  <si>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</si>
  <si>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</si>
  <si>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</si>
  <si>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</si>
  <si>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</si>
  <si>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</si>
  <si>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</si>
  <si>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</si>
  <si>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</si>
  <si>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</si>
  <si>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</si>
  <si>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</si>
  <si>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</si>
  <si>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</si>
  <si>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</si>
  <si>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</si>
  <si>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</si>
  <si>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</si>
  <si>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</si>
  <si>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</si>
  <si>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</si>
  <si>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</si>
  <si>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</si>
  <si>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</si>
  <si>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</si>
  <si>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</si>
  <si>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</si>
  <si>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</si>
  <si>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</si>
  <si>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</si>
  <si>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</si>
  <si>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</si>
  <si>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</si>
  <si>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</si>
  <si>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</si>
  <si>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</si>
  <si>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</si>
  <si>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</si>
  <si>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</si>
  <si>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</si>
  <si>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</si>
  <si>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</si>
  <si>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</si>
  <si>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</si>
  <si>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</si>
  <si>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</si>
  <si>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</si>
  <si>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</si>
  <si>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</si>
  <si>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</si>
  <si>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</si>
  <si>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</si>
  <si>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</si>
  <si>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</si>
  <si>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</si>
  <si>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</si>
  <si>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</si>
  <si>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</si>
  <si>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</si>
  <si>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</si>
  <si>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</si>
  <si>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</si>
  <si>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</si>
  <si>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</si>
  <si>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</si>
  <si>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</si>
  <si>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</si>
  <si>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</si>
  <si>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</si>
  <si>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</si>
  <si>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</si>
  <si>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</si>
  <si>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</si>
  <si>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</si>
  <si>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</si>
  <si>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</si>
  <si>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</si>
  <si>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</si>
  <si>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</si>
  <si>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</si>
  <si>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</si>
  <si>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</si>
  <si>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</si>
  <si>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</si>
  <si>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</si>
  <si>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</si>
  <si>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</si>
  <si>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</si>
  <si>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</si>
  <si>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</si>
  <si>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</si>
  <si>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</si>
  <si>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</si>
  <si>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</si>
  <si>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</si>
  <si>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</si>
  <si>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</si>
  <si>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</si>
  <si>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</si>
  <si>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</si>
  <si>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</si>
  <si>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</si>
  <si>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</si>
  <si>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</si>
  <si>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</si>
  <si>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</si>
  <si>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</si>
  <si>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</si>
  <si>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</si>
  <si>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</si>
  <si>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</si>
  <si>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</si>
  <si>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</si>
  <si>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</si>
  <si>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</si>
  <si>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</si>
  <si>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</si>
  <si>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</si>
  <si>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</si>
  <si>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</si>
  <si>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</si>
  <si>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</si>
  <si>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</si>
  <si>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</si>
  <si>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</si>
  <si>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</si>
  <si>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</si>
  <si>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</si>
  <si>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</si>
  <si>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</si>
  <si>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</si>
  <si>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</si>
  <si>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</si>
  <si>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</si>
  <si>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</si>
  <si>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</si>
  <si>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</si>
  <si>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</si>
  <si>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</si>
  <si>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</si>
  <si>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</si>
  <si>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</si>
  <si>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</si>
  <si>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</si>
  <si>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</si>
  <si>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</si>
  <si>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</si>
  <si>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</si>
  <si>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</si>
  <si>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</si>
  <si>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</si>
  <si>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</si>
  <si>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</si>
  <si>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</si>
  <si>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</si>
  <si>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</si>
  <si>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</si>
  <si>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</si>
  <si>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</si>
  <si>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</si>
  <si>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</si>
  <si>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</si>
  <si>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</si>
  <si>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</si>
  <si>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</si>
  <si>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</si>
  <si>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</si>
  <si>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</si>
  <si>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</si>
  <si>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</si>
  <si>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</si>
  <si>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</si>
  <si>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</si>
  <si>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</si>
  <si>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</si>
  <si>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</si>
  <si>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</si>
  <si>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</si>
  <si>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</si>
  <si>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</si>
  <si>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</si>
  <si>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</si>
  <si>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</si>
  <si>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</si>
  <si>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</si>
  <si>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</si>
  <si>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</si>
  <si>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</si>
  <si>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</si>
  <si>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</si>
  <si>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</si>
  <si>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</si>
  <si>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</si>
  <si>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</si>
  <si>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</si>
  <si>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</si>
  <si>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</si>
  <si>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</si>
  <si>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</si>
  <si>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</si>
  <si>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</si>
  <si>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</si>
  <si>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</si>
  <si>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</si>
  <si>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</si>
  <si>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</si>
  <si>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</si>
  <si>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</si>
  <si>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</si>
  <si>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</si>
  <si>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</si>
  <si>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</si>
  <si>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</si>
  <si>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</si>
  <si>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</si>
  <si>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</si>
  <si>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</si>
  <si>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</si>
  <si>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</si>
  <si>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</si>
  <si>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</si>
  <si>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</si>
  <si>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</si>
  <si>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</si>
  <si>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</si>
  <si>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</si>
  <si>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</si>
  <si>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</si>
  <si>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</si>
  <si>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</si>
  <si>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</si>
  <si>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</si>
  <si>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</si>
  <si>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</si>
  <si>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</si>
  <si>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</si>
  <si>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</si>
  <si>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</si>
  <si>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</si>
  <si>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</si>
  <si>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</si>
  <si>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</si>
  <si>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</si>
  <si>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</si>
  <si>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</si>
  <si>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</si>
  <si>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</si>
  <si>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</si>
  <si>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</si>
  <si>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</si>
  <si>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</si>
  <si>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</si>
  <si>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</si>
  <si>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</si>
  <si>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</si>
  <si>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</si>
  <si>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</si>
  <si>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</si>
  <si>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</si>
  <si>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</si>
  <si>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</si>
  <si>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</si>
  <si>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</si>
  <si>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</si>
  <si>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</si>
  <si>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</si>
  <si>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</si>
  <si>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</si>
  <si>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</si>
  <si>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</si>
  <si>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</si>
  <si>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</si>
  <si>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</si>
  <si>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</si>
  <si>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</si>
  <si>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</si>
  <si>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</si>
  <si>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</si>
  <si>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</si>
  <si>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</si>
  <si>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</si>
  <si>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</si>
  <si>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</si>
  <si>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</si>
  <si>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</si>
  <si>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</si>
  <si>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</si>
  <si>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</si>
  <si>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</si>
  <si>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</si>
  <si>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</si>
  <si>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</si>
  <si>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</si>
  <si>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</si>
  <si>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</si>
  <si>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</si>
  <si>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</si>
  <si>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</si>
  <si>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</si>
  <si>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</si>
  <si>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</si>
  <si>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</si>
  <si>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</si>
  <si>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</si>
  <si>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</si>
  <si>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</si>
  <si>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</si>
  <si>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</si>
  <si>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</si>
  <si>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</si>
  <si>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</si>
  <si>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</si>
  <si>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</si>
  <si>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</si>
  <si>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</si>
  <si>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</si>
  <si>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</si>
  <si>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</si>
  <si>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</si>
  <si>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</si>
  <si>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</si>
  <si>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</si>
  <si>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</si>
  <si>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</si>
  <si>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</si>
  <si>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</si>
  <si>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</si>
  <si>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</si>
  <si>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</si>
  <si>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</si>
  <si>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</si>
  <si>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</si>
  <si>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</si>
  <si>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</si>
  <si>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</si>
  <si>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</si>
  <si>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</si>
  <si>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</si>
  <si>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</si>
  <si>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</si>
  <si>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</si>
  <si>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</si>
  <si>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</si>
  <si>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</si>
  <si>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</si>
  <si>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</si>
  <si>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</si>
  <si>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</si>
  <si>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</si>
  <si>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</si>
  <si>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</si>
  <si>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</si>
  <si>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</si>
  <si>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</si>
  <si>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</si>
  <si>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</si>
  <si>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</si>
  <si>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</si>
  <si>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</si>
  <si>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</si>
  <si>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</si>
  <si>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</si>
  <si>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</si>
  <si>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</si>
  <si>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</si>
  <si>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</si>
  <si>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</si>
  <si>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</si>
  <si>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</si>
  <si>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</si>
  <si>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</si>
  <si>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</si>
  <si>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</si>
  <si>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</si>
  <si>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</si>
  <si>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</si>
  <si>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</si>
  <si>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</si>
  <si>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</si>
  <si>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</si>
  <si>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</si>
  <si>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</si>
  <si>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</si>
  <si>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</si>
  <si>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</si>
  <si>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</si>
  <si>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</si>
  <si>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</si>
  <si>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</si>
  <si>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</si>
  <si>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</si>
  <si>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</si>
  <si>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</si>
  <si>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</si>
  <si>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</si>
  <si>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</si>
  <si>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</si>
  <si>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</si>
  <si>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</si>
  <si>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</si>
  <si>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</si>
  <si>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</si>
  <si>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</si>
  <si>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</si>
  <si>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</si>
  <si>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</si>
  <si>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</si>
  <si>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</si>
  <si>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</si>
  <si>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</si>
  <si>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</si>
  <si>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</si>
  <si>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</si>
  <si>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</si>
  <si>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</si>
  <si>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</si>
  <si>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</si>
  <si>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</si>
  <si>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</si>
  <si>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</si>
  <si>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</si>
  <si>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</si>
  <si>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</si>
  <si>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</si>
  <si>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</si>
  <si>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</si>
  <si>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</si>
  <si>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</si>
  <si>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</si>
  <si>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</si>
  <si>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</si>
  <si>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</si>
  <si>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</si>
  <si>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</si>
  <si>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</si>
  <si>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</si>
  <si>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</si>
  <si>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</si>
  <si>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</si>
  <si>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</si>
  <si>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</si>
  <si>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</si>
  <si>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</si>
  <si>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</si>
  <si>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</si>
  <si>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</si>
  <si>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</si>
  <si>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</si>
  <si>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</si>
  <si>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</si>
  <si>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</si>
  <si>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</si>
  <si>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</si>
  <si>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</si>
  <si>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</si>
  <si>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</si>
  <si>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</si>
  <si>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</si>
  <si>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</si>
  <si>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</si>
  <si>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</si>
  <si>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</si>
  <si>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</si>
  <si>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</si>
  <si>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</si>
  <si>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</si>
  <si>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</si>
  <si>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</si>
  <si>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</si>
  <si>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</si>
  <si>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</si>
  <si>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</si>
  <si>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</si>
  <si>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</si>
  <si>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</si>
  <si>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</si>
  <si>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</si>
  <si>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</si>
  <si>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</si>
  <si>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</si>
  <si>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</si>
  <si>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</si>
  <si>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</si>
  <si>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</si>
  <si>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</si>
  <si>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</si>
  <si>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</si>
  <si>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</si>
  <si>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</si>
  <si>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</si>
  <si>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</si>
  <si>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</si>
  <si>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</si>
  <si>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</si>
  <si>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</si>
  <si>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</si>
  <si>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</si>
  <si>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</si>
  <si>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</si>
  <si>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</si>
  <si>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</si>
  <si>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</si>
  <si>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</si>
  <si>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</si>
  <si>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</si>
  <si>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</si>
  <si>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</si>
  <si>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</si>
  <si>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</si>
  <si>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</si>
  <si>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</si>
  <si>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</si>
  <si>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</si>
  <si>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</si>
  <si>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</si>
  <si>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</si>
  <si>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</si>
  <si>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</si>
  <si>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</si>
  <si>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</si>
  <si>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</si>
  <si>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</si>
  <si>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</si>
  <si>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</si>
  <si>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</si>
  <si>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</si>
  <si>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</si>
  <si>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</si>
  <si>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</si>
  <si>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</si>
  <si>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</si>
  <si>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</si>
  <si>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</si>
  <si>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</si>
  <si>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</si>
  <si>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</si>
  <si>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</si>
  <si>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</si>
  <si>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</si>
  <si>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</si>
  <si>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</si>
  <si>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</si>
  <si>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</si>
  <si>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</si>
  <si>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</si>
  <si>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</si>
  <si>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</si>
  <si>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</si>
  <si>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</si>
  <si>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</si>
  <si>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</si>
  <si>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</si>
  <si>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</si>
  <si>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</si>
  <si>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</si>
  <si>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</si>
  <si>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</si>
  <si>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</si>
  <si>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</si>
  <si>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</si>
  <si>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</si>
  <si>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</si>
  <si>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</si>
  <si>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</si>
  <si>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</si>
  <si>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</si>
  <si>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</si>
  <si>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</si>
  <si>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</si>
  <si>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</si>
  <si>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</si>
  <si>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</si>
  <si>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</si>
  <si>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</si>
  <si>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</si>
  <si>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</si>
  <si>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</si>
  <si>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</si>
  <si>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</si>
  <si>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</si>
  <si>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</si>
  <si>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</si>
  <si>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</si>
  <si>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</si>
  <si>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</si>
  <si>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</si>
  <si>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</si>
  <si>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</si>
  <si>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</si>
  <si>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</si>
  <si>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</si>
  <si>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</si>
  <si>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</si>
  <si>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</si>
  <si>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</si>
  <si>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</si>
  <si>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</si>
  <si>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</si>
  <si>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</si>
  <si>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</si>
  <si>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</si>
  <si>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</si>
  <si>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</si>
  <si>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</si>
  <si>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</si>
  <si>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</si>
  <si>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</si>
  <si>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</si>
  <si>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</si>
  <si>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</si>
  <si>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</si>
  <si>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</si>
  <si>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</si>
  <si>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</si>
  <si>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</si>
  <si>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</si>
  <si>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</si>
  <si>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</si>
  <si>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</si>
  <si>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</si>
  <si>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</si>
  <si>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</si>
  <si>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</si>
  <si>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</si>
  <si>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</si>
  <si>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</si>
  <si>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</si>
  <si>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</si>
  <si>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</si>
  <si>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</si>
  <si>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</si>
  <si>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</si>
  <si>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</si>
  <si>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</si>
  <si>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</si>
  <si>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</si>
  <si>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</si>
  <si>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</si>
  <si>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</si>
  <si>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</si>
  <si>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</si>
  <si>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</si>
  <si>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</si>
  <si>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</si>
  <si>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</si>
  <si>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</si>
  <si>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</si>
  <si>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</si>
  <si>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</si>
  <si>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</si>
  <si>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</si>
  <si>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</si>
  <si>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</si>
  <si>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</si>
  <si>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</si>
  <si>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</si>
  <si>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</si>
  <si>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</si>
  <si>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</si>
  <si>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</si>
  <si>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</si>
  <si>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</si>
  <si>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</si>
  <si>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</si>
  <si>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</si>
  <si>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</si>
  <si>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</si>
  <si>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</si>
  <si>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</si>
  <si>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</si>
  <si>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</si>
  <si>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</si>
  <si>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</si>
  <si>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</si>
  <si>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</si>
  <si>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</si>
  <si>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</si>
  <si>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</si>
  <si>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</si>
  <si>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</si>
  <si>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</si>
  <si>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</si>
  <si>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</si>
  <si>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</si>
  <si>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</si>
  <si>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</si>
  <si>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</si>
  <si>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</si>
  <si>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</si>
  <si>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</si>
  <si>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</si>
  <si>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</si>
  <si>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</si>
  <si>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</si>
  <si>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</si>
  <si>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</si>
  <si>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</si>
  <si>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</si>
  <si>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</si>
  <si>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</si>
  <si>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</si>
  <si>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</si>
  <si>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</si>
  <si>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</si>
  <si>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</si>
  <si>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</si>
  <si>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</si>
  <si>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</si>
  <si>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</si>
  <si>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</si>
  <si>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</si>
  <si>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</si>
  <si>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</si>
  <si>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</si>
  <si>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</si>
  <si>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</si>
  <si>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</si>
  <si>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</si>
  <si>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</si>
  <si>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</si>
  <si>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</si>
  <si>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</si>
  <si>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</si>
  <si>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</si>
  <si>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</si>
  <si>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</si>
  <si>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</si>
  <si>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</si>
  <si>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</si>
  <si>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</si>
  <si>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</si>
  <si>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</si>
  <si>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</si>
  <si>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</si>
  <si>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</si>
  <si>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</si>
  <si>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</si>
  <si>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</si>
  <si>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</si>
  <si>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</si>
  <si>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</si>
  <si>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</si>
  <si>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</si>
  <si>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</si>
  <si>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</si>
  <si>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</si>
  <si>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</si>
  <si>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</si>
  <si>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</si>
  <si>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</si>
  <si>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</si>
  <si>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</si>
  <si>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</si>
  <si>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</si>
  <si>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</si>
  <si>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</si>
  <si>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</si>
  <si>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</si>
  <si>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</si>
  <si>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</si>
  <si>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</si>
  <si>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</si>
  <si>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</si>
  <si>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</si>
  <si>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</si>
  <si>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</si>
  <si>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</si>
  <si>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</si>
  <si>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</si>
  <si>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</si>
  <si>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</si>
  <si>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</si>
  <si>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</si>
  <si>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</si>
  <si>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</si>
  <si>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</si>
  <si>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</si>
  <si>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</si>
  <si>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</si>
  <si>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</si>
  <si>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</si>
  <si>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</si>
  <si>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</si>
  <si>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</si>
  <si>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</si>
  <si>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</si>
  <si>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</si>
  <si>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</si>
  <si>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</si>
  <si>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</si>
  <si>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</si>
  <si>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</si>
  <si>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</si>
  <si>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</si>
  <si>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</si>
  <si>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</si>
  <si>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</si>
  <si>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</si>
  <si>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</si>
  <si>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</si>
  <si>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</si>
  <si>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</si>
  <si>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</si>
  <si>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</si>
  <si>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</si>
  <si>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</si>
  <si>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</si>
  <si>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</si>
  <si>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</si>
  <si>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</si>
  <si>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</si>
  <si>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</si>
  <si>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</si>
  <si>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</si>
  <si>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</si>
  <si>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</si>
  <si>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</si>
  <si>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</si>
  <si>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</si>
  <si>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</si>
  <si>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</si>
  <si>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</si>
  <si>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</si>
  <si>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</si>
  <si>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</si>
  <si>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</si>
  <si>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</si>
  <si>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</si>
  <si>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</si>
  <si>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</si>
  <si>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</si>
  <si>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</si>
  <si>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</si>
  <si>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</si>
  <si>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</si>
  <si>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</si>
  <si>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</si>
  <si>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</si>
  <si>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</si>
  <si>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</si>
  <si>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</si>
  <si>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</si>
  <si>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</si>
  <si>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</si>
  <si>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</si>
  <si>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</si>
  <si>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</si>
  <si>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</si>
  <si>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</si>
  <si>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</si>
  <si>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</si>
  <si>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</si>
  <si>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</si>
  <si>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</si>
  <si>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</si>
  <si>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</si>
  <si>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</si>
  <si>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</si>
  <si>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</si>
  <si>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</si>
  <si>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</si>
  <si>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</si>
  <si>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</si>
  <si>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</si>
  <si>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</si>
  <si>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</si>
  <si>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</si>
  <si>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</si>
  <si>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</si>
  <si>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</si>
  <si>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</si>
  <si>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</si>
  <si>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</si>
  <si>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</si>
  <si>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</si>
  <si>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</si>
  <si>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</si>
  <si>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</si>
  <si>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</si>
  <si>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</si>
  <si>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</si>
  <si>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</si>
  <si>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</si>
  <si>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</si>
  <si>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</si>
  <si>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</si>
  <si>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</si>
  <si>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</si>
  <si>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</si>
  <si>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</si>
  <si>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</si>
  <si>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</si>
  <si>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</si>
  <si>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</si>
  <si>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</si>
  <si>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</si>
  <si>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</si>
  <si>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</si>
  <si>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</si>
  <si>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</si>
  <si>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</si>
  <si>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</si>
  <si>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</si>
  <si>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</si>
  <si>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</si>
  <si>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</si>
  <si>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</si>
  <si>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</si>
  <si>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</si>
  <si>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</si>
  <si>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</si>
  <si>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</si>
  <si>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</si>
  <si>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</si>
  <si>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</si>
  <si>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</si>
  <si>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</si>
  <si>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</si>
  <si>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</si>
  <si>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</si>
  <si>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</si>
  <si>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</si>
  <si>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</si>
  <si>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</si>
  <si>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</si>
  <si>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</si>
  <si>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</si>
  <si>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</si>
  <si>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</si>
  <si>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</si>
  <si>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</si>
  <si>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</si>
  <si>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</si>
  <si>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</si>
  <si>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</si>
  <si>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</si>
  <si>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</si>
  <si>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</si>
  <si>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</si>
  <si>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</si>
  <si>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</si>
  <si>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</si>
  <si>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</si>
  <si>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</si>
  <si>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</si>
  <si>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</si>
  <si>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</si>
  <si>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</si>
  <si>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</si>
  <si>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</si>
  <si>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</si>
  <si>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</si>
  <si>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</si>
  <si>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</si>
  <si>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</si>
  <si>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</si>
  <si>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</si>
  <si>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</si>
  <si>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</si>
  <si>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</si>
  <si>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</si>
  <si>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</si>
  <si>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</si>
  <si>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</si>
  <si>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</si>
  <si>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</si>
  <si>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</si>
  <si>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</si>
  <si>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</si>
  <si>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</si>
  <si>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</si>
  <si>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</si>
  <si>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</si>
  <si>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</si>
  <si>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</si>
  <si>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</si>
  <si>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</si>
  <si>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</si>
  <si>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</si>
  <si>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</si>
  <si>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</si>
  <si>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</si>
  <si>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</si>
  <si>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</si>
  <si>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</si>
  <si>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</si>
  <si>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</si>
  <si>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</si>
  <si>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</si>
  <si>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</si>
  <si>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</si>
  <si>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</si>
  <si>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</si>
  <si>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</si>
  <si>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</si>
  <si>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</si>
  <si>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</si>
  <si>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</si>
  <si>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</si>
  <si>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</si>
  <si>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</si>
  <si>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</si>
  <si>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</si>
  <si>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</si>
  <si>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</si>
  <si>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</si>
  <si>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</si>
  <si>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</si>
  <si>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</si>
  <si>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</si>
  <si>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</si>
  <si>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</si>
  <si>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</si>
  <si>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</si>
  <si>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</si>
  <si>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</si>
  <si>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</si>
  <si>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</si>
  <si>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</si>
  <si>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</si>
  <si>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</si>
  <si>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</si>
  <si>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</si>
  <si>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</si>
  <si>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</si>
  <si>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</si>
  <si>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</si>
  <si>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</si>
  <si>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</si>
  <si>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</si>
  <si>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</si>
  <si>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</si>
  <si>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</si>
  <si>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</si>
  <si>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</si>
  <si>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</si>
  <si>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</si>
  <si>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</si>
  <si>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</si>
  <si>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</si>
  <si>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</si>
  <si>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</si>
  <si>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</si>
  <si>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</si>
  <si>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</si>
  <si>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</si>
  <si>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</si>
  <si>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</si>
  <si>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</si>
  <si>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</si>
  <si>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</si>
  <si>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</si>
  <si>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</si>
  <si>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</si>
  <si>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</si>
  <si>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</si>
  <si>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</si>
  <si>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</si>
  <si>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</si>
  <si>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</si>
  <si>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</si>
  <si>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</si>
  <si>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</si>
  <si>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</si>
  <si>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</si>
  <si>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</si>
  <si>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</si>
  <si>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</si>
  <si>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</si>
  <si>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</si>
  <si>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</si>
  <si>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</si>
  <si>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</si>
  <si>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</si>
  <si>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</si>
  <si>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</si>
  <si>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</si>
  <si>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</si>
  <si>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</si>
  <si>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</si>
  <si>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</si>
  <si>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</si>
  <si>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</si>
  <si>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</si>
  <si>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</si>
  <si>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</si>
  <si>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</si>
  <si>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</si>
  <si>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</si>
  <si>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</si>
  <si>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</si>
  <si>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</si>
  <si>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</si>
  <si>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</si>
  <si>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</si>
  <si>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</si>
  <si>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</si>
  <si>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</si>
  <si>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</si>
  <si>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</si>
  <si>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</si>
  <si>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</si>
  <si>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</si>
  <si>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</si>
  <si>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</si>
  <si>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</si>
  <si>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</si>
  <si>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</si>
  <si>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</si>
  <si>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</si>
  <si>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</si>
  <si>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</si>
  <si>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</si>
  <si>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</si>
  <si>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</si>
  <si>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</si>
  <si>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</si>
  <si>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</si>
  <si>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</si>
  <si>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</si>
  <si>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</si>
  <si>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</si>
  <si>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</si>
  <si>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</si>
  <si>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</si>
  <si>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</si>
  <si>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</si>
  <si>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</si>
  <si>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</si>
  <si>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</si>
  <si>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</si>
  <si>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</si>
  <si>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</si>
  <si>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</si>
  <si>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</si>
  <si>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</si>
  <si>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</si>
  <si>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</si>
  <si>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</si>
  <si>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</si>
  <si>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</si>
  <si>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</si>
  <si>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</si>
  <si>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</si>
  <si>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</si>
  <si>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</si>
  <si>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</si>
  <si>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</si>
  <si>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</si>
  <si>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</si>
  <si>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</si>
  <si>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</si>
  <si>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</si>
  <si>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</si>
  <si>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</si>
  <si>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</si>
  <si>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</si>
  <si>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</si>
  <si>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</si>
  <si>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</si>
  <si>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</si>
  <si>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</si>
  <si>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</si>
  <si>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</si>
  <si>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</si>
  <si>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</si>
  <si>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</si>
  <si>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</si>
  <si>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</si>
  <si>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</si>
  <si>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</si>
  <si>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</si>
  <si>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</si>
  <si>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</si>
  <si>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</si>
  <si>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</si>
  <si>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</si>
  <si>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</si>
  <si>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</si>
  <si>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</si>
  <si>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</si>
  <si>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</si>
  <si>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</si>
  <si>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</si>
  <si>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</si>
  <si>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</si>
  <si>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</si>
  <si>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</si>
  <si>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</si>
  <si>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</si>
  <si>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</si>
  <si>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</si>
  <si>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</si>
  <si>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</si>
  <si>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</si>
  <si>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</si>
  <si>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</si>
  <si>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</si>
  <si>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</si>
  <si>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</si>
  <si>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</si>
  <si>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</si>
  <si>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</si>
  <si>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</si>
  <si>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</si>
  <si>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</si>
  <si>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 2021-27-10001051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</si>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</sst>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on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3" t="s">
        <v>628</v>
      </c>
      <c r="I15" s="32" t="s">
        <v>2624</v>
      </c>
      <c r="J15" s="108" t="s">
        <v>2626</v>
      </c>
      <c r="L15" s="206" t="s">
        <v>8</v>
      </c>
      <c r="M15" s="206"/>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3"/>
      <c r="I20" s="146" t="s">
        <v>628</v>
      </c>
      <c r="J20" s="147" t="s">
        <v>644</v>
      </c>
      <c r="K20" s="148">
        <v>4291607950</v>
      </c>
      <c r="L20" s="149">
        <v>44243</v>
      </c>
      <c r="M20" s="149">
        <v>44561</v>
      </c>
      <c r="N20" s="134">
        <f>+(M20-L20)/30</f>
        <v>10.6</v>
      </c>
      <c r="O20" s="137"/>
      <c r="U20" s="133"/>
      <c r="V20" s="105">
        <f ca="1">NOW()</f>
        <v>44194.524657060188</v>
      </c>
      <c r="W20" s="105">
        <f ca="1">NOW()</f>
        <v>44194.524657060188</v>
      </c>
    </row>
    <row r="21" spans="1:23" ht="30" customHeight="1" outlineLevel="1" x14ac:dyDescent="0.25">
      <c r="A21" s="9"/>
      <c r="B21" s="71"/>
      <c r="C21" s="5"/>
      <c r="D21" s="5"/>
      <c r="E21" s="5"/>
      <c r="F21" s="5"/>
      <c r="G21" s="5"/>
      <c r="H21" s="70"/>
      <c r="I21" s="146" t="s">
        <v>628</v>
      </c>
      <c r="J21" s="147" t="s">
        <v>642</v>
      </c>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175" t="str">
        <f>VLOOKUP(B20,EAS!A2:B1439,2,0)</f>
        <v>FUNDACION PAZCIFICO VIVE</v>
      </c>
      <c r="C38" s="175"/>
      <c r="D38" s="175"/>
      <c r="E38" s="175"/>
      <c r="F38" s="175"/>
      <c r="G38" s="5"/>
      <c r="H38" s="131"/>
      <c r="I38" s="187" t="s">
        <v>7</v>
      </c>
      <c r="J38" s="187"/>
      <c r="K38" s="187"/>
      <c r="L38" s="187"/>
      <c r="M38" s="187"/>
      <c r="N38" s="187"/>
      <c r="O38" s="132"/>
    </row>
    <row r="39" spans="1:16" ht="42.95" customHeight="1" thickBot="1" x14ac:dyDescent="0.3">
      <c r="A39" s="10"/>
      <c r="B39" s="11"/>
      <c r="C39" s="11"/>
      <c r="D39" s="11"/>
      <c r="E39" s="11"/>
      <c r="F39" s="11"/>
      <c r="G39" s="11"/>
      <c r="H39" s="10"/>
      <c r="I39" s="219" t="s">
        <v>2677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2654</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2678</v>
      </c>
      <c r="C48" s="112" t="s">
        <v>31</v>
      </c>
      <c r="D48" s="110" t="s">
        <v>2686</v>
      </c>
      <c r="E48" s="144">
        <v>43146</v>
      </c>
      <c r="F48" s="144">
        <v>43455</v>
      </c>
      <c r="G48" s="157">
        <f>IF(AND(E48&lt;&gt;"",F48&lt;&gt;""),((F48-E48)/30),"")</f>
        <v>10.3</v>
      </c>
      <c r="H48" s="114" t="s">
        <v>2700</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2678</v>
      </c>
      <c r="C49" s="124" t="s">
        <v>31</v>
      </c>
      <c r="D49" s="110" t="s">
        <v>2687</v>
      </c>
      <c r="E49" s="144">
        <v>42740</v>
      </c>
      <c r="F49" s="144">
        <v>43075</v>
      </c>
      <c r="G49" s="157">
        <f t="shared" ref="G49:G50" si="2">IF(AND(E49&lt;&gt;"",F49&lt;&gt;""),((F49-E49)/30),"")</f>
        <v>11.166666666666666</v>
      </c>
      <c r="H49" s="114" t="s">
        <v>2701</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2678</v>
      </c>
      <c r="C50" s="124" t="s">
        <v>31</v>
      </c>
      <c r="D50" s="110" t="s">
        <v>2688</v>
      </c>
      <c r="E50" s="144">
        <v>42786</v>
      </c>
      <c r="F50" s="144">
        <v>43089</v>
      </c>
      <c r="G50" s="157">
        <f t="shared" si="2"/>
        <v>10.1</v>
      </c>
      <c r="H50" s="119" t="s">
        <v>2702</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2678</v>
      </c>
      <c r="C51" s="124" t="s">
        <v>31</v>
      </c>
      <c r="D51" s="110" t="s">
        <v>2689</v>
      </c>
      <c r="E51" s="144">
        <v>43108</v>
      </c>
      <c r="F51" s="144">
        <v>43455</v>
      </c>
      <c r="G51" s="157">
        <f t="shared" ref="G51:G107" si="3">IF(AND(E51&lt;&gt;"",F51&lt;&gt;""),((F51-E51)/30),"")</f>
        <v>11.566666666666666</v>
      </c>
      <c r="H51" s="114" t="s">
        <v>2703</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2679</v>
      </c>
      <c r="C52" s="112" t="s">
        <v>32</v>
      </c>
      <c r="D52" s="110"/>
      <c r="E52" s="144">
        <v>42016</v>
      </c>
      <c r="F52" s="144">
        <v>42349</v>
      </c>
      <c r="G52" s="157">
        <f t="shared" si="3"/>
        <v>11.1</v>
      </c>
      <c r="H52" s="119" t="s">
        <v>2704</v>
      </c>
      <c r="I52" s="121" t="s">
        <v>628</v>
      </c>
      <c r="J52" s="113" t="s">
        <v>2723</v>
      </c>
      <c r="K52" s="116">
        <v>12000000</v>
      </c>
      <c r="L52" s="124" t="s">
        <v>1148</v>
      </c>
      <c r="M52" s="117">
        <v>1</v>
      </c>
      <c r="N52" s="124" t="s">
        <v>27</v>
      </c>
      <c r="O52" s="115" t="s">
        <v>1148</v>
      </c>
      <c r="P52" s="79"/>
    </row>
    <row r="53" spans="1:16" s="7" customFormat="1" ht="24.75" customHeight="1" outlineLevel="1" x14ac:dyDescent="0.25">
      <c r="A53" s="143">
        <v>6</v>
      </c>
      <c r="B53" s="111" t="s">
        <v>2680</v>
      </c>
      <c r="C53" s="124" t="s">
        <v>32</v>
      </c>
      <c r="D53" s="110"/>
      <c r="E53" s="144">
        <v>42009</v>
      </c>
      <c r="F53" s="144">
        <v>42356</v>
      </c>
      <c r="G53" s="157">
        <f t="shared" si="3"/>
        <v>11.566666666666666</v>
      </c>
      <c r="H53" s="119" t="s">
        <v>2705</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2681</v>
      </c>
      <c r="C54" s="124" t="s">
        <v>32</v>
      </c>
      <c r="D54" s="110"/>
      <c r="E54" s="144">
        <v>42408</v>
      </c>
      <c r="F54" s="144">
        <v>42727</v>
      </c>
      <c r="G54" s="157">
        <f t="shared" si="3"/>
        <v>10.633333333333333</v>
      </c>
      <c r="H54" s="114" t="s">
        <v>2706</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2679</v>
      </c>
      <c r="C55" s="124" t="s">
        <v>32</v>
      </c>
      <c r="D55" s="110"/>
      <c r="E55" s="144">
        <v>42380</v>
      </c>
      <c r="F55" s="144">
        <v>42713</v>
      </c>
      <c r="G55" s="157">
        <f t="shared" si="3"/>
        <v>11.1</v>
      </c>
      <c r="H55" s="114" t="s">
        <v>2707</v>
      </c>
      <c r="I55" s="121" t="s">
        <v>628</v>
      </c>
      <c r="J55" s="113" t="s">
        <v>2723</v>
      </c>
      <c r="K55" s="118">
        <v>14500000</v>
      </c>
      <c r="L55" s="124" t="s">
        <v>1148</v>
      </c>
      <c r="M55" s="117">
        <v>1</v>
      </c>
      <c r="N55" s="124" t="s">
        <v>27</v>
      </c>
      <c r="O55" s="124" t="s">
        <v>1148</v>
      </c>
      <c r="P55" s="79"/>
    </row>
    <row r="56" spans="1:16" s="7" customFormat="1" ht="24.75" customHeight="1" outlineLevel="1" x14ac:dyDescent="0.25">
      <c r="A56" s="143">
        <v>9</v>
      </c>
      <c r="B56" s="111" t="s">
        <v>2680</v>
      </c>
      <c r="C56" s="124" t="s">
        <v>32</v>
      </c>
      <c r="D56" s="110"/>
      <c r="E56" s="144">
        <v>42389</v>
      </c>
      <c r="F56" s="144">
        <v>42719</v>
      </c>
      <c r="G56" s="157">
        <f t="shared" si="3"/>
        <v>11</v>
      </c>
      <c r="H56" s="114" t="s">
        <v>2708</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2682</v>
      </c>
      <c r="C57" s="124" t="s">
        <v>31</v>
      </c>
      <c r="D57" s="63"/>
      <c r="E57" s="144">
        <v>42389</v>
      </c>
      <c r="F57" s="144">
        <v>42713</v>
      </c>
      <c r="G57" s="157">
        <f t="shared" si="3"/>
        <v>10.8</v>
      </c>
      <c r="H57" s="64" t="s">
        <v>2709</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2681</v>
      </c>
      <c r="C58" s="124" t="s">
        <v>32</v>
      </c>
      <c r="D58" s="63"/>
      <c r="E58" s="144">
        <v>42772</v>
      </c>
      <c r="F58" s="144">
        <v>43091</v>
      </c>
      <c r="G58" s="157">
        <f t="shared" si="3"/>
        <v>10.633333333333333</v>
      </c>
      <c r="H58" s="64" t="s">
        <v>2710</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2679</v>
      </c>
      <c r="C59" s="65"/>
      <c r="D59" s="63"/>
      <c r="E59" s="144">
        <v>42744</v>
      </c>
      <c r="F59" s="144">
        <v>43077</v>
      </c>
      <c r="G59" s="157">
        <f t="shared" si="3"/>
        <v>11.1</v>
      </c>
      <c r="H59" s="64" t="s">
        <v>2711</v>
      </c>
      <c r="I59" s="121" t="s">
        <v>628</v>
      </c>
      <c r="J59" s="63" t="s">
        <v>2723</v>
      </c>
      <c r="K59" s="66">
        <v>12000000</v>
      </c>
      <c r="L59" s="124" t="s">
        <v>1148</v>
      </c>
      <c r="M59" s="117">
        <v>1</v>
      </c>
      <c r="N59" s="124" t="s">
        <v>27</v>
      </c>
      <c r="O59" s="124" t="s">
        <v>1148</v>
      </c>
      <c r="P59" s="79"/>
    </row>
    <row r="60" spans="1:16" s="7" customFormat="1" ht="24.75" customHeight="1" outlineLevel="1" x14ac:dyDescent="0.25">
      <c r="A60" s="143">
        <v>13</v>
      </c>
      <c r="B60" s="64" t="s">
        <v>2683</v>
      </c>
      <c r="C60" s="124" t="s">
        <v>31</v>
      </c>
      <c r="D60" s="63"/>
      <c r="E60" s="144">
        <v>42745</v>
      </c>
      <c r="F60" s="144">
        <v>43089</v>
      </c>
      <c r="G60" s="157">
        <f t="shared" si="3"/>
        <v>11.466666666666667</v>
      </c>
      <c r="H60" s="64" t="s">
        <v>2712</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2680</v>
      </c>
      <c r="C61" s="124" t="s">
        <v>32</v>
      </c>
      <c r="D61" s="63"/>
      <c r="E61" s="144">
        <v>42750</v>
      </c>
      <c r="F61" s="144">
        <v>43090</v>
      </c>
      <c r="G61" s="157">
        <f t="shared" si="3"/>
        <v>11.333333333333334</v>
      </c>
      <c r="H61" s="64" t="s">
        <v>2713</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2681</v>
      </c>
      <c r="C62" s="124" t="s">
        <v>32</v>
      </c>
      <c r="D62" s="63"/>
      <c r="E62" s="144">
        <v>43136</v>
      </c>
      <c r="F62" s="144">
        <v>43455</v>
      </c>
      <c r="G62" s="157">
        <f t="shared" si="3"/>
        <v>10.633333333333333</v>
      </c>
      <c r="H62" s="64" t="s">
        <v>2710</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2679</v>
      </c>
      <c r="C63" s="65"/>
      <c r="D63" s="63"/>
      <c r="E63" s="144">
        <v>43108</v>
      </c>
      <c r="F63" s="144">
        <v>43441</v>
      </c>
      <c r="G63" s="157">
        <f t="shared" si="3"/>
        <v>11.1</v>
      </c>
      <c r="H63" s="64" t="s">
        <v>2714</v>
      </c>
      <c r="I63" s="121" t="s">
        <v>628</v>
      </c>
      <c r="J63" s="63" t="s">
        <v>2723</v>
      </c>
      <c r="K63" s="66">
        <v>13000000</v>
      </c>
      <c r="L63" s="124" t="s">
        <v>1148</v>
      </c>
      <c r="M63" s="117">
        <v>1</v>
      </c>
      <c r="N63" s="124" t="s">
        <v>27</v>
      </c>
      <c r="O63" s="124" t="s">
        <v>1148</v>
      </c>
      <c r="P63" s="79"/>
    </row>
    <row r="64" spans="1:16" s="7" customFormat="1" ht="24.75" customHeight="1" outlineLevel="1" x14ac:dyDescent="0.25">
      <c r="A64" s="143">
        <v>17</v>
      </c>
      <c r="B64" s="64" t="s">
        <v>2683</v>
      </c>
      <c r="C64" s="124" t="s">
        <v>31</v>
      </c>
      <c r="D64" s="63"/>
      <c r="E64" s="144">
        <v>43132</v>
      </c>
      <c r="F64" s="144">
        <v>43444</v>
      </c>
      <c r="G64" s="157">
        <f t="shared" si="3"/>
        <v>10.4</v>
      </c>
      <c r="H64" s="64" t="s">
        <v>2712</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2680</v>
      </c>
      <c r="C65" s="124" t="s">
        <v>32</v>
      </c>
      <c r="D65" s="63" t="s">
        <v>2690</v>
      </c>
      <c r="E65" s="144">
        <v>43136</v>
      </c>
      <c r="F65" s="144">
        <v>43433</v>
      </c>
      <c r="G65" s="157">
        <f t="shared" si="3"/>
        <v>9.9</v>
      </c>
      <c r="H65" s="64" t="s">
        <v>2715</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2681</v>
      </c>
      <c r="C66" s="124" t="s">
        <v>32</v>
      </c>
      <c r="D66" s="63"/>
      <c r="E66" s="144">
        <v>43507</v>
      </c>
      <c r="F66" s="144">
        <v>43819</v>
      </c>
      <c r="G66" s="157">
        <f t="shared" si="3"/>
        <v>10.4</v>
      </c>
      <c r="H66" s="64" t="s">
        <v>2716</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2679</v>
      </c>
      <c r="C67" s="124" t="s">
        <v>32</v>
      </c>
      <c r="D67" s="63"/>
      <c r="E67" s="144">
        <v>43472</v>
      </c>
      <c r="F67" s="144">
        <v>43812</v>
      </c>
      <c r="G67" s="157">
        <f t="shared" si="3"/>
        <v>11.333333333333334</v>
      </c>
      <c r="H67" s="64" t="s">
        <v>2717</v>
      </c>
      <c r="I67" s="121" t="s">
        <v>628</v>
      </c>
      <c r="J67" s="63" t="s">
        <v>2723</v>
      </c>
      <c r="K67" s="66">
        <v>15000000</v>
      </c>
      <c r="L67" s="124" t="s">
        <v>1148</v>
      </c>
      <c r="M67" s="117">
        <v>1</v>
      </c>
      <c r="N67" s="124" t="s">
        <v>27</v>
      </c>
      <c r="O67" s="124" t="s">
        <v>1148</v>
      </c>
      <c r="P67" s="79"/>
    </row>
    <row r="68" spans="1:16" s="7" customFormat="1" ht="24.75" customHeight="1" outlineLevel="1" x14ac:dyDescent="0.25">
      <c r="A68" s="143">
        <v>21</v>
      </c>
      <c r="B68" s="64" t="s">
        <v>2678</v>
      </c>
      <c r="C68" s="124" t="s">
        <v>31</v>
      </c>
      <c r="D68" s="63" t="s">
        <v>2691</v>
      </c>
      <c r="E68" s="144">
        <v>43559</v>
      </c>
      <c r="F68" s="144">
        <v>43738</v>
      </c>
      <c r="G68" s="157">
        <f t="shared" si="3"/>
        <v>5.9666666666666668</v>
      </c>
      <c r="H68" s="64" t="s">
        <v>2702</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2683</v>
      </c>
      <c r="C69" s="124" t="s">
        <v>31</v>
      </c>
      <c r="D69" s="63"/>
      <c r="E69" s="144">
        <v>43475</v>
      </c>
      <c r="F69" s="144">
        <v>43819</v>
      </c>
      <c r="G69" s="157">
        <f t="shared" si="3"/>
        <v>11.466666666666667</v>
      </c>
      <c r="H69" s="64" t="s">
        <v>2712</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2680</v>
      </c>
      <c r="C70" s="124" t="s">
        <v>32</v>
      </c>
      <c r="D70" s="63" t="s">
        <v>2692</v>
      </c>
      <c r="E70" s="144">
        <v>43486</v>
      </c>
      <c r="F70" s="144">
        <v>43815</v>
      </c>
      <c r="G70" s="157">
        <f t="shared" si="3"/>
        <v>10.966666666666667</v>
      </c>
      <c r="H70" s="64" t="s">
        <v>2715</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2684</v>
      </c>
      <c r="C71" s="124" t="s">
        <v>32</v>
      </c>
      <c r="D71" s="63">
        <v>21</v>
      </c>
      <c r="E71" s="144">
        <v>43872</v>
      </c>
      <c r="F71" s="144">
        <v>44104</v>
      </c>
      <c r="G71" s="157">
        <f t="shared" si="3"/>
        <v>7.7333333333333334</v>
      </c>
      <c r="H71" s="64" t="s">
        <v>2718</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2685</v>
      </c>
      <c r="C72" s="124" t="s">
        <v>31</v>
      </c>
      <c r="D72" s="63" t="s">
        <v>2693</v>
      </c>
      <c r="E72" s="144">
        <v>43887</v>
      </c>
      <c r="F72" s="144">
        <v>44196</v>
      </c>
      <c r="G72" s="157">
        <f t="shared" si="3"/>
        <v>10.3</v>
      </c>
      <c r="H72" s="64" t="s">
        <v>2719</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2685</v>
      </c>
      <c r="C73" s="124" t="s">
        <v>31</v>
      </c>
      <c r="D73" s="63" t="s">
        <v>2694</v>
      </c>
      <c r="E73" s="144">
        <v>43887</v>
      </c>
      <c r="F73" s="144">
        <v>44196</v>
      </c>
      <c r="G73" s="157">
        <f t="shared" si="3"/>
        <v>10.3</v>
      </c>
      <c r="H73" s="64" t="s">
        <v>2720</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2685</v>
      </c>
      <c r="C74" s="124" t="s">
        <v>31</v>
      </c>
      <c r="D74" s="63" t="s">
        <v>2695</v>
      </c>
      <c r="E74" s="144">
        <v>43887</v>
      </c>
      <c r="F74" s="144">
        <v>44196</v>
      </c>
      <c r="G74" s="157">
        <f t="shared" si="3"/>
        <v>10.3</v>
      </c>
      <c r="H74" s="64" t="s">
        <v>2721</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2685</v>
      </c>
      <c r="C75" s="124" t="s">
        <v>31</v>
      </c>
      <c r="D75" s="63" t="s">
        <v>2696</v>
      </c>
      <c r="E75" s="144">
        <v>43887</v>
      </c>
      <c r="F75" s="144">
        <v>44196</v>
      </c>
      <c r="G75" s="157">
        <f t="shared" si="3"/>
        <v>10.3</v>
      </c>
      <c r="H75" s="64" t="s">
        <v>2719</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2685</v>
      </c>
      <c r="C76" s="124" t="s">
        <v>31</v>
      </c>
      <c r="D76" s="63" t="s">
        <v>2697</v>
      </c>
      <c r="E76" s="144">
        <v>43887</v>
      </c>
      <c r="F76" s="144">
        <v>44196</v>
      </c>
      <c r="G76" s="157">
        <f t="shared" si="3"/>
        <v>10.3</v>
      </c>
      <c r="H76" s="64" t="s">
        <v>2721</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2685</v>
      </c>
      <c r="C77" s="124" t="s">
        <v>31</v>
      </c>
      <c r="D77" s="63" t="s">
        <v>2697</v>
      </c>
      <c r="E77" s="144">
        <v>43887</v>
      </c>
      <c r="F77" s="144">
        <v>44196</v>
      </c>
      <c r="G77" s="157">
        <f t="shared" si="3"/>
        <v>10.3</v>
      </c>
      <c r="H77" s="64" t="s">
        <v>2721</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2685</v>
      </c>
      <c r="C78" s="124" t="s">
        <v>31</v>
      </c>
      <c r="D78" s="63" t="s">
        <v>2698</v>
      </c>
      <c r="E78" s="144">
        <v>43887</v>
      </c>
      <c r="F78" s="144">
        <v>44196</v>
      </c>
      <c r="G78" s="157">
        <f t="shared" si="3"/>
        <v>10.3</v>
      </c>
      <c r="H78" s="64" t="s">
        <v>2721</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2685</v>
      </c>
      <c r="C79" s="124" t="s">
        <v>31</v>
      </c>
      <c r="D79" s="63" t="s">
        <v>2698</v>
      </c>
      <c r="E79" s="144">
        <v>43887</v>
      </c>
      <c r="F79" s="144">
        <v>44196</v>
      </c>
      <c r="G79" s="157">
        <f t="shared" si="3"/>
        <v>10.3</v>
      </c>
      <c r="H79" s="64" t="s">
        <v>2722</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2685</v>
      </c>
      <c r="C80" s="124" t="s">
        <v>31</v>
      </c>
      <c r="D80" s="63" t="s">
        <v>2699</v>
      </c>
      <c r="E80" s="144">
        <v>43881</v>
      </c>
      <c r="F80" s="144">
        <v>44196</v>
      </c>
      <c r="G80" s="157">
        <f t="shared" si="3"/>
        <v>10.5</v>
      </c>
      <c r="H80" s="64" t="s">
        <v>2721</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2655</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2728</v>
      </c>
      <c r="E114" s="144">
        <v>44166</v>
      </c>
      <c r="F114" s="144">
        <v>44773</v>
      </c>
      <c r="G114" s="157">
        <f>IF(AND(E114&lt;&gt;"",F114&lt;&gt;""),((F114-E114)/30),"")</f>
        <v>20.233333333333334</v>
      </c>
      <c r="H114" s="122" t="s">
        <v>2727</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2659</v>
      </c>
      <c r="B163" s="228"/>
      <c r="C163" s="228"/>
      <c r="D163" s="228"/>
      <c r="E163" s="229"/>
      <c r="F163" s="230" t="s">
        <v>2660</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2657</v>
      </c>
      <c r="C168" s="220"/>
      <c r="D168" s="220"/>
      <c r="E168" s="8"/>
      <c r="F168" s="5"/>
      <c r="H168" s="81" t="s">
        <v>2656</v>
      </c>
      <c r="I168" s="234"/>
      <c r="J168" s="235"/>
      <c r="K168" s="235"/>
      <c r="L168" s="235"/>
      <c r="M168" s="235"/>
      <c r="N168" s="235"/>
      <c r="O168" s="23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0.03</v>
      </c>
      <c r="G179" s="162">
        <f>IF(F179&gt;0,SUM(E179+F179),"")</f>
        <v>0.05</v>
      </c>
      <c r="H179" s="5"/>
      <c r="I179" s="218" t="s">
        <v>2670</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214580397.5</v>
      </c>
      <c r="F185" s="92"/>
      <c r="G185" s="93"/>
      <c r="H185" s="88"/>
      <c r="I185" s="90" t="s">
        <v>2627</v>
      </c>
      <c r="J185" s="163">
        <f>+SUM(M179:M183)</f>
        <v>0.02</v>
      </c>
      <c r="K185" s="199" t="s">
        <v>2628</v>
      </c>
      <c r="L185" s="199"/>
      <c r="M185" s="94">
        <f>+J185*(SUM(K20:K35))</f>
        <v>85832159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4" t="s">
        <v>2636</v>
      </c>
      <c r="C192" s="22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2724</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48" t="s">
        <v>2725</v>
      </c>
      <c r="J211" s="27" t="s">
        <v>2622</v>
      </c>
      <c r="K211" s="125" t="s">
        <v>2725</v>
      </c>
      <c r="L211" s="21"/>
      <c r="M211" s="21"/>
      <c r="N211" s="21"/>
      <c r="O211" s="8"/>
    </row>
    <row r="212" spans="1:15" x14ac:dyDescent="0.25">
      <c r="A212" s="9"/>
      <c r="B212" s="27" t="s">
        <v>2619</v>
      </c>
      <c r="C212" s="125" t="s">
        <v>2724</v>
      </c>
      <c r="D212" s="21"/>
      <c r="G212" s="27" t="s">
        <v>2621</v>
      </c>
      <c r="H212" s="248">
        <v>3117115494</v>
      </c>
      <c r="J212" s="27" t="s">
        <v>2623</v>
      </c>
      <c r="K212" s="125"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a65d333d-5b59-4810-bc94-b80d9325abbc"/>
    <ds:schemaRef ds:uri="4fb10211-09fb-4e80-9f0b-184718d5d98c"/>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2020-12-29T17:37:47Z</cp:lastPrinted>
  <dcterms:created xsi:type="dcterms:W3CDTF">2020-10-14T21:57:42Z</dcterms:created>
  <dcterms:modified xsi:type="dcterms:W3CDTF">2020-12-29T17:38:32Z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