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ARPETA No. 3\PRIMERA INFANCIA 2021\FUNDACION HOGAR AZUL\MANIFESTACIONES A ENVIAR 2021 -8 -10000135\"/>
    </mc:Choice>
  </mc:AlternateContent>
  <xr:revisionPtr revIDLastSave="0" documentId="13_ncr:1_{F9B0FC8B-87A9-4E6F-B79F-50502DD92A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<sst xmlns="http://schemas.openxmlformats.org/spreadsheetml/2006/main" count="3075" uniqueCount="2695">
  <si>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</si>
  <si>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</si>
  <si>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</si>
  <si>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</si>
  <si>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</si>
  <si>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</si>
  <si>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</si>
  <si>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</si>
  <si>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</si>
  <si>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</si>
  <si>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</si>
  <si>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</si>
  <si>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</si>
  <si>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</si>
  <si>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</si>
  <si>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</si>
  <si>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</si>
  <si>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</si>
  <si>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</si>
  <si>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</si>
  <si>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</si>
  <si>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</si>
  <si>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</si>
  <si>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</si>
  <si>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</si>
  <si>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</si>
  <si>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</si>
  <si>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</si>
  <si>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</si>
  <si>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</si>
  <si>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</si>
  <si>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</si>
  <si>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</si>
  <si>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</si>
  <si>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</si>
  <si>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</si>
  <si>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</si>
  <si>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</si>
  <si>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</si>
  <si>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</si>
  <si>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</si>
  <si>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</si>
  <si>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</si>
  <si>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</si>
  <si>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</si>
  <si>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</si>
  <si>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</si>
  <si>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</si>
  <si>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</si>
  <si>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</si>
  <si>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</si>
  <si>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</si>
  <si>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</si>
  <si>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</si>
  <si>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</si>
  <si>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</si>
  <si>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</si>
  <si>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</si>
  <si>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</si>
  <si>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</si>
  <si>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</si>
  <si>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</si>
  <si>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</si>
  <si>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</si>
  <si>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</si>
  <si>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</si>
  <si>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</si>
  <si>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</si>
  <si>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</si>
  <si>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</si>
  <si>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</si>
  <si>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</si>
  <si>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</si>
  <si>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</si>
  <si>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</si>
  <si>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</si>
  <si>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</si>
  <si>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</si>
  <si>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</si>
  <si>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</si>
  <si>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</si>
  <si>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</si>
  <si>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</si>
  <si>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</si>
  <si>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</si>
  <si>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</si>
  <si>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</si>
  <si>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</si>
  <si>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</si>
  <si>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</si>
  <si>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</si>
  <si>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</si>
  <si>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</si>
  <si>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</si>
  <si>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</si>
  <si>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</si>
  <si>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</si>
  <si>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</si>
  <si>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</si>
  <si>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</si>
  <si>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</si>
  <si>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</si>
  <si>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</si>
  <si>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</si>
  <si>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</si>
  <si>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</si>
  <si>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</si>
  <si>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</si>
  <si>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</si>
  <si>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</si>
  <si>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</si>
  <si>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</si>
  <si>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</si>
  <si>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</si>
  <si>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</si>
  <si>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</si>
  <si>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</si>
  <si>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</si>
  <si>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</si>
  <si>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</si>
  <si>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</si>
  <si>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</si>
  <si>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</si>
  <si>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</si>
  <si>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</si>
  <si>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</si>
  <si>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</si>
  <si>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</si>
  <si>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</si>
  <si>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</si>
  <si>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</si>
  <si>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</si>
  <si>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</si>
  <si>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</si>
  <si>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</si>
  <si>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</si>
  <si>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</si>
  <si>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</si>
  <si>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</si>
  <si>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</si>
  <si>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</si>
  <si>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</si>
  <si>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</si>
  <si>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</si>
  <si>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</si>
  <si>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</si>
  <si>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</si>
  <si>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</si>
  <si>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</si>
  <si>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</si>
  <si>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</si>
  <si>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</si>
  <si>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</si>
  <si>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</si>
  <si>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</si>
  <si>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</si>
  <si>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</si>
  <si>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</si>
  <si>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</si>
  <si>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</si>
  <si>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</si>
  <si>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</si>
  <si>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</si>
  <si>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</si>
  <si>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</si>
  <si>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</si>
  <si>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</si>
  <si>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</si>
  <si>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</si>
  <si>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</si>
  <si>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</si>
  <si>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</si>
  <si>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</si>
  <si>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</si>
  <si>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</si>
  <si>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</si>
  <si>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</si>
  <si>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</si>
  <si>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</si>
  <si>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</si>
  <si>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</si>
  <si>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</si>
  <si>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</si>
  <si>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</si>
  <si>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</si>
  <si>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</si>
  <si>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</si>
  <si>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</si>
  <si>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</si>
  <si>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</si>
  <si>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</si>
  <si>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</si>
  <si>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</si>
  <si>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</si>
  <si>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</si>
  <si>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</si>
  <si>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</si>
  <si>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</si>
  <si>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</si>
  <si>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</si>
  <si>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</si>
  <si>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</si>
  <si>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</si>
  <si>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</si>
  <si>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</si>
  <si>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</si>
  <si>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</si>
  <si>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</si>
  <si>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</si>
  <si>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</si>
  <si>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</si>
  <si>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</si>
  <si>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</si>
  <si>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</si>
  <si>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</si>
  <si>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</si>
  <si>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</si>
  <si>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</si>
  <si>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</si>
  <si>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</si>
  <si>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</si>
  <si>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</si>
  <si>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</si>
  <si>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</si>
  <si>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</si>
  <si>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</si>
  <si>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</si>
  <si>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</si>
  <si>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</si>
  <si>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</si>
  <si>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</si>
  <si>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</si>
  <si>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</si>
  <si>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</si>
  <si>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</si>
  <si>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</si>
  <si>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</si>
  <si>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</si>
  <si>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</si>
  <si>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</si>
  <si>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</si>
  <si>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</si>
  <si>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</si>
  <si>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</si>
  <si>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</si>
  <si>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</si>
  <si>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</si>
  <si>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</si>
  <si>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</si>
  <si>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</si>
  <si>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</si>
  <si>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</si>
  <si>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</si>
  <si>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</si>
  <si>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</si>
  <si>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</si>
  <si>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</si>
  <si>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</si>
  <si>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</si>
  <si>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</si>
  <si>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</si>
  <si>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</si>
  <si>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</si>
  <si>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</si>
  <si>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</si>
  <si>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</si>
  <si>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</si>
  <si>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</si>
  <si>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</si>
  <si>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</si>
  <si>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</si>
  <si>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</si>
  <si>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</si>
  <si>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</si>
  <si>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</si>
  <si>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</si>
  <si>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</si>
  <si>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</si>
  <si>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</si>
  <si>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</si>
  <si>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</si>
  <si>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</si>
  <si>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</si>
  <si>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</si>
  <si>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</si>
  <si>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</si>
  <si>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</si>
  <si>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</si>
  <si>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</si>
  <si>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</si>
  <si>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</si>
  <si>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</si>
  <si>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</si>
  <si>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</si>
  <si>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</si>
  <si>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</si>
  <si>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</si>
  <si>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</si>
  <si>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</si>
  <si>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</si>
  <si>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</si>
  <si>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</si>
  <si>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</si>
  <si>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</si>
  <si>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</si>
  <si>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</si>
  <si>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</si>
  <si>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</si>
  <si>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</si>
  <si>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</si>
  <si>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</si>
  <si>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</si>
  <si>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</si>
  <si>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</si>
  <si>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</si>
  <si>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</si>
  <si>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</si>
  <si>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</si>
  <si>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</si>
  <si>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</si>
  <si>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</si>
  <si>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</si>
  <si>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</si>
  <si>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</si>
  <si>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</si>
  <si>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</si>
  <si>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</si>
  <si>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</si>
  <si>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</si>
  <si>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</si>
  <si>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</si>
  <si>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</si>
  <si>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</si>
  <si>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</si>
  <si>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</si>
  <si>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</si>
  <si>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</si>
  <si>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</si>
  <si>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</si>
  <si>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</si>
  <si>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</si>
  <si>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</si>
  <si>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</si>
  <si>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</si>
  <si>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</si>
  <si>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</si>
  <si>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</si>
  <si>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</si>
  <si>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</si>
  <si>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</si>
  <si>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</si>
  <si>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</si>
  <si>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</si>
  <si>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</si>
  <si>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</si>
  <si>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</si>
  <si>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</si>
  <si>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</si>
  <si>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</si>
  <si>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</si>
  <si>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</si>
  <si>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</si>
  <si>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</si>
  <si>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</si>
  <si>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</si>
  <si>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</si>
  <si>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</si>
  <si>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</si>
  <si>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</si>
  <si>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</si>
  <si>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</si>
  <si>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</si>
  <si>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</si>
  <si>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</si>
  <si>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</si>
  <si>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</si>
  <si>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</si>
  <si>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</si>
  <si>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</si>
  <si>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</si>
  <si>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</si>
  <si>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</si>
  <si>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</si>
  <si>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</si>
  <si>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</si>
  <si>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</si>
  <si>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</si>
  <si>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</si>
  <si>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</si>
  <si>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</si>
  <si>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</si>
  <si>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</si>
  <si>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</si>
  <si>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</si>
  <si>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</si>
  <si>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</si>
  <si>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</si>
  <si>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</si>
  <si>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</si>
  <si>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</si>
  <si>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</si>
  <si>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</si>
  <si>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</si>
  <si>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</si>
  <si>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</si>
  <si>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</si>
  <si>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</si>
  <si>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</si>
  <si>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</si>
  <si>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</si>
  <si>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</si>
  <si>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</si>
  <si>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</si>
  <si>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</si>
  <si>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</si>
  <si>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</si>
  <si>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</si>
  <si>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</si>
  <si>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</si>
  <si>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</si>
  <si>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</si>
  <si>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</si>
  <si>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</si>
  <si>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</si>
  <si>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</si>
  <si>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</si>
  <si>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</si>
  <si>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</si>
  <si>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</si>
  <si>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</si>
  <si>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</si>
  <si>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</si>
  <si>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</si>
  <si>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</si>
  <si>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</si>
  <si>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</si>
  <si>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</si>
  <si>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</si>
  <si>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</si>
  <si>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</si>
  <si>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</si>
  <si>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</si>
  <si>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</si>
  <si>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</si>
  <si>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</si>
  <si>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</si>
  <si>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</si>
  <si>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</si>
  <si>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</si>
  <si>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</si>
  <si>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</si>
  <si>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</si>
  <si>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</si>
  <si>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</si>
  <si>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</si>
  <si>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</si>
  <si>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</si>
  <si>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</si>
  <si>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</si>
  <si>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</si>
  <si>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</si>
  <si>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</si>
  <si>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</si>
  <si>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</si>
  <si>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</si>
  <si>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</si>
  <si>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</si>
  <si>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</si>
  <si>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</si>
  <si>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</si>
  <si>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</si>
  <si>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</si>
  <si>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</si>
  <si>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</si>
  <si>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</si>
  <si>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</si>
  <si>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</si>
  <si>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</si>
  <si>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</si>
  <si>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</si>
  <si>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</si>
  <si>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</si>
  <si>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</si>
  <si>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</si>
  <si>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</si>
  <si>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</si>
  <si>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</si>
  <si>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</si>
  <si>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</si>
  <si>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</si>
  <si>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</si>
  <si>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</si>
  <si>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</si>
  <si>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</si>
  <si>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</si>
  <si>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</si>
  <si>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</si>
  <si>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</si>
  <si>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</si>
  <si>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</si>
  <si>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</si>
  <si>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</si>
  <si>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</si>
  <si>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</si>
  <si>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</si>
  <si>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</si>
  <si>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</si>
  <si>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</si>
  <si>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</si>
  <si>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</si>
  <si>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</si>
  <si>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</si>
  <si>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</si>
  <si>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</si>
  <si>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</si>
  <si>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</si>
  <si>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</si>
  <si>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</si>
  <si>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</si>
  <si>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</si>
  <si>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</si>
  <si>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</si>
  <si>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</si>
  <si>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</si>
  <si>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</si>
  <si>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</si>
  <si>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</si>
  <si>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</si>
  <si>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</si>
  <si>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</si>
  <si>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</si>
  <si>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</si>
  <si>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</si>
  <si>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</si>
  <si>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</si>
  <si>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</si>
  <si>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</si>
  <si>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</si>
  <si>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</si>
  <si>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</si>
  <si>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</si>
  <si>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</si>
  <si>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</si>
  <si>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</si>
  <si>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</si>
  <si>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</si>
  <si>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</si>
  <si>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</si>
  <si>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</si>
  <si>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</si>
  <si>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</si>
  <si>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</si>
  <si>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</si>
  <si>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</si>
  <si>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</si>
  <si>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</si>
  <si>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</si>
  <si>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</si>
  <si>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</si>
  <si>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</si>
  <si>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</si>
  <si>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</si>
  <si>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</si>
  <si>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</si>
  <si>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</si>
  <si>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</si>
  <si>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</si>
  <si>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</si>
  <si>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</si>
  <si>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</si>
  <si>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</si>
  <si>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</si>
  <si>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</si>
  <si>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</si>
  <si>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</si>
  <si>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</si>
  <si>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</si>
  <si>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</si>
  <si>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</si>
  <si>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</si>
  <si>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</si>
  <si>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</si>
  <si>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</si>
  <si>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</si>
  <si>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</si>
  <si>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</si>
  <si>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</si>
  <si>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</si>
  <si>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</si>
  <si>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</si>
  <si>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</si>
  <si>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</si>
  <si>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</si>
  <si>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</si>
  <si>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</si>
  <si>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</si>
  <si>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</si>
  <si>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</si>
  <si>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</si>
  <si>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</si>
  <si>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</si>
  <si>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</si>
  <si>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</si>
  <si>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</si>
  <si>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</si>
  <si>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</si>
  <si>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</si>
  <si>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</si>
  <si>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</si>
  <si>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</si>
  <si>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</si>
  <si>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</si>
  <si>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</si>
  <si>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</si>
  <si>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</si>
  <si>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</si>
  <si>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</si>
  <si>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</si>
  <si>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</si>
  <si>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</si>
  <si>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</si>
  <si>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</si>
  <si>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</si>
  <si>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</si>
  <si>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</si>
  <si>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</si>
  <si>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</si>
  <si>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</si>
  <si>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</si>
  <si>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</si>
  <si>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</si>
  <si>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</si>
  <si>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</si>
  <si>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</si>
  <si>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</si>
  <si>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</si>
  <si>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</si>
  <si>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</si>
  <si>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</si>
  <si>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</si>
  <si>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</si>
  <si>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</si>
  <si>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</si>
  <si>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</si>
  <si>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</si>
  <si>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</si>
  <si>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</si>
  <si>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</si>
  <si>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</si>
  <si>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</si>
  <si>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</si>
  <si>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</si>
  <si>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</si>
  <si>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</si>
  <si>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</si>
  <si>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</si>
  <si>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</si>
  <si>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</si>
  <si>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</si>
  <si>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</si>
  <si>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</si>
  <si>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</si>
  <si>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</si>
  <si>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</si>
  <si>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</si>
  <si>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</si>
  <si>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</si>
  <si>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</si>
  <si>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</si>
  <si>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</si>
  <si>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</si>
  <si>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</si>
  <si>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</si>
  <si>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</si>
  <si>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</si>
  <si>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</si>
  <si>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</si>
  <si>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</si>
  <si>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</si>
  <si>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</si>
  <si>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</si>
  <si>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</si>
  <si>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</si>
  <si>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</si>
  <si>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</si>
  <si>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</si>
  <si>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</si>
  <si>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</si>
  <si>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</si>
  <si>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</si>
  <si>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</si>
  <si>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</si>
  <si>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</si>
  <si>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</si>
  <si>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</si>
  <si>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</si>
  <si>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</si>
  <si>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</si>
  <si>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</si>
  <si>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</si>
  <si>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</si>
  <si>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</si>
  <si>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</si>
  <si>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</si>
  <si>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</si>
  <si>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</si>
  <si>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</si>
  <si>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</si>
  <si>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</si>
  <si>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</si>
  <si>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</si>
  <si>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</si>
  <si>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</si>
  <si>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</si>
  <si>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</si>
  <si>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</si>
  <si>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</si>
  <si>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</si>
  <si>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</si>
  <si>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</si>
  <si>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</si>
  <si>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</si>
  <si>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</si>
  <si>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</si>
  <si>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</si>
  <si>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</si>
  <si>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</si>
  <si>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</si>
  <si>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</si>
  <si>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</si>
  <si>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</si>
  <si>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</si>
  <si>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</si>
  <si>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</si>
  <si>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</si>
  <si>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</si>
  <si>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</si>
  <si>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</si>
  <si>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</si>
  <si>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</si>
  <si>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</si>
  <si>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</si>
  <si>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</si>
  <si>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</si>
  <si>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</si>
  <si>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</si>
  <si>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</si>
  <si>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</si>
  <si>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</si>
  <si>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</si>
  <si>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</si>
  <si>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</si>
  <si>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</si>
  <si>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</si>
  <si>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</si>
  <si>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</si>
  <si>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</si>
  <si>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</si>
  <si>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</si>
  <si>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</si>
  <si>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</si>
  <si>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</si>
  <si>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</si>
  <si>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</si>
  <si>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</si>
  <si>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</si>
  <si>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</si>
  <si>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</si>
  <si>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</si>
  <si>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</si>
  <si>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</si>
  <si>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</si>
  <si>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</si>
  <si>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</si>
  <si>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</si>
  <si>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</si>
  <si>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</si>
  <si>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</si>
  <si>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</si>
  <si>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</si>
  <si>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</si>
  <si>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</si>
  <si>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</si>
  <si>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</si>
  <si>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</si>
  <si>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</si>
  <si>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</si>
  <si>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</si>
  <si>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</si>
  <si>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</si>
  <si>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</si>
  <si>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</si>
  <si>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</si>
  <si>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</si>
  <si>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</si>
  <si>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</si>
  <si>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</si>
  <si>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</si>
  <si>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</si>
  <si>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</si>
  <si>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</si>
  <si>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</si>
  <si>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</si>
  <si>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</si>
  <si>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</si>
  <si>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</si>
  <si>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</si>
  <si>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</si>
  <si>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</si>
  <si>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</si>
  <si>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</si>
  <si>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</si>
  <si>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</si>
  <si>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</si>
  <si>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</si>
  <si>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</si>
  <si>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</si>
  <si>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</si>
  <si>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</si>
  <si>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</si>
  <si>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</si>
  <si>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</si>
  <si>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</si>
  <si>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</si>
  <si>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</si>
  <si>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</si>
  <si>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</si>
  <si>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</si>
  <si>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</si>
  <si>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</si>
  <si>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</si>
  <si>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</si>
  <si>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</si>
  <si>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</si>
  <si>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</si>
  <si>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</si>
  <si>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</si>
  <si>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</si>
  <si>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</si>
  <si>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</si>
  <si>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</si>
  <si>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</si>
  <si>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</si>
  <si>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</si>
  <si>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</si>
  <si>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</si>
  <si>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</si>
  <si>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</si>
  <si>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</si>
  <si>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</si>
  <si>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</si>
  <si>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</si>
  <si>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</si>
  <si>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</si>
  <si>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</si>
  <si>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</si>
  <si>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</si>
  <si>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</si>
  <si>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</si>
  <si>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</si>
  <si>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</si>
  <si>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</si>
  <si>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</si>
  <si>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</si>
  <si>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</si>
  <si>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</si>
  <si>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</si>
  <si>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</si>
  <si>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</si>
  <si>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</si>
  <si>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</si>
  <si>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</si>
  <si>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</si>
  <si>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</si>
  <si>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</si>
  <si>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</si>
  <si>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</si>
  <si>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</si>
  <si>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</si>
  <si>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</si>
  <si>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</si>
  <si>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</si>
  <si>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</si>
  <si>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</si>
  <si>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</si>
  <si>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</si>
  <si>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</si>
  <si>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</si>
  <si>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</si>
  <si>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</si>
  <si>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</si>
  <si>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</si>
  <si>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</si>
  <si>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</si>
  <si>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</si>
  <si>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</si>
  <si>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</si>
  <si>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</si>
  <si>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</si>
  <si>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</si>
  <si>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</si>
  <si>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</si>
  <si>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</si>
  <si>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</si>
  <si>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</si>
  <si>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</si>
  <si>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</si>
  <si>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</si>
  <si>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</si>
  <si>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</si>
  <si>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</si>
  <si>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</si>
  <si>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</si>
  <si>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</si>
  <si>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</si>
  <si>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</si>
  <si>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</si>
  <si>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</si>
  <si>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</si>
  <si>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</si>
  <si>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</si>
  <si>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</si>
  <si>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</si>
  <si>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</si>
  <si>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</si>
  <si>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</si>
  <si>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</si>
  <si>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</si>
  <si>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</si>
  <si>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</si>
  <si>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</si>
  <si>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</si>
  <si>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</si>
  <si>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</si>
  <si>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</si>
  <si>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</si>
  <si>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</si>
  <si>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</si>
  <si>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</si>
  <si>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</si>
  <si>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</si>
  <si>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</si>
  <si>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</si>
  <si>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</si>
  <si>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</si>
  <si>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</si>
  <si>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</si>
  <si>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</si>
  <si>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</si>
  <si>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</si>
  <si>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</si>
  <si>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</si>
  <si>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</si>
  <si>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</si>
  <si>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</si>
  <si>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</si>
  <si>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</si>
  <si>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</si>
  <si>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</si>
  <si>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</si>
  <si>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</si>
  <si>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</si>
  <si>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</si>
  <si>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</si>
  <si>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</si>
  <si>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</si>
  <si>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</si>
  <si>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</si>
  <si>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</si>
  <si>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</si>
  <si>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</si>
  <si>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</si>
  <si>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</si>
  <si>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</si>
  <si>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</si>
  <si>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</si>
  <si>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</si>
  <si>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</si>
  <si>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</si>
  <si>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</si>
  <si>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</si>
  <si>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</si>
  <si>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</si>
  <si>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</si>
  <si>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</si>
  <si>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</si>
  <si>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</si>
  <si>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</si>
  <si>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</si>
  <si>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</si>
  <si>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</si>
  <si>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</si>
  <si>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</si>
  <si>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</si>
  <si>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</si>
  <si>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</si>
  <si>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</si>
  <si>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</si>
  <si>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</si>
  <si>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</si>
  <si>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</si>
  <si>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</si>
  <si>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</si>
  <si>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</si>
  <si>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</si>
  <si>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</si>
  <si>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</si>
  <si>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</si>
  <si>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</si>
  <si>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</si>
  <si>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</si>
  <si>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</si>
  <si>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</si>
  <si>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</si>
  <si>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</si>
  <si>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</si>
  <si>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</si>
  <si>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</si>
  <si>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</si>
  <si>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</si>
  <si>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</si>
  <si>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</si>
  <si>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</si>
  <si>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</si>
  <si>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</si>
  <si>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</si>
  <si>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</si>
  <si>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</si>
  <si>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</si>
  <si>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</si>
  <si>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</si>
  <si>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</si>
  <si>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</si>
  <si>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</si>
  <si>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</si>
  <si>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</si>
  <si>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</si>
  <si>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</si>
  <si>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</si>
  <si>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</si>
  <si>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</si>
  <si>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</si>
  <si>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</si>
  <si>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</si>
  <si>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</si>
  <si>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</si>
  <si>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</si>
  <si>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</si>
  <si>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</si>
  <si>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</si>
  <si>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</si>
  <si>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</si>
  <si>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</si>
  <si>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</si>
  <si>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</si>
  <si>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</si>
  <si>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</si>
  <si>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</si>
  <si>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</si>
  <si>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</si>
  <si>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</si>
  <si>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</si>
  <si>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</si>
  <si>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</si>
  <si>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</si>
  <si>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</si>
  <si>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</si>
  <si>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</si>
  <si>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</si>
  <si>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</si>
  <si>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</si>
  <si>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</si>
  <si>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</si>
  <si>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</si>
  <si>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</si>
  <si>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</si>
  <si>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</si>
  <si>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</si>
  <si>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</si>
  <si>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</si>
  <si>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</si>
  <si>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</si>
  <si>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</si>
  <si>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</si>
  <si>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</si>
  <si>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</si>
  <si>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</si>
  <si>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</si>
  <si>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</si>
  <si>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</si>
  <si>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</si>
  <si>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</si>
  <si>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</si>
  <si>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</si>
  <si>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</si>
  <si>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</si>
  <si>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</si>
  <si>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</si>
  <si>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</si>
  <si>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</si>
  <si>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</si>
  <si>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</si>
  <si>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</si>
  <si>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</si>
  <si>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</si>
  <si>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</si>
  <si>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</si>
  <si>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</si>
  <si>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</si>
  <si>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</si>
  <si>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</si>
  <si>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</si>
  <si>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</si>
  <si>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</si>
  <si>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</si>
  <si>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</si>
  <si>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</si>
  <si>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</si>
  <si>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</si>
  <si>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</si>
  <si>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</si>
  <si>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</si>
  <si>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</si>
  <si>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</si>
  <si>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</si>
  <si>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</si>
  <si>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</si>
  <si>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</si>
  <si>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</si>
  <si>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</si>
  <si>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</si>
  <si>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</si>
  <si>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</si>
  <si>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</si>
  <si>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</si>
  <si>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</si>
  <si>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</si>
  <si>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</si>
  <si>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</si>
  <si>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</si>
  <si>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</si>
  <si>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</si>
  <si>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</si>
  <si>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</si>
  <si>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</si>
  <si>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</si>
  <si>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</si>
  <si>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</si>
  <si>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</si>
  <si>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</si>
  <si>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</si>
  <si>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</si>
  <si>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</si>
  <si>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</si>
  <si>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</si>
  <si>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</si>
  <si>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</si>
  <si>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</si>
  <si>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</si>
  <si>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</si>
  <si>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</si>
  <si>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</si>
  <si>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</si>
  <si>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</si>
  <si>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</si>
  <si>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</si>
  <si>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</si>
  <si>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</si>
  <si>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</si>
  <si>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</si>
  <si>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</si>
  <si>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</si>
  <si>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</si>
  <si>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</si>
  <si>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</si>
  <si>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</si>
  <si>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</si>
  <si>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</si>
  <si>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</si>
  <si>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</si>
  <si>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</si>
  <si>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</si>
  <si>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</si>
  <si>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</si>
  <si>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</si>
  <si>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</si>
  <si>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</si>
  <si>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</si>
  <si>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</si>
  <si>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</si>
  <si>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</si>
  <si>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</si>
  <si>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</si>
  <si>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</si>
  <si>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</si>
  <si>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</si>
  <si>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</si>
  <si>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</si>
  <si>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</si>
  <si>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</si>
  <si>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</si>
  <si>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</si>
  <si>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</si>
  <si>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</si>
  <si>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</si>
  <si>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</si>
  <si>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</si>
  <si>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</si>
  <si>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</si>
  <si>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</si>
  <si>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</si>
  <si>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</si>
  <si>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</si>
  <si>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</si>
  <si>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</si>
  <si>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</si>
  <si>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</si>
  <si>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</si>
  <si>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</si>
  <si>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</si>
  <si>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</si>
  <si>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</si>
  <si>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</si>
  <si>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</si>
  <si>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</si>
  <si>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</si>
  <si>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</si>
  <si>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</si>
  <si>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</si>
  <si>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</si>
  <si>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</si>
  <si>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</si>
  <si>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</si>
  <si>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</si>
  <si>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</si>
  <si>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</si>
  <si>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</si>
  <si>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</si>
  <si>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</si>
  <si>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</si>
  <si>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</si>
  <si>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</si>
  <si>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</si>
  <si>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</si>
  <si>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</si>
  <si>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</si>
  <si>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</si>
  <si>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</si>
  <si>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</si>
  <si>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</si>
  <si>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</si>
  <si>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</si>
  <si>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</si>
  <si>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</si>
  <si>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</si>
  <si>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</si>
  <si>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</si>
  <si>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</si>
  <si>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</si>
  <si>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</si>
  <si>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</si>
  <si>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</si>
  <si>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</si>
  <si>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</si>
  <si>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</si>
  <si>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</si>
  <si>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</si>
  <si>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</si>
  <si>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</si>
  <si>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</si>
  <si>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</si>
  <si>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</si>
  <si>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</si>
  <si>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</si>
  <si>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</si>
  <si>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</si>
  <si>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</si>
  <si>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</si>
  <si>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</si>
  <si>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</si>
  <si>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</si>
  <si>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</si>
  <si>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</si>
  <si>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</si>
  <si>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</si>
  <si>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</si>
  <si>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</si>
  <si>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</si>
  <si>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</si>
  <si>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</si>
  <si>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</si>
  <si>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</si>
  <si>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</si>
  <si>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</si>
  <si>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</si>
  <si>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</si>
  <si>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</si>
  <si>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</si>
  <si>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</si>
  <si>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</si>
  <si>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</si>
  <si>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</si>
  <si>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</si>
  <si>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</si>
  <si>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</si>
  <si>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</si>
  <si>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</si>
  <si>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</si>
  <si>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</si>
  <si>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</si>
  <si>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</si>
  <si>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</si>
  <si>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</si>
  <si>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</si>
  <si>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</si>
  <si>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</si>
  <si>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</si>
  <si>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</si>
  <si>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</si>
  <si>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</si>
  <si>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</si>
  <si>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</si>
  <si>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</si>
  <si>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</si>
  <si>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</si>
  <si>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</si>
  <si>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</si>
  <si>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</si>
  <si>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</si>
  <si>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</si>
  <si>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</si>
  <si>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</si>
  <si>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</si>
  <si>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</si>
  <si>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</si>
  <si>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</si>
  <si>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</si>
  <si>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</si>
  <si>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</si>
  <si>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</si>
  <si>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</si>
  <si>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</si>
  <si>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</si>
  <si>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</si>
  <si>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</si>
  <si>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</si>
  <si>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</si>
  <si>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</si>
  <si>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</si>
  <si>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</si>
  <si>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</si>
  <si>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</si>
  <si>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</si>
  <si>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</si>
  <si>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</si>
  <si>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</si>
  <si>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</si>
  <si>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</si>
  <si>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</si>
  <si>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</si>
  <si>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</si>
  <si>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</si>
  <si>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</si>
  <si>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</si>
  <si>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</si>
  <si>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</si>
  <si>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</si>
  <si>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</si>
  <si>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</si>
  <si>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</si>
  <si>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</si>
  <si>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</si>
  <si>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</si>
  <si>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</si>
  <si>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</si>
  <si>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</si>
  <si>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</si>
  <si>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</si>
  <si>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</si>
  <si>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</si>
  <si>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</si>
  <si>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</si>
  <si>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</si>
  <si>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</si>
  <si>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</si>
  <si>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</si>
  <si>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</si>
  <si>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</si>
  <si>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</si>
  <si>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</si>
  <si>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</si>
  <si>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</si>
  <si>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</si>
  <si>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</si>
  <si>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</si>
  <si>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</si>
  <si>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</si>
  <si>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</si>
  <si>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</si>
  <si>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</si>
  <si>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</si>
  <si>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</si>
  <si>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</si>
  <si>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</si>
  <si>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</si>
  <si>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</si>
  <si>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</si>
  <si>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</si>
  <si>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</si>
  <si>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</si>
  <si>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</si>
  <si>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</si>
  <si>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</si>
  <si>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</si>
  <si>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</si>
  <si>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</si>
  <si>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</si>
  <si>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</si>
  <si>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</si>
  <si>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</si>
  <si>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</si>
  <si>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</si>
  <si>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</si>
  <si>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</si>
  <si>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</si>
  <si>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</si>
  <si>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</si>
  <si>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</si>
  <si>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</si>
  <si>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</si>
  <si>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</si>
  <si>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</si>
  <si>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</si>
  <si>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</si>
  <si>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</si>
  <si>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</si>
  <si>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</si>
  <si>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</si>
  <si>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</si>
  <si>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</si>
  <si>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</si>
  <si>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</si>
  <si>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</si>
  <si>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</si>
  <si>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</si>
  <si>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</si>
  <si>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</si>
  <si>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</si>
  <si>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</si>
  <si>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</si>
  <si>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</si>
  <si>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</si>
  <si>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</si>
  <si>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</si>
  <si>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</si>
  <si>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</si>
  <si>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</si>
  <si>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</si>
  <si>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</si>
  <si>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</si>
  <si>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</si>
  <si>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</si>
  <si>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</si>
  <si>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</si>
  <si>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</si>
  <si>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</si>
  <si>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</si>
  <si>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</si>
  <si>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</si>
  <si>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</si>
  <si>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</si>
  <si>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</si>
  <si>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</si>
  <si>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</si>
  <si>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</si>
  <si>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</si>
  <si>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</si>
  <si>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</si>
  <si>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</si>
  <si>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</si>
  <si>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</si>
  <si>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</si>
  <si>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</si>
  <si>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</si>
  <si>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</si>
  <si>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</si>
  <si>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</si>
  <si>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</si>
  <si>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</si>
  <si>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</si>
  <si>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</si>
  <si>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</si>
  <si>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</si>
  <si>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</si>
  <si>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</si>
  <si>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</si>
  <si>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</si>
  <si>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</si>
  <si>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</si>
  <si>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</si>
  <si>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</si>
  <si>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</si>
  <si>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</si>
  <si>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</si>
  <si>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</si>
  <si>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</si>
  <si>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</si>
  <si>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</si>
  <si>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</si>
  <si>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</si>
  <si>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</si>
  <si>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</si>
  <si>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</si>
  <si>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</si>
  <si>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</si>
  <si>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</si>
  <si>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</si>
  <si>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</si>
  <si>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</si>
  <si>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</si>
  <si>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</si>
  <si>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</si>
  <si>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</si>
  <si>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</si>
  <si>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</si>
  <si>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</si>
  <si>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</si>
  <si>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</si>
  <si>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</si>
  <si>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</si>
  <si>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</si>
  <si>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</si>
  <si>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</si>
  <si>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</si>
  <si>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</si>
  <si>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</si>
  <si>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</si>
  <si>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</si>
  <si>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</si>
  <si>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</si>
  <si>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</si>
  <si>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</si>
  <si>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</si>
  <si>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</si>
  <si>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</si>
  <si>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</si>
  <si>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</si>
  <si>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</si>
  <si>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</si>
  <si>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</si>
  <si>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</si>
  <si>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</si>
  <si>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</si>
  <si>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</si>
  <si>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</si>
  <si>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</si>
  <si>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</si>
  <si>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</si>
  <si>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</si>
  <si>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</si>
  <si>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</si>
  <si>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</si>
  <si>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</si>
  <si>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</si>
  <si>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</si>
  <si>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</si>
  <si>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</si>
  <si>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</si>
  <si>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</si>
  <si>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</si>
  <si>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</si>
  <si>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</si>
  <si>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</si>
  <si>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</si>
  <si>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</si>
  <si>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</si>
  <si>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</si>
  <si>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</si>
  <si>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</si>
  <si>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</si>
  <si>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</si>
  <si>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</si>
  <si>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</si>
  <si>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</si>
  <si>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</si>
  <si>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</si>
  <si>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</si>
  <si>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</si>
  <si>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</si>
  <si>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</si>
  <si>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</si>
  <si>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</si>
  <si>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</si>
  <si>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</si>
  <si>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</si>
  <si>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</si>
  <si>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</si>
  <si>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</si>
  <si>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</si>
  <si>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</si>
  <si>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</si>
  <si>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</si>
  <si>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</si>
  <si>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</si>
  <si>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</si>
  <si>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</si>
  <si>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</si>
  <si>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</si>
  <si>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</si>
  <si>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</si>
  <si>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</si>
  <si>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</si>
  <si>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</si>
  <si>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</si>
  <si>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</si>
  <si>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</si>
  <si>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</si>
  <si>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</si>
  <si>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</si>
  <si>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</si>
  <si>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</si>
  <si>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</si>
  <si>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</si>
  <si>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</si>
  <si>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</si>
  <si>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</si>
  <si>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</si>
  <si>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</si>
  <si>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</si>
  <si>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</si>
  <si>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</si>
  <si>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</si>
  <si>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</si>
  <si>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</si>
  <si>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</si>
  <si>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</si>
  <si>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</si>
  <si>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</si>
  <si>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</si>
  <si>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</si>
  <si>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</si>
  <si>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</si>
  <si>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</si>
  <si>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</si>
  <si>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</si>
  <si>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</si>
  <si>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</si>
  <si>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</si>
  <si>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</si>
  <si>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</si>
  <si>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</si>
  <si>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</si>
  <si>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</si>
  <si>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</si>
  <si>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</si>
  <si>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</si>
  <si>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</si>
  <si>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</si>
  <si>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</si>
  <si>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</si>
  <si>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</si>
  <si>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</si>
  <si>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</si>
  <si>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</si>
  <si>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</si>
  <si>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</si>
  <si>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</si>
  <si>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</si>
  <si>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</si>
  <si>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</si>
  <si>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</si>
  <si>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</si>
  <si>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</si>
  <si>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</si>
  <si>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</si>
  <si>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</si>
  <si>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</si>
  <si>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</si>
  <si>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</si>
  <si>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</si>
  <si>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</si>
  <si>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</si>
  <si>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</si>
  <si>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</si>
  <si>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</si>
  <si>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</si>
  <si>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</si>
  <si>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</si>
  <si>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</si>
  <si>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</si>
  <si>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</si>
  <si>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</si>
  <si>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</si>
  <si>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</si>
  <si>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</si>
  <si>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</si>
  <si>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</si>
  <si>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</si>
  <si>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</si>
  <si>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</si>
  <si>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</si>
  <si>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</si>
  <si>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</si>
  <si>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</si>
  <si>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</si>
  <si>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</si>
  <si>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</si>
  <si>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</si>
  <si>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</si>
  <si>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</si>
  <si>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</si>
  <si>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</si>
  <si>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</si>
  <si>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</si>
  <si>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</si>
  <si>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</si>
  <si>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</si>
  <si>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</si>
  <si>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</si>
  <si>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</si>
  <si>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</si>
  <si>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</si>
  <si>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</si>
  <si>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</si>
  <si>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</si>
  <si>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</si>
  <si>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</si>
  <si>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</si>
  <si>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</si>
  <si>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</si>
  <si>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</si>
  <si>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</si>
  <si>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</si>
  <si>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</si>
  <si>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</si>
  <si>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</si>
  <si>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</si>
  <si>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</si>
  <si>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</si>
  <si>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</si>
  <si>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</si>
  <si>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</si>
  <si>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</si>
  <si>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</si>
  <si>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</si>
  <si>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</si>
  <si>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</si>
  <si>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</si>
  <si>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</si>
  <si>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</si>
  <si>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</si>
  <si>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</si>
  <si>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</si>
  <si>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</si>
  <si>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</si>
  <si>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</si>
  <si>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</si>
  <si>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</si>
  <si>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</si>
  <si>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</si>
  <si>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</si>
  <si>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</si>
  <si>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</si>
  <si>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</si>
  <si>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</si>
  <si>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</si>
  <si>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</si>
  <si>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</si>
  <si>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</si>
  <si>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</si>
  <si>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</si>
  <si>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</si>
  <si>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</si>
  <si>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</si>
  <si>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</si>
  <si>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</si>
  <si>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</si>
  <si>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</si>
  <si>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</si>
  <si>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</si>
  <si>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</si>
  <si>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</si>
  <si>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</si>
  <si>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</si>
  <si>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</si>
  <si>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</si>
  <si>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</si>
  <si>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</si>
  <si>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</si>
  <si>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</si>
  <si>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</si>
  <si>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</si>
  <si>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</si>
  <si>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</si>
  <si>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</si>
  <si>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</si>
  <si>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</si>
  <si>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</si>
  <si>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</si>
  <si>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</si>
  <si>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</si>
  <si>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</si>
  <si>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</si>
  <si>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</si>
  <si>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</si>
  <si>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</si>
  <si>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</si>
  <si>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</si>
  <si>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</si>
  <si>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</si>
  <si>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</si>
  <si>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</si>
  <si>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</si>
  <si>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</si>
  <si>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</si>
  <si>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</si>
  <si>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</si>
  <si>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</si>
  <si>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</si>
  <si>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</si>
  <si>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</si>
  <si>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</si>
  <si>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</si>
  <si>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</si>
  <si>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</si>
  <si>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</si>
  <si>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</si>
  <si>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</si>
  <si>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</si>
  <si>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</si>
  <si>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</si>
  <si>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</si>
  <si>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</si>
  <si>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</si>
  <si>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</si>
  <si>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</si>
  <si>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</si>
  <si>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</si>
  <si>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</si>
  <si>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</si>
  <si>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</si>
  <si>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</si>
  <si>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</si>
  <si>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</si>
  <si>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</si>
  <si>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</si>
  <si>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</si>
  <si>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</si>
  <si>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</si>
  <si>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</si>
  <si>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</si>
  <si>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</si>
  <si>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</si>
  <si>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</si>
  <si>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</si>
  <si>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</si>
  <si>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</si>
  <si>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</si>
  <si>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</si>
  <si>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</si>
  <si>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</si>
  <si>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</si>
  <si>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</si>
  <si>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</si>
  <si>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</si>
  <si>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</si>
  <si>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</si>
  <si>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</si>
  <si>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</si>
  <si>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</si>
  <si>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</si>
  <si>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</si>
  <si>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</si>
  <si>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</si>
  <si>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</si>
  <si>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</si>
  <si>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</si>
  <si>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</si>
  <si>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</si>
  <si>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</si>
  <si>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</si>
  <si>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</si>
  <si>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</si>
  <si>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</si>
  <si>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</si>
  <si>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</si>
  <si>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</si>
  <si>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</si>
  <si>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</si>
  <si>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</si>
  <si>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</si>
  <si>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</si>
  <si>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</si>
  <si>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</si>
  <si>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</si>
  <si>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</si>
  <si>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</si>
  <si>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</si>
  <si>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</si>
  <si>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</si>
  <si>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</si>
  <si>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</si>
  <si>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</si>
  <si>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</si>
  <si>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</si>
  <si>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</si>
  <si>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</si>
  <si>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</si>
  <si>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</si>
  <si>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</si>
  <si>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</si>
  <si>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</si>
  <si>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</si>
  <si>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</si>
  <si>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</si>
  <si>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</si>
  <si>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</si>
  <si>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</si>
  <si>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</si>
  <si>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</si>
  <si>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</si>
  <si>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</si>
  <si>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</si>
  <si>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</si>
  <si>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</si>
  <si>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</si>
  <si>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</si>
  <si>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</si>
  <si>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</si>
  <si>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</si>
  <si>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</si>
  <si>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</si>
  <si>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</si>
  <si>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</si>
  <si>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</si>
  <si>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</si>
  <si>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</si>
  <si>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</si>
  <si>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</si>
  <si>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</si>
  <si>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</si>
  <si>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</si>
  <si>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</si>
  <si>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</si>
  <si>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</si>
  <si>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</si>
  <si>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</si>
  <si>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</si>
  <si>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</si>
  <si>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</si>
  <si>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</si>
  <si>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</si>
  <si>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</si>
  <si>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</si>
  <si>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</si>
  <si>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</si>
  <si>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</si>
  <si>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</si>
  <si>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</si>
  <si>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</si>
  <si>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</si>
  <si>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</si>
  <si>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</si>
  <si>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</si>
  <si>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</si>
  <si>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</si>
  <si>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</si>
  <si>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</si>
  <si>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</si>
  <si>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</si>
  <si>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</si>
  <si>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</si>
  <si>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</si>
  <si>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</si>
  <si>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</si>
  <si>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</si>
  <si>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</si>
  <si>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</si>
  <si>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</si>
  <si>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</si>
  <si>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</si>
  <si>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</si>
  <si>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</si>
  <si>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</si>
  <si>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</si>
  <si>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</si>
  <si>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</si>
  <si>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</si>
  <si>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</si>
  <si>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</si>
  <si>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</si>
  <si>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</si>
  <si>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</si>
  <si>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</si>
  <si>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</si>
  <si>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</si>
  <si>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</si>
  <si>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</si>
  <si>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</si>
  <si>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</si>
  <si>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</si>
  <si>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</si>
  <si>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</si>
  <si>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</si>
  <si>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</si>
  <si>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</si>
  <si>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</si>
  <si>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</si>
  <si>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</si>
  <si>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</si>
  <si>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</si>
  <si>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</si>
  <si>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</si>
  <si>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</si>
  <si>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</si>
  <si>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</si>
  <si>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</si>
  <si>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</si>
  <si>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</si>
  <si>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</si>
  <si>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</si>
  <si>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</si>
  <si>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</si>
  <si>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</si>
  <si>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</si>
  <si>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</si>
  <si>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</si>
  <si>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</si>
  <si>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</si>
  <si>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</si>
  <si>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</si>
  <si>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</si>
  <si>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</si>
  <si>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</si>
  <si>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</si>
  <si>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</si>
  <si>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</si>
  <si>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</si>
  <si>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</si>
  <si>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</si>
  <si>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</si>
  <si>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</si>
  <si>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</si>
  <si>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</si>
  <si>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</si>
  <si>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</si>
  <si>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</si>
  <si>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</si>
  <si>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</si>
  <si>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</si>
  <si>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</si>
  <si>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</si>
  <si>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</si>
  <si>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</si>
  <si>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</si>
  <si>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</si>
  <si>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</si>
  <si>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</si>
  <si>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</si>
  <si>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</si>
  <si>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</si>
  <si>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</si>
  <si>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</si>
  <si>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</si>
  <si>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</si>
  <si>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</si>
  <si>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</si>
  <si>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</si>
  <si>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</si>
  <si>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</si>
  <si>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</si>
  <si>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</si>
  <si>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</si>
  <si>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</si>
  <si>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</si>
  <si>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</si>
  <si>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</si>
  <si>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</si>
  <si>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</si>
  <si>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</si>
  <si>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</si>
  <si>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</si>
  <si>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</si>
  <si>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</si>
  <si>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</si>
  <si>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</si>
  <si>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</si>
  <si>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</si>
  <si>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</si>
  <si>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</si>
  <si>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</si>
  <si>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</si>
  <si>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</si>
  <si>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</si>
  <si>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</si>
  <si>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</si>
  <si>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</si>
  <si>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</si>
  <si>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</si>
  <si>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</si>
  <si>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</si>
  <si>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</si>
  <si>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</si>
  <si>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</si>
  <si>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</si>
  <si>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</si>
  <si>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</si>
  <si>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</si>
  <si>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</si>
  <si>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</si>
  <si>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</si>
  <si>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</si>
  <si>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</si>
  <si>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</si>
  <si>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</si>
  <si>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</si>
  <si>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</si>
  <si>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</si>
  <si>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</si>
  <si>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</si>
  <si>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</si>
  <si>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</si>
  <si>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</si>
  <si>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</si>
  <si>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</si>
  <si>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</si>
  <si>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</si>
  <si>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</si>
  <si>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</si>
  <si>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</si>
  <si>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</si>
  <si>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</si>
  <si>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</si>
  <si>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</si>
  <si>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</si>
  <si>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</si>
  <si>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</si>
  <si>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</si>
  <si>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</si>
  <si>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</si>
  <si>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</si>
  <si>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</si>
  <si>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</si>
  <si>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</si>
  <si>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</si>
  <si>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</si>
  <si>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</si>
  <si>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</si>
  <si>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</si>
  <si>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</si>
  <si>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</si>
  <si>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</si>
  <si>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</si>
  <si>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</si>
  <si>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</si>
  <si>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</si>
  <si>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</si>
  <si>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</si>
  <si>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</si>
  <si>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</si>
  <si>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</si>
  <si>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</si>
  <si>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</si>
  <si>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</si>
  <si>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</si>
  <si>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</si>
  <si>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</si>
  <si>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</si>
  <si>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</si>
  <si>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</si>
  <si>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</si>
  <si>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</si>
  <si>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</si>
  <si>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</si>
  <si>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</si>
  <si>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</si>
  <si>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</si>
  <si>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</si>
  <si>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</si>
  <si>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</si>
  <si>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</si>
  <si>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</si>
  <si>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</si>
  <si>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</si>
  <si>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</si>
  <si>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</si>
  <si>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</si>
  <si>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</si>
  <si>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</si>
  <si>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</si>
  <si>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</si>
  <si>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</si>
  <si>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</si>
  <si>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</si>
  <si>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</si>
  <si>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</si>
  <si>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</si>
  <si>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</si>
  <si>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</si>
  <si>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</si>
  <si>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</si>
  <si>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</si>
  <si>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</si>
  <si>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</si>
  <si>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</si>
  <si>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</si>
  <si>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</si>
  <si>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</si>
  <si>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</si>
  <si>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</si>
  <si>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</si>
  <si>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</si>
  <si>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</si>
  <si>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</si>
  <si>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</si>
  <si>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</si>
  <si>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</si>
  <si>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</si>
  <si>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</si>
  <si>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</si>
  <si>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</si>
  <si>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</si>
  <si>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</si>
  <si>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</si>
  <si>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</si>
  <si>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</si>
  <si>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</si>
  <si>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</si>
  <si>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</si>
  <si>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</si>
  <si>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</si>
  <si>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</si>
  <si>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</si>
  <si>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</si>
  <si>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</si>
  <si>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</si>
  <si>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</si>
  <si>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</si>
  <si>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</si>
  <si>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</si>
  <si>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</si>
  <si>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</si>
  <si>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</si>
  <si>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</si>
  <si>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</si>
  <si>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</si>
  <si>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</si>
  <si>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</si>
  <si>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</si>
  <si>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</si>
  <si>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</si>
  <si>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</si>
  <si>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</si>
  <si>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</si>
  <si>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</si>
  <si>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</si>
  <si>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</si>
  <si>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</si>
  <si>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</si>
  <si>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</si>
  <si>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</si>
  <si>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</si>
  <si>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</si>
  <si>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</si>
  <si>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</si>
  <si>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</si>
  <si>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</si>
  <si>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</si>
  <si>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</si>
  <si>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</si>
  <si>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</si>
  <si>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</si>
  <si>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</si>
  <si>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</si>
  <si>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</si>
  <si>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</si>
  <si>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</si>
  <si>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</si>
  <si>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</si>
  <si>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</si>
  <si>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</si>
  <si>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</si>
  <si>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</si>
  <si>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</si>
  <si>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</si>
  <si>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</si>
  <si>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</si>
  <si>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</si>
  <si>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</si>
  <si>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</si>
  <si>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</si>
  <si>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</si>
  <si>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</si>
  <si>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</si>
  <si>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</si>
  <si>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</si>
  <si>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</si>
  <si>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</si>
  <si>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</si>
  <si>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</si>
  <si>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</si>
  <si>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</si>
  <si>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</si>
  <si>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</si>
  <si>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</si>
  <si>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</si>
  <si>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</si>
  <si>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</si>
  <si>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</si>
  <si>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</si>
  <si>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</si>
  <si>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</si>
  <si>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</si>
  <si>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</si>
  <si>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</si>
  <si>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</si>
  <si>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</si>
  <si>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</si>
  <si>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</si>
  <si>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</si>
  <si>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</si>
  <si>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</si>
  <si>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</si>
  <si>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</si>
  <si>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</si>
  <si>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</si>
  <si>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</si>
  <si>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</si>
  <si>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</si>
  <si>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</si>
  <si>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</si>
  <si>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</si>
  <si>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</si>
  <si>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</si>
  <si>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</si>
  <si>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</si>
  <si>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</si>
  <si>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</si>
  <si>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</si>
  <si>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</si>
  <si>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</si>
  <si>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</si>
  <si>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</si>
  <si>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</si>
  <si>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</si>
  <si>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</si>
  <si>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</si>
  <si>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</si>
  <si>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</si>
  <si>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</si>
  <si>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</si>
  <si>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</si>
  <si>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</si>
  <si>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</si>
  <si>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</si>
  <si>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</si>
  <si>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</si>
  <si>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</si>
  <si>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</si>
  <si>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</si>
  <si>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</si>
  <si>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</si>
  <si>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</si>
  <si>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</si>
  <si>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</si>
  <si>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</si>
  <si>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</si>
  <si>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</si>
  <si>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</si>
  <si>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</si>
  <si>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</si>
  <si>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</si>
  <si>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</si>
  <si>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</si>
  <si>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</si>
  <si>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</si>
  <si>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</si>
  <si>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</si>
  <si>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</si>
  <si>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</si>
  <si>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</si>
  <si>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</si>
  <si>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</si>
  <si>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</si>
  <si>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</si>
  <si>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</si>
  <si>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</si>
  <si>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</si>
  <si>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</si>
  <si>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</si>
  <si>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</si>
  <si>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</si>
  <si>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</si>
  <si>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</si>
  <si>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</si>
  <si>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</si>
  <si>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</si>
  <si>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</si>
  <si>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</si>
  <si>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</si>
  <si>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</si>
  <si>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</si>
  <si>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</si>
  <si>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</si>
  <si>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</si>
  <si>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</si>
  <si>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</si>
  <si>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</si>
  <si>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</si>
  <si>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</si>
  <si>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</si>
  <si>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</si>
  <si>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</si>
  <si>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</si>
  <si>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</si>
  <si>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</si>
  <si>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</si>
  <si>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</si>
  <si>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</si>
  <si>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</si>
  <si>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</si>
  <si>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</si>
  <si>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</si>
  <si>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</si>
  <si>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</si>
  <si>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</si>
  <si>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</si>
  <si>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</si>
  <si>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</si>
  <si>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</si>
  <si>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</si>
  <si>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</si>
  <si>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</si>
  <si>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</si>
  <si>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</si>
  <si>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</si>
  <si>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</si>
  <si>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</si>
  <si>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</si>
  <si>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</si>
  <si>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</si>
  <si>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</si>
  <si>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</si>
  <si>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</si>
  <si>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</si>
  <si>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</si>
  <si>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</si>
  <si>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</si>
  <si>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</si>
  <si>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</si>
  <si>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</si>
  <si>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</si>
  <si>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</si>
  <si>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</si>
  <si>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</si>
  <si>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</si>
  <si>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</si>
  <si>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</si>
  <si>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</si>
  <si>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</si>
  <si>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</si>
  <si>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</si>
  <si>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</si>
  <si>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</si>
  <si>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</si>
  <si>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</si>
  <si>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</si>
  <si>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</si>
  <si>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</si>
  <si>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</si>
  <si>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</si>
  <si>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</si>
  <si>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</si>
  <si>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</si>
  <si>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</si>
  <si>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</si>
  <si>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</si>
  <si>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</si>
  <si>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</si>
  <si>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</si>
  <si>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</si>
  <si>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</si>
  <si>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</si>
  <si>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</si>
  <si>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</si>
  <si>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</si>
  <si>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</si>
  <si>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</si>
  <si>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</si>
  <si>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</si>
  <si>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</si>
  <si>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</si>
  <si>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</si>
  <si>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</si>
  <si>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</si>
  <si>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</si>
  <si>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</si>
  <si>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</si>
  <si>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</si>
  <si>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</si>
  <si>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</si>
  <si>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</si>
  <si>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</si>
  <si>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</si>
  <si>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</si>
  <si>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</si>
  <si>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</si>
  <si>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</si>
  <si>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</si>
  <si>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</si>
  <si>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</si>
  <si>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</si>
  <si>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</si>
  <si>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</si>
  <si>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</si>
  <si>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</si>
  <si>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</si>
  <si>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</si>
  <si>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</si>
  <si>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</si>
  <si>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</si>
  <si>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</si>
  <si>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</si>
  <si>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</si>
  <si>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</si>
  <si>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</si>
  <si>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</si>
  <si>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</si>
  <si>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</si>
  <si>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</si>
  <si>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</si>
  <si>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</si>
  <si>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</si>
  <si>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</si>
  <si>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</si>
  <si>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</si>
  <si>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</si>
  <si>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</si>
  <si>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</si>
  <si>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</si>
  <si>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</si>
  <si>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</si>
  <si>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</si>
  <si>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</si>
  <si>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</si>
  <si>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</si>
  <si>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</si>
  <si>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</si>
  <si>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</si>
  <si>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</si>
  <si>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</si>
  <si>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</si>
  <si>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</si>
  <si>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</si>
  <si>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</si>
  <si>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</si>
  <si>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</si>
  <si>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</si>
  <si>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</si>
  <si>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</si>
  <si>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</si>
  <si>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</si>
  <si>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</si>
  <si>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</si>
  <si>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</si>
  <si>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</si>
  <si>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</si>
  <si>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</si>
  <si>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</si>
  <si>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</si>
  <si>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</si>
  <si>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</si>
  <si>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</si>
  <si>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</si>
  <si>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</si>
  <si>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</si>
  <si>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</si>
  <si>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</si>
  <si>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</si>
  <si>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</si>
  <si>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</si>
  <si>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</si>
  <si>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</si>
  <si>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</si>
  <si>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</si>
  <si>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</si>
  <si>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</si>
  <si>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</si>
  <si>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</si>
  <si>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</si>
  <si>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</si>
  <si>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</si>
  <si>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</si>
  <si>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</si>
  <si>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</si>
  <si>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</si>
  <si>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</si>
  <si>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</si>
  <si>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</si>
  <si>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</si>
  <si>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</si>
  <si>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</si>
  <si>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</si>
  <si>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</si>
  <si>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</si>
  <si>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</si>
  <si>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</si>
  <si>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</si>
  <si>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</si>
  <si>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</si>
  <si>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</si>
  <si>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</si>
  <si>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</si>
  <si>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</si>
  <si>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</si>
  <si>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</si>
  <si>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</si>
  <si>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</si>
  <si>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</si>
  <si>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</si>
  <si>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</si>
  <si>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</si>
  <si>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</si>
  <si>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</si>
  <si>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</si>
  <si>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</si>
  <si>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</si>
  <si>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</si>
  <si>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</si>
  <si>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</si>
  <si>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</si>
  <si>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</si>
  <si>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</si>
  <si>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</si>
  <si>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</si>
  <si>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</si>
  <si>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</si>
  <si>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</si>
  <si>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</si>
  <si>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</si>
  <si>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</si>
  <si>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</si>
  <si>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</si>
  <si>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</si>
  <si>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</si>
  <si>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</si>
  <si>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</si>
  <si>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</si>
  <si>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</si>
  <si>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</si>
  <si>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</si>
  <si>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</si>
  <si>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</si>
  <si>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</si>
  <si>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</si>
  <si>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</si>
  <si>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</si>
  <si>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</si>
  <si>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</si>
  <si>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</si>
  <si>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</si>
  <si>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</si>
  <si>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</si>
  <si>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</si>
  <si>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</si>
  <si>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</si>
  <si>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</si>
  <si>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</si>
  <si>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</si>
  <si>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</si>
  <si>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</si>
  <si>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</si>
  <si>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</si>
  <si>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</si>
  <si>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</si>
  <si>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</si>
  <si>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</si>
  <si>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</si>
  <si>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</si>
  <si>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</si>
  <si>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</si>
  <si>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</si>
  <si>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</si>
  <si>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</si>
  <si>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</si>
  <si>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</si>
  <si>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</si>
  <si>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</si>
  <si>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</si>
  <si>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</si>
  <si>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</si>
  <si>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</si>
  <si>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</si>
  <si>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2021-8-08002092020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</si>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</sst>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8" zoomScale="68" zoomScaleNormal="68"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2693</v>
      </c>
      <c r="D15" s="35"/>
      <c r="E15" s="35"/>
      <c r="F15" s="5"/>
      <c r="G15" s="32" t="s">
        <v>1168</v>
      </c>
      <c r="H15" s="102" t="s">
        <v>163</v>
      </c>
      <c r="I15" s="32" t="s">
        <v>2624</v>
      </c>
      <c r="J15" s="107" t="s">
        <v>2626</v>
      </c>
      <c r="L15" s="200" t="s">
        <v>8</v>
      </c>
      <c r="M15" s="20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177"/>
      <c r="I20" s="138" t="s">
        <v>163</v>
      </c>
      <c r="J20" s="139" t="s">
        <v>165</v>
      </c>
      <c r="K20" s="140">
        <v>536364300</v>
      </c>
      <c r="L20" s="141"/>
      <c r="M20" s="141">
        <v>44561</v>
      </c>
      <c r="N20" s="126">
        <f>+(M20-L20)/30</f>
        <v>1485.3666666666666</v>
      </c>
      <c r="O20" s="129"/>
      <c r="U20" s="125"/>
      <c r="V20" s="104">
        <f ca="1">NOW()</f>
        <v>44191.795221064815</v>
      </c>
      <c r="W20" s="104">
        <f ca="1">NOW()</f>
        <v>44191.795221064815</v>
      </c>
    </row>
    <row r="21" spans="1:23" ht="30" customHeight="1" outlineLevel="1" x14ac:dyDescent="0.25">
      <c r="A21" s="9"/>
      <c r="B21" s="70"/>
      <c r="C21" s="5"/>
      <c r="D21" s="5"/>
      <c r="E21" s="5"/>
      <c r="F21" s="5"/>
      <c r="G21" s="5"/>
      <c r="H21" s="69"/>
      <c r="I21" s="138"/>
      <c r="J21" s="139"/>
      <c r="K21" s="140"/>
      <c r="L21" s="141"/>
      <c r="M21" s="141"/>
      <c r="N21" s="126">
        <f t="shared" ref="N21:N35" si="0">+(M21-L21)/30</f>
        <v>0</v>
      </c>
      <c r="O21" s="130"/>
    </row>
    <row r="22" spans="1:23" ht="30" customHeight="1" outlineLevel="1" x14ac:dyDescent="0.25">
      <c r="A22" s="9"/>
      <c r="B22" s="70"/>
      <c r="C22" s="5"/>
      <c r="D22" s="5"/>
      <c r="E22" s="5"/>
      <c r="F22" s="5"/>
      <c r="G22" s="5"/>
      <c r="H22" s="69"/>
      <c r="I22" s="138"/>
      <c r="J22" s="139"/>
      <c r="K22" s="140"/>
      <c r="L22" s="141"/>
      <c r="M22" s="141"/>
      <c r="N22" s="127">
        <f t="shared" ref="N22:N33" si="1">+(M22-L22)/30</f>
        <v>0</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0"/>
      <c r="I37" s="121"/>
      <c r="J37" s="121"/>
      <c r="K37" s="121"/>
      <c r="L37" s="121"/>
      <c r="M37" s="121"/>
      <c r="N37" s="121"/>
      <c r="O37" s="122"/>
    </row>
    <row r="38" spans="1:16" ht="21" customHeight="1" x14ac:dyDescent="0.25">
      <c r="A38" s="9"/>
      <c r="B38" s="169" t="str">
        <f>VLOOKUP(B20,EAS!A2:B1439,2,0)</f>
        <v>FUNDACION HOGAR AZUL</v>
      </c>
      <c r="C38" s="169"/>
      <c r="D38" s="169"/>
      <c r="E38" s="169"/>
      <c r="F38" s="169"/>
      <c r="G38" s="5"/>
      <c r="H38" s="123"/>
      <c r="I38" s="181" t="s">
        <v>7</v>
      </c>
      <c r="J38" s="181"/>
      <c r="K38" s="181"/>
      <c r="L38" s="181"/>
      <c r="M38" s="181"/>
      <c r="N38" s="181"/>
      <c r="O38" s="124"/>
    </row>
    <row r="39" spans="1:16" ht="42.95" customHeight="1" thickBot="1" x14ac:dyDescent="0.3">
      <c r="A39" s="10"/>
      <c r="B39" s="11"/>
      <c r="C39" s="11"/>
      <c r="D39" s="11"/>
      <c r="E39" s="11"/>
      <c r="F39" s="11"/>
      <c r="G39" s="11"/>
      <c r="H39" s="10"/>
      <c r="I39" s="213" t="s">
        <v>2694</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5"/>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5"/>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5"/>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5"/>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0" t="s">
        <v>2657</v>
      </c>
      <c r="I168" s="237"/>
      <c r="J168" s="238"/>
      <c r="K168" s="238"/>
      <c r="L168" s="238"/>
      <c r="M168" s="238"/>
      <c r="N168" s="238"/>
      <c r="O168" s="23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5"/>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2669</v>
      </c>
      <c r="C179" s="212"/>
      <c r="D179" s="212"/>
      <c r="E179" s="160">
        <v>0.02</v>
      </c>
      <c r="F179" s="159">
        <v>0.01</v>
      </c>
      <c r="G179" s="154">
        <f>IF(F179&gt;0,SUM(E179+F179),"")</f>
        <v>0.03</v>
      </c>
      <c r="H179" s="5"/>
      <c r="I179" s="212" t="s">
        <v>2671</v>
      </c>
      <c r="J179" s="212"/>
      <c r="K179" s="212"/>
      <c r="L179" s="212"/>
      <c r="M179" s="161"/>
      <c r="O179" s="8"/>
      <c r="Q179" s="19"/>
      <c r="R179" s="148" t="str">
        <f>IF(M179&gt;0,SUM(L179+M179),"")</f>
        <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16090929</v>
      </c>
      <c r="F185" s="91"/>
      <c r="G185" s="92"/>
      <c r="H185" s="87"/>
      <c r="I185" s="89" t="s">
        <v>2627</v>
      </c>
      <c r="J185" s="155">
        <f>+SUM(M179:M183)</f>
        <v>0</v>
      </c>
      <c r="K185" s="193" t="s">
        <v>2628</v>
      </c>
      <c r="L185" s="193"/>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5"/>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Sady Sierra</cp:lastModifiedBy>
  <cp:lastPrinted>2020-12-26T18:58:19Z</cp:lastPrinted>
  <dcterms:created xsi:type="dcterms:W3CDTF">2020-10-14T21:57:42Z</dcterms:created>
  <dcterms:modified xsi:type="dcterms:W3CDTF">2020-12-27T00:05:14Z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