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FB9B5D46-4235-4BF4-B31C-88EF2CD564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<sst xmlns="http://schemas.openxmlformats.org/spreadsheetml/2006/main" count="3075" uniqueCount="2695">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</sst>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68" zoomScaleNormal="68"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2694</v>
      </c>
      <c r="D15" s="35"/>
      <c r="E15" s="35"/>
      <c r="F15" s="5"/>
      <c r="G15" s="32" t="s">
        <v>1168</v>
      </c>
      <c r="H15" s="102" t="s">
        <v>163</v>
      </c>
      <c r="I15" s="32" t="s">
        <v>2624</v>
      </c>
      <c r="J15" s="107"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234"/>
      <c r="I20" s="138" t="s">
        <v>163</v>
      </c>
      <c r="J20" s="139" t="s">
        <v>178</v>
      </c>
      <c r="K20" s="140">
        <v>357576200</v>
      </c>
      <c r="L20" s="141"/>
      <c r="M20" s="141">
        <v>44561</v>
      </c>
      <c r="N20" s="126">
        <f>+(M20-L20)/30</f>
        <v>1485.3666666666666</v>
      </c>
      <c r="O20" s="129"/>
      <c r="U20" s="125"/>
      <c r="V20" s="104">
        <f ca="1">NOW()</f>
        <v>44191.784761226852</v>
      </c>
      <c r="W20" s="104">
        <f ca="1">NOW()</f>
        <v>44191.784761226852</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HOGAR AZUL</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2693</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c r="O179" s="8"/>
      <c r="Q179" s="19"/>
      <c r="R179" s="148" t="str">
        <f>IF(M179&gt;0,SUM(L179+M179),"")</f>
        <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10727286</v>
      </c>
      <c r="F185" s="91"/>
      <c r="G185" s="92"/>
      <c r="H185" s="87"/>
      <c r="I185" s="89" t="s">
        <v>2627</v>
      </c>
      <c r="J185" s="155">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