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<sst xmlns="http://schemas.openxmlformats.org/spreadsheetml/2006/main" count="3200" uniqueCount="2694">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</sst>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9" zoomScaleNormal="59"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782</v>
      </c>
      <c r="K20" s="149">
        <v>2741658933</v>
      </c>
      <c r="L20" s="150">
        <v>44246</v>
      </c>
      <c r="M20" s="150">
        <v>44561</v>
      </c>
      <c r="N20" s="133">
        <f>+(M20-L20)/30</f>
        <v>10.5</v>
      </c>
      <c r="O20" s="136"/>
      <c r="U20" s="132"/>
      <c r="V20" s="105">
        <f ca="1">NOW()</f>
        <v>44194.440621527778</v>
      </c>
      <c r="W20" s="105">
        <f ca="1">NOW()</f>
        <v>44194.440621527778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274165893.30000001</v>
      </c>
      <c r="F185" s="92"/>
      <c r="G185" s="93"/>
      <c r="H185" s="88"/>
      <c r="I185" s="90" t="s">
        <v>2627</v>
      </c>
      <c r="J185" s="164">
        <f>+SUM(M179:M183)</f>
        <v>0.05</v>
      </c>
      <c r="K185" s="201" t="s">
        <v>2628</v>
      </c>
      <c r="L185" s="201"/>
      <c r="M185" s="94">
        <f>+J185*(SUM(K20:K35))</f>
        <v>137082946.65000001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a65d333d-5b59-4810-bc94-b80d9325abbc"/>
    <ds:schemaRef ds:uri="http://purl.org/dc/dcmitype/"/>
    <ds:schemaRef ds:uri="http://schemas.microsoft.com/office/infopath/2007/PartnerControl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