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O198" i="12" l="1"/>
  <c r="O191" i="12"/>
  <c r="J185" i="12"/>
  <c r="M185" i="12" s="1"/>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<sst xmlns="http://schemas.openxmlformats.org/spreadsheetml/2006/main" count="3075" uniqueCount="2695">
  <si>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</si>
  <si>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</si>
  <si>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</si>
  <si>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</si>
  <si>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</si>
  <si>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</si>
  <si>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</si>
  <si>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</si>
  <si>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</si>
  <si>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</si>
  <si>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</si>
  <si>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</si>
  <si>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</si>
  <si>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</si>
  <si>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</si>
  <si>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</si>
  <si>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</si>
  <si>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</si>
  <si>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</si>
  <si>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</si>
  <si>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</si>
  <si>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</si>
  <si>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</si>
  <si>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</si>
  <si>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</si>
  <si>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</si>
  <si>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</si>
  <si>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</si>
  <si>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</si>
  <si>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</si>
  <si>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</si>
  <si>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</si>
  <si>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</si>
  <si>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</si>
  <si>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</si>
  <si>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</si>
  <si>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</si>
  <si>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</si>
  <si>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</si>
  <si>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</si>
  <si>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</si>
  <si>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</si>
  <si>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</si>
  <si>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</si>
  <si>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</si>
  <si>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</si>
  <si>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</si>
  <si>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</si>
  <si>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</si>
  <si>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</si>
  <si>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</si>
  <si>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</si>
  <si>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</si>
  <si>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</si>
  <si>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</si>
  <si>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</si>
  <si>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</si>
  <si>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</si>
  <si>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</si>
  <si>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</si>
  <si>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</si>
  <si>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</si>
  <si>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</si>
  <si>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</si>
  <si>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</si>
  <si>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</si>
  <si>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</si>
  <si>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</si>
  <si>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</si>
  <si>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</si>
  <si>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</si>
  <si>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</si>
  <si>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</si>
  <si>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</si>
  <si>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</si>
  <si>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</si>
  <si>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</si>
  <si>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</si>
  <si>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</si>
  <si>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</si>
  <si>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</si>
  <si>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</si>
  <si>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</si>
  <si>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</si>
  <si>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</si>
  <si>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</si>
  <si>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</si>
  <si>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</si>
  <si>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</si>
  <si>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</si>
  <si>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</si>
  <si>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</si>
  <si>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</si>
  <si>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</si>
  <si>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</si>
  <si>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</si>
  <si>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</si>
  <si>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</si>
  <si>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</si>
  <si>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</si>
  <si>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</si>
  <si>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</si>
  <si>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</si>
  <si>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</si>
  <si>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</si>
  <si>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</si>
  <si>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</si>
  <si>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</si>
  <si>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</si>
  <si>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</si>
  <si>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</si>
  <si>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</si>
  <si>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</si>
  <si>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</si>
  <si>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</si>
  <si>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</si>
  <si>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</si>
  <si>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</si>
  <si>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</si>
  <si>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</si>
  <si>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</si>
  <si>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</si>
  <si>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</si>
  <si>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</si>
  <si>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</si>
  <si>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</si>
  <si>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</si>
  <si>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</si>
  <si>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</si>
  <si>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</si>
  <si>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</si>
  <si>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</si>
  <si>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</si>
  <si>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</si>
  <si>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</si>
  <si>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</si>
  <si>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</si>
  <si>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</si>
  <si>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</si>
  <si>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</si>
  <si>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</si>
  <si>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</si>
  <si>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</si>
  <si>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</si>
  <si>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</si>
  <si>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</si>
  <si>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</si>
  <si>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</si>
  <si>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</si>
  <si>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</si>
  <si>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</si>
  <si>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</si>
  <si>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</si>
  <si>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</si>
  <si>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</si>
  <si>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</si>
  <si>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</si>
  <si>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</si>
  <si>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</si>
  <si>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</si>
  <si>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</si>
  <si>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</si>
  <si>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</si>
  <si>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</si>
  <si>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</si>
  <si>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</si>
  <si>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</si>
  <si>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</si>
  <si>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</si>
  <si>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</si>
  <si>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</si>
  <si>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</si>
  <si>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</si>
  <si>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</si>
  <si>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</si>
  <si>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</si>
  <si>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</si>
  <si>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</si>
  <si>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</si>
  <si>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</si>
  <si>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</si>
  <si>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</si>
  <si>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</si>
  <si>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</si>
  <si>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</si>
  <si>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</si>
  <si>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</si>
  <si>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</si>
  <si>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</si>
  <si>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</si>
  <si>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</si>
  <si>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</si>
  <si>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</si>
  <si>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</si>
  <si>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</si>
  <si>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</si>
  <si>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</si>
  <si>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</si>
  <si>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</si>
  <si>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</si>
  <si>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</si>
  <si>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</si>
  <si>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</si>
  <si>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</si>
  <si>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</si>
  <si>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</si>
  <si>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</si>
  <si>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</si>
  <si>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</si>
  <si>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</si>
  <si>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</si>
  <si>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</si>
  <si>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</si>
  <si>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</si>
  <si>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</si>
  <si>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</si>
  <si>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</si>
  <si>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</si>
  <si>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</si>
  <si>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</si>
  <si>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</si>
  <si>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</si>
  <si>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</si>
  <si>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</si>
  <si>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</si>
  <si>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</si>
  <si>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</si>
  <si>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</si>
  <si>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</si>
  <si>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</si>
  <si>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</si>
  <si>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</si>
  <si>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</si>
  <si>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</si>
  <si>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</si>
  <si>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</si>
  <si>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</si>
  <si>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</si>
  <si>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</si>
  <si>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</si>
  <si>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</si>
  <si>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</si>
  <si>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</si>
  <si>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</si>
  <si>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</si>
  <si>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</si>
  <si>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</si>
  <si>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</si>
  <si>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</si>
  <si>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</si>
  <si>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</si>
  <si>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</si>
  <si>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</si>
  <si>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</si>
  <si>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</si>
  <si>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</si>
  <si>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</si>
  <si>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</si>
  <si>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</si>
  <si>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</si>
  <si>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</si>
  <si>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</si>
  <si>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</si>
  <si>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</si>
  <si>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</si>
  <si>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</si>
  <si>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</si>
  <si>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</si>
  <si>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</si>
  <si>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</si>
  <si>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</si>
  <si>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</si>
  <si>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</si>
  <si>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</si>
  <si>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</si>
  <si>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</si>
  <si>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</si>
  <si>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</si>
  <si>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</si>
  <si>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</si>
  <si>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</si>
  <si>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</si>
  <si>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</si>
  <si>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</si>
  <si>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</si>
  <si>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</si>
  <si>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</si>
  <si>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</si>
  <si>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</si>
  <si>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</si>
  <si>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</si>
  <si>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</si>
  <si>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</si>
  <si>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</si>
  <si>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</si>
  <si>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</si>
  <si>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</si>
  <si>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</si>
  <si>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</si>
  <si>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</si>
  <si>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</si>
  <si>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</si>
  <si>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</si>
  <si>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</si>
  <si>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</si>
  <si>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</si>
  <si>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</si>
  <si>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</si>
  <si>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</si>
  <si>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</si>
  <si>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</si>
  <si>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</si>
  <si>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</si>
  <si>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</si>
  <si>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</si>
  <si>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</si>
  <si>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</si>
  <si>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</si>
  <si>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</si>
  <si>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</si>
  <si>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</si>
  <si>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</si>
  <si>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</si>
  <si>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</si>
  <si>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</si>
  <si>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</si>
  <si>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</si>
  <si>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</si>
  <si>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</si>
  <si>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</si>
  <si>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</si>
  <si>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</si>
  <si>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</si>
  <si>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</si>
  <si>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</si>
  <si>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</si>
  <si>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</si>
  <si>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</si>
  <si>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</si>
  <si>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</si>
  <si>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</si>
  <si>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</si>
  <si>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</si>
  <si>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</si>
  <si>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</si>
  <si>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</si>
  <si>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</si>
  <si>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</si>
  <si>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</si>
  <si>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</si>
  <si>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</si>
  <si>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</si>
  <si>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</si>
  <si>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</si>
  <si>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</si>
  <si>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</si>
  <si>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</si>
  <si>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</si>
  <si>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</si>
  <si>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</si>
  <si>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</si>
  <si>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</si>
  <si>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</si>
  <si>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</si>
  <si>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</si>
  <si>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</si>
  <si>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</si>
  <si>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</si>
  <si>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</si>
  <si>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</si>
  <si>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</si>
  <si>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</si>
  <si>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</si>
  <si>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</si>
  <si>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</si>
  <si>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</si>
  <si>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</si>
  <si>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</si>
  <si>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</si>
  <si>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</si>
  <si>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</si>
  <si>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</si>
  <si>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</si>
  <si>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</si>
  <si>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</si>
  <si>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</si>
  <si>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</si>
  <si>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</si>
  <si>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</si>
  <si>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</si>
  <si>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</si>
  <si>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</si>
  <si>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</si>
  <si>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</si>
  <si>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</si>
  <si>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</si>
  <si>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</si>
  <si>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</si>
  <si>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</si>
  <si>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</si>
  <si>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</si>
  <si>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</si>
  <si>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</si>
  <si>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</si>
  <si>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</si>
  <si>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</si>
  <si>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</si>
  <si>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</si>
  <si>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</si>
  <si>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</si>
  <si>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</si>
  <si>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</si>
  <si>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</si>
  <si>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</si>
  <si>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</si>
  <si>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</si>
  <si>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</si>
  <si>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</si>
  <si>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</si>
  <si>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</si>
  <si>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</si>
  <si>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</si>
  <si>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</si>
  <si>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</si>
  <si>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</si>
  <si>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</si>
  <si>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</si>
  <si>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</si>
  <si>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</si>
  <si>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</si>
  <si>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</si>
  <si>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</si>
  <si>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</si>
  <si>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</si>
  <si>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</si>
  <si>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</si>
  <si>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</si>
  <si>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</si>
  <si>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</si>
  <si>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</si>
  <si>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</si>
  <si>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</si>
  <si>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</si>
  <si>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</si>
  <si>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</si>
  <si>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</si>
  <si>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</si>
  <si>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</si>
  <si>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</si>
  <si>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</si>
  <si>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</si>
  <si>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</si>
  <si>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</si>
  <si>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</si>
  <si>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</si>
  <si>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</si>
  <si>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</si>
  <si>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</si>
  <si>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</si>
  <si>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</si>
  <si>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</si>
  <si>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</si>
  <si>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</si>
  <si>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</si>
  <si>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</si>
  <si>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</si>
  <si>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</si>
  <si>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</si>
  <si>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</si>
  <si>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</si>
  <si>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</si>
  <si>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</si>
  <si>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</si>
  <si>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</si>
  <si>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</si>
  <si>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</si>
  <si>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</si>
  <si>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</si>
  <si>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</si>
  <si>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</si>
  <si>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</si>
  <si>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</si>
  <si>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</si>
  <si>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</si>
  <si>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</si>
  <si>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</si>
  <si>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</si>
  <si>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</si>
  <si>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</si>
  <si>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</si>
  <si>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</si>
  <si>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</si>
  <si>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</si>
  <si>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</si>
  <si>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</si>
  <si>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</si>
  <si>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</si>
  <si>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</si>
  <si>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</si>
  <si>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</si>
  <si>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</si>
  <si>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</si>
  <si>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</si>
  <si>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</si>
  <si>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</si>
  <si>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</si>
  <si>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</si>
  <si>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</si>
  <si>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</si>
  <si>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</si>
  <si>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</si>
  <si>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</si>
  <si>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</si>
  <si>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</si>
  <si>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</si>
  <si>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</si>
  <si>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</si>
  <si>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</si>
  <si>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</si>
  <si>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</si>
  <si>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</si>
  <si>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</si>
  <si>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</si>
  <si>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</si>
  <si>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</si>
  <si>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</si>
  <si>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</si>
  <si>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</si>
  <si>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</si>
  <si>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</si>
  <si>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</si>
  <si>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</si>
  <si>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</si>
  <si>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</si>
  <si>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</si>
  <si>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</si>
  <si>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</si>
  <si>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</si>
  <si>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</si>
  <si>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</si>
  <si>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</si>
  <si>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</si>
  <si>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</si>
  <si>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</si>
  <si>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</si>
  <si>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</si>
  <si>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</si>
  <si>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</si>
  <si>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</si>
  <si>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</si>
  <si>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</si>
  <si>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</si>
  <si>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</si>
  <si>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</si>
  <si>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</si>
  <si>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</si>
  <si>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</si>
  <si>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</si>
  <si>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</si>
  <si>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</si>
  <si>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</si>
  <si>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</si>
  <si>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</si>
  <si>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</si>
  <si>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</si>
  <si>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</si>
  <si>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</si>
  <si>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</si>
  <si>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</si>
  <si>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</si>
  <si>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</si>
  <si>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</si>
  <si>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</si>
  <si>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</si>
  <si>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</si>
  <si>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</si>
  <si>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</si>
  <si>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</si>
  <si>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</si>
  <si>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</si>
  <si>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</si>
  <si>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</si>
  <si>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</si>
  <si>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</si>
  <si>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</si>
  <si>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</si>
  <si>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</si>
  <si>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</si>
  <si>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</si>
  <si>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</si>
  <si>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</si>
  <si>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</si>
  <si>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</si>
  <si>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</si>
  <si>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</si>
  <si>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</si>
  <si>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</si>
  <si>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</si>
  <si>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</si>
  <si>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</si>
  <si>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</si>
  <si>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</si>
  <si>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</si>
  <si>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</si>
  <si>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</si>
  <si>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</si>
  <si>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</si>
  <si>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</si>
  <si>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</si>
  <si>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</si>
  <si>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</si>
  <si>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</si>
  <si>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</si>
  <si>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</si>
  <si>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</si>
  <si>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</si>
  <si>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</si>
  <si>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</si>
  <si>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</si>
  <si>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</si>
  <si>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</si>
  <si>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</si>
  <si>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</si>
  <si>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</si>
  <si>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</si>
  <si>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</si>
  <si>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</si>
  <si>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</si>
  <si>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</si>
  <si>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</si>
  <si>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</si>
  <si>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</si>
  <si>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</si>
  <si>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</si>
  <si>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</si>
  <si>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</si>
  <si>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</si>
  <si>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</si>
  <si>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</si>
  <si>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</si>
  <si>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</si>
  <si>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</si>
  <si>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</si>
  <si>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</si>
  <si>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</si>
  <si>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</si>
  <si>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</si>
  <si>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</si>
  <si>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</si>
  <si>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</si>
  <si>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</si>
  <si>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</si>
  <si>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</si>
  <si>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</si>
  <si>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</si>
  <si>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</si>
  <si>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</si>
  <si>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</si>
  <si>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</si>
  <si>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</si>
  <si>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</si>
  <si>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</si>
  <si>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</si>
  <si>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</si>
  <si>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</si>
  <si>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</si>
  <si>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</si>
  <si>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</si>
  <si>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</si>
  <si>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</si>
  <si>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</si>
  <si>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</si>
  <si>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</si>
  <si>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</si>
  <si>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</si>
  <si>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</si>
  <si>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</si>
  <si>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</si>
  <si>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</si>
  <si>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</si>
  <si>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</si>
  <si>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</si>
  <si>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</si>
  <si>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</si>
  <si>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</si>
  <si>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</si>
  <si>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</si>
  <si>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</si>
  <si>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</si>
  <si>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</si>
  <si>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</si>
  <si>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</si>
  <si>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</si>
  <si>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</si>
  <si>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</si>
  <si>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</si>
  <si>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</si>
  <si>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</si>
  <si>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</si>
  <si>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</si>
  <si>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</si>
  <si>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</si>
  <si>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</si>
  <si>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</si>
  <si>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</si>
  <si>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</si>
  <si>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</si>
  <si>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</si>
  <si>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</si>
  <si>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</si>
  <si>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</si>
  <si>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</si>
  <si>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</si>
  <si>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</si>
  <si>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</si>
  <si>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</si>
  <si>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</si>
  <si>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</si>
  <si>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</si>
  <si>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</si>
  <si>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</si>
  <si>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</si>
  <si>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</si>
  <si>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</si>
  <si>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</si>
  <si>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</si>
  <si>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</si>
  <si>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</si>
  <si>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</si>
  <si>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</si>
  <si>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</si>
  <si>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</si>
  <si>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</si>
  <si>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</si>
  <si>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</si>
  <si>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</si>
  <si>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</si>
  <si>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</si>
  <si>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</si>
  <si>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</si>
  <si>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</si>
  <si>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</si>
  <si>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</si>
  <si>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</si>
  <si>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</si>
  <si>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</si>
  <si>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</si>
  <si>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</si>
  <si>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</si>
  <si>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</si>
  <si>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</si>
  <si>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</si>
  <si>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</si>
  <si>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</si>
  <si>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</si>
  <si>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</si>
  <si>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</si>
  <si>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</si>
  <si>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</si>
  <si>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</si>
  <si>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</si>
  <si>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</si>
  <si>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</si>
  <si>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</si>
  <si>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</si>
  <si>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</si>
  <si>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</si>
  <si>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</si>
  <si>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</si>
  <si>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</si>
  <si>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</si>
  <si>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</si>
  <si>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</si>
  <si>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</si>
  <si>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</si>
  <si>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</si>
  <si>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</si>
  <si>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</si>
  <si>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</si>
  <si>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</si>
  <si>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</si>
  <si>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</si>
  <si>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</si>
  <si>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</si>
  <si>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</si>
  <si>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</si>
  <si>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</si>
  <si>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</si>
  <si>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</si>
  <si>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</si>
  <si>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</si>
  <si>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</si>
  <si>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</si>
  <si>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</si>
  <si>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</si>
  <si>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</si>
  <si>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</si>
  <si>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</si>
  <si>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</si>
  <si>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</si>
  <si>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</si>
  <si>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</si>
  <si>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</si>
  <si>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</si>
  <si>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</si>
  <si>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</si>
  <si>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</si>
  <si>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</si>
  <si>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</si>
  <si>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</si>
  <si>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</si>
  <si>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</si>
  <si>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</si>
  <si>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</si>
  <si>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</si>
  <si>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</si>
  <si>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</si>
  <si>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</si>
  <si>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</si>
  <si>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</si>
  <si>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</si>
  <si>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</si>
  <si>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</si>
  <si>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</si>
  <si>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</si>
  <si>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</si>
  <si>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</si>
  <si>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</si>
  <si>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</si>
  <si>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</si>
  <si>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</si>
  <si>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</si>
  <si>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</si>
  <si>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</si>
  <si>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</si>
  <si>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</si>
  <si>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</si>
  <si>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</si>
  <si>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</si>
  <si>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</si>
  <si>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</si>
  <si>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</si>
  <si>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</si>
  <si>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</si>
  <si>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</si>
  <si>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</si>
  <si>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</si>
  <si>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</si>
  <si>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</si>
  <si>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</si>
  <si>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</si>
  <si>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</si>
  <si>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</si>
  <si>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</si>
  <si>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</si>
  <si>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</si>
  <si>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</si>
  <si>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</si>
  <si>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</si>
  <si>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</si>
  <si>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</si>
  <si>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</si>
  <si>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</si>
  <si>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</si>
  <si>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</si>
  <si>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</si>
  <si>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</si>
  <si>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</si>
  <si>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</si>
  <si>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</si>
  <si>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</si>
  <si>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</si>
  <si>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</si>
  <si>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</si>
  <si>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</si>
  <si>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</si>
  <si>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</si>
  <si>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</si>
  <si>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</si>
  <si>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</si>
  <si>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</si>
  <si>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</si>
  <si>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</si>
  <si>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</si>
  <si>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</si>
  <si>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</si>
  <si>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</si>
  <si>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</si>
  <si>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</si>
  <si>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</si>
  <si>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</si>
  <si>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</si>
  <si>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</si>
  <si>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</si>
  <si>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</si>
  <si>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</si>
  <si>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</si>
  <si>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</si>
  <si>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</si>
  <si>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</si>
  <si>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</si>
  <si>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</si>
  <si>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</si>
  <si>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</si>
  <si>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</si>
  <si>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</si>
  <si>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</si>
  <si>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</si>
  <si>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</si>
  <si>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</si>
  <si>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</si>
  <si>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</si>
  <si>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</si>
  <si>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</si>
  <si>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</si>
  <si>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</si>
  <si>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</si>
  <si>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</si>
  <si>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</si>
  <si>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</si>
  <si>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</si>
  <si>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</si>
  <si>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</si>
  <si>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</si>
  <si>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</si>
  <si>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</si>
  <si>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</si>
  <si>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</si>
  <si>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</si>
  <si>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</si>
  <si>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</si>
  <si>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</si>
  <si>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</si>
  <si>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</si>
  <si>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</si>
  <si>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</si>
  <si>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</si>
  <si>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</si>
  <si>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</si>
  <si>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</si>
  <si>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</si>
  <si>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</si>
  <si>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</si>
  <si>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</si>
  <si>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</si>
  <si>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</si>
  <si>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</si>
  <si>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</si>
  <si>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</si>
  <si>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</si>
  <si>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</si>
  <si>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</si>
  <si>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</si>
  <si>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</si>
  <si>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</si>
  <si>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</si>
  <si>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</si>
  <si>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</si>
  <si>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</si>
  <si>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</si>
  <si>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</si>
  <si>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</si>
  <si>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</si>
  <si>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</si>
  <si>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</si>
  <si>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</si>
  <si>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</si>
  <si>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</si>
  <si>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</si>
  <si>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</si>
  <si>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</si>
  <si>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</si>
  <si>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</si>
  <si>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</si>
  <si>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</si>
  <si>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</si>
  <si>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</si>
  <si>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</si>
  <si>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</si>
  <si>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</si>
  <si>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</si>
  <si>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</si>
  <si>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</si>
  <si>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</si>
  <si>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</si>
  <si>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</si>
  <si>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</si>
  <si>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</si>
  <si>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</si>
  <si>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</si>
  <si>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</si>
  <si>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</si>
  <si>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</si>
  <si>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</si>
  <si>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</si>
  <si>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</si>
  <si>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</si>
  <si>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</si>
  <si>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</si>
  <si>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</si>
  <si>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</si>
  <si>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</si>
  <si>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</si>
  <si>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</si>
  <si>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</si>
  <si>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</si>
  <si>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</si>
  <si>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</si>
  <si>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</si>
  <si>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</si>
  <si>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</si>
  <si>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</si>
  <si>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</si>
  <si>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</si>
  <si>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</si>
  <si>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</si>
  <si>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</si>
  <si>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</si>
  <si>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</si>
  <si>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</si>
  <si>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</si>
  <si>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</si>
  <si>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</si>
  <si>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</si>
  <si>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</si>
  <si>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</si>
  <si>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</si>
  <si>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</si>
  <si>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</si>
  <si>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</si>
  <si>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</si>
  <si>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</si>
  <si>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</si>
  <si>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</si>
  <si>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</si>
  <si>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</si>
  <si>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</si>
  <si>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</si>
  <si>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</si>
  <si>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</si>
  <si>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</si>
  <si>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</si>
  <si>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</si>
  <si>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</si>
  <si>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</si>
  <si>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</si>
  <si>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</si>
  <si>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</si>
  <si>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</si>
  <si>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</si>
  <si>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</si>
  <si>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</si>
  <si>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</si>
  <si>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</si>
  <si>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</si>
  <si>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</si>
  <si>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</si>
  <si>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</si>
  <si>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</si>
  <si>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</si>
  <si>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</si>
  <si>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</si>
  <si>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</si>
  <si>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</si>
  <si>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</si>
  <si>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</si>
  <si>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</si>
  <si>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</si>
  <si>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</si>
  <si>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</si>
  <si>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</si>
  <si>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</si>
  <si>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</si>
  <si>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</si>
  <si>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</si>
  <si>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</si>
  <si>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</si>
  <si>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</si>
  <si>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</si>
  <si>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</si>
  <si>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</si>
  <si>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</si>
  <si>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</si>
  <si>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</si>
  <si>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</si>
  <si>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</si>
  <si>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</si>
  <si>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</si>
  <si>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</si>
  <si>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</si>
  <si>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</si>
  <si>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</si>
  <si>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</si>
  <si>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</si>
  <si>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</si>
  <si>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</si>
  <si>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</si>
  <si>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</si>
  <si>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</si>
  <si>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</si>
  <si>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</si>
  <si>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</si>
  <si>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</si>
  <si>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</si>
  <si>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</si>
  <si>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</si>
  <si>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</si>
  <si>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</si>
  <si>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</si>
  <si>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</si>
  <si>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</si>
  <si>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</si>
  <si>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</si>
  <si>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</si>
  <si>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</si>
  <si>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</si>
  <si>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</si>
  <si>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</si>
  <si>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</si>
  <si>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</si>
  <si>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</si>
  <si>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</si>
  <si>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</si>
  <si>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</si>
  <si>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</si>
  <si>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</si>
  <si>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</si>
  <si>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</si>
  <si>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</si>
  <si>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</si>
  <si>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</si>
  <si>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</si>
  <si>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</si>
  <si>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</si>
  <si>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</si>
  <si>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</si>
  <si>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</si>
  <si>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</si>
  <si>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</si>
  <si>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</si>
  <si>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</si>
  <si>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</si>
  <si>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</si>
  <si>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</si>
  <si>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</si>
  <si>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</si>
  <si>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</si>
  <si>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</si>
  <si>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</si>
  <si>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</si>
  <si>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</si>
  <si>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</si>
  <si>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</si>
  <si>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</si>
  <si>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</si>
  <si>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</si>
  <si>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</si>
  <si>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</si>
  <si>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</si>
  <si>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</si>
  <si>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</si>
  <si>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</si>
  <si>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</si>
  <si>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</si>
  <si>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</si>
  <si>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</si>
  <si>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</si>
  <si>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</si>
  <si>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</si>
  <si>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</si>
  <si>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</si>
  <si>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</si>
  <si>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</si>
  <si>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</si>
  <si>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</si>
  <si>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</si>
  <si>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</si>
  <si>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</si>
  <si>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</si>
  <si>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</si>
  <si>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</si>
  <si>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</si>
  <si>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</si>
  <si>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</si>
  <si>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</si>
  <si>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</si>
  <si>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</si>
  <si>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</si>
  <si>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</si>
  <si>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</si>
  <si>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</si>
  <si>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</si>
  <si>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</si>
  <si>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</si>
  <si>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</si>
  <si>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</si>
  <si>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</si>
  <si>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</si>
  <si>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</si>
  <si>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</si>
  <si>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</si>
  <si>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</si>
  <si>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</si>
  <si>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</si>
  <si>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</si>
  <si>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</si>
  <si>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</si>
  <si>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</si>
  <si>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</si>
  <si>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</si>
  <si>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</si>
  <si>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</si>
  <si>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</si>
  <si>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</si>
  <si>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</si>
  <si>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</si>
  <si>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</si>
  <si>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</si>
  <si>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</si>
  <si>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</si>
  <si>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</si>
  <si>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</si>
  <si>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</si>
  <si>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</si>
  <si>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</si>
  <si>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</si>
  <si>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</si>
  <si>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</si>
  <si>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</si>
  <si>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</si>
  <si>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</si>
  <si>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</si>
  <si>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</si>
  <si>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</si>
  <si>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</si>
  <si>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</si>
  <si>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</si>
  <si>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</si>
  <si>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</si>
  <si>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</si>
  <si>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</si>
  <si>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</si>
  <si>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</si>
  <si>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</si>
  <si>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</si>
  <si>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</si>
  <si>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</si>
  <si>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</si>
  <si>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</si>
  <si>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</si>
  <si>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</si>
  <si>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</si>
  <si>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</si>
  <si>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</si>
  <si>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</si>
  <si>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</si>
  <si>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</si>
  <si>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</si>
  <si>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</si>
  <si>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</si>
  <si>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</si>
  <si>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</si>
  <si>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</si>
  <si>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</si>
  <si>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</si>
  <si>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</si>
  <si>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</si>
  <si>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</si>
  <si>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</si>
  <si>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</si>
  <si>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</si>
  <si>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</si>
  <si>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</si>
  <si>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</si>
  <si>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</si>
  <si>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</si>
  <si>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</si>
  <si>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</si>
  <si>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</si>
  <si>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</si>
  <si>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</si>
  <si>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</si>
  <si>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</si>
  <si>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</si>
  <si>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</si>
  <si>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</si>
  <si>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</si>
  <si>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</si>
  <si>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</si>
  <si>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</si>
  <si>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</si>
  <si>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</si>
  <si>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</si>
  <si>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</si>
  <si>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</si>
  <si>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</si>
  <si>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</si>
  <si>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</si>
  <si>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</si>
  <si>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</si>
  <si>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</si>
  <si>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</si>
  <si>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</si>
  <si>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</si>
  <si>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</si>
  <si>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</si>
  <si>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</si>
  <si>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</si>
  <si>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</si>
  <si>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</si>
  <si>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</si>
  <si>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</si>
  <si>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</si>
  <si>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</si>
  <si>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</si>
  <si>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</si>
  <si>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</si>
  <si>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</si>
  <si>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</si>
  <si>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</si>
  <si>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</si>
  <si>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</si>
  <si>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</si>
  <si>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</si>
  <si>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</si>
  <si>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</si>
  <si>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</si>
  <si>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</si>
  <si>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</si>
  <si>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</si>
  <si>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</si>
  <si>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</si>
  <si>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</si>
  <si>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</si>
  <si>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</si>
  <si>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</si>
  <si>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</si>
  <si>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</si>
  <si>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</si>
  <si>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</si>
  <si>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</si>
  <si>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</si>
  <si>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</si>
  <si>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</si>
  <si>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</si>
  <si>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</si>
  <si>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</si>
  <si>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</si>
  <si>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</si>
  <si>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</si>
  <si>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</si>
  <si>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</si>
  <si>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</si>
  <si>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</si>
  <si>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</si>
  <si>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</si>
  <si>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</si>
  <si>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</si>
  <si>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</si>
  <si>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</si>
  <si>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</si>
  <si>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</si>
  <si>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</si>
  <si>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</si>
  <si>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</si>
  <si>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</si>
  <si>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</si>
  <si>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</si>
  <si>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</si>
  <si>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</si>
  <si>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</si>
  <si>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</si>
  <si>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</si>
  <si>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</si>
  <si>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</si>
  <si>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</si>
  <si>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</si>
  <si>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</si>
  <si>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</si>
  <si>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</si>
  <si>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</si>
  <si>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</si>
  <si>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</si>
  <si>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</si>
  <si>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</si>
  <si>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</si>
  <si>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</si>
  <si>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</si>
  <si>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</si>
  <si>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</si>
  <si>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</si>
  <si>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</si>
  <si>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</si>
  <si>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</si>
  <si>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</si>
  <si>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</si>
  <si>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</si>
  <si>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</si>
  <si>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</si>
  <si>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</si>
  <si>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</si>
  <si>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</si>
  <si>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</si>
  <si>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</si>
  <si>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</si>
  <si>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</si>
  <si>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</si>
  <si>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</si>
  <si>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</si>
  <si>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</si>
  <si>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</si>
  <si>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</si>
  <si>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</si>
  <si>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</si>
  <si>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</si>
  <si>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</si>
  <si>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</si>
  <si>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</si>
  <si>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</si>
  <si>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</si>
  <si>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</si>
  <si>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</si>
  <si>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</si>
  <si>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</si>
  <si>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</si>
  <si>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</si>
  <si>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</si>
  <si>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</si>
  <si>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</si>
  <si>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</si>
  <si>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</si>
  <si>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</si>
  <si>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</si>
  <si>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</si>
  <si>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</si>
  <si>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</si>
  <si>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</si>
  <si>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</si>
  <si>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</si>
  <si>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</si>
  <si>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</si>
  <si>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</si>
  <si>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</si>
  <si>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</si>
  <si>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</si>
  <si>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</si>
  <si>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</si>
  <si>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</si>
  <si>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</si>
  <si>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</si>
  <si>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</si>
  <si>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</si>
  <si>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</si>
  <si>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</si>
  <si>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</si>
  <si>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</si>
  <si>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</si>
  <si>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</si>
  <si>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</si>
  <si>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</si>
  <si>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</si>
  <si>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</si>
  <si>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</si>
  <si>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</si>
  <si>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</si>
  <si>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</si>
  <si>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</si>
  <si>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</si>
  <si>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</si>
  <si>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</si>
  <si>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</si>
  <si>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</si>
  <si>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</si>
  <si>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</si>
  <si>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</si>
  <si>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</si>
  <si>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</si>
  <si>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</si>
  <si>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</si>
  <si>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</si>
  <si>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</si>
  <si>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</si>
  <si>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</si>
  <si>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</si>
  <si>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</si>
  <si>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</si>
  <si>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</si>
  <si>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</si>
  <si>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</si>
  <si>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</si>
  <si>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</si>
  <si>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</si>
  <si>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</si>
  <si>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</si>
  <si>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</si>
  <si>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</si>
  <si>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</si>
  <si>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</si>
  <si>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</si>
  <si>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</si>
  <si>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</si>
  <si>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</si>
  <si>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</si>
  <si>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</si>
  <si>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</si>
  <si>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</si>
  <si>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</si>
  <si>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</si>
  <si>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</si>
  <si>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</si>
  <si>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</si>
  <si>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</si>
  <si>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</si>
  <si>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</si>
  <si>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</si>
  <si>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</si>
  <si>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</si>
  <si>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</si>
  <si>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</si>
  <si>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</si>
  <si>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</si>
  <si>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</si>
  <si>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</si>
  <si>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</si>
  <si>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</si>
  <si>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</si>
  <si>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</si>
  <si>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</si>
  <si>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</si>
  <si>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</si>
  <si>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</si>
  <si>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</si>
  <si>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</si>
  <si>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</si>
  <si>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</si>
  <si>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</si>
  <si>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</si>
  <si>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</si>
  <si>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</si>
  <si>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</si>
  <si>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</si>
  <si>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</si>
  <si>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</si>
  <si>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</si>
  <si>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</si>
  <si>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</si>
  <si>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</si>
  <si>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</si>
  <si>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</si>
  <si>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</si>
  <si>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</si>
  <si>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</si>
  <si>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</si>
  <si>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</si>
  <si>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</si>
  <si>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</si>
  <si>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</si>
  <si>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</si>
  <si>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</si>
  <si>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</si>
  <si>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</si>
  <si>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</si>
  <si>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</si>
  <si>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</si>
  <si>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</si>
  <si>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</si>
  <si>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</si>
  <si>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</si>
  <si>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</si>
  <si>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</si>
  <si>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</si>
  <si>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</si>
  <si>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</si>
  <si>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</si>
  <si>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</si>
  <si>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</si>
  <si>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</si>
  <si>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</si>
  <si>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</si>
  <si>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</si>
  <si>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</si>
  <si>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</si>
  <si>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</si>
  <si>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</si>
  <si>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</si>
  <si>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</si>
  <si>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</si>
  <si>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</si>
  <si>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</si>
  <si>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</si>
  <si>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</si>
  <si>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</si>
  <si>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</si>
  <si>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</si>
  <si>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</si>
  <si>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</si>
  <si>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</si>
  <si>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</si>
  <si>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</si>
  <si>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</si>
  <si>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</si>
  <si>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</si>
  <si>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</si>
  <si>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</si>
  <si>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</si>
  <si>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</si>
  <si>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</si>
  <si>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</si>
  <si>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</si>
  <si>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</si>
  <si>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</si>
  <si>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</si>
  <si>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</si>
  <si>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</si>
  <si>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</si>
  <si>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</si>
  <si>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</si>
  <si>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</si>
  <si>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</si>
  <si>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</si>
  <si>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</si>
  <si>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</si>
  <si>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</si>
  <si>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</si>
  <si>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</si>
  <si>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</si>
  <si>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</si>
  <si>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</si>
  <si>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</si>
  <si>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</si>
  <si>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</si>
  <si>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</si>
  <si>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</si>
  <si>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</si>
  <si>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</si>
  <si>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</si>
  <si>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</si>
  <si>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</si>
  <si>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</si>
  <si>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</si>
  <si>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</si>
  <si>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</si>
  <si>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</si>
  <si>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</si>
  <si>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</si>
  <si>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</si>
  <si>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</si>
  <si>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</si>
  <si>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</si>
  <si>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</si>
  <si>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</si>
  <si>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</si>
  <si>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</si>
  <si>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</si>
  <si>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</si>
  <si>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</si>
  <si>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</si>
  <si>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</si>
  <si>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</si>
  <si>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</si>
  <si>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</si>
  <si>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</si>
  <si>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</si>
  <si>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</si>
  <si>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</si>
  <si>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</si>
  <si>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</si>
  <si>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</si>
  <si>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</si>
  <si>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</si>
  <si>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</si>
  <si>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</si>
  <si>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</si>
  <si>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</si>
  <si>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</si>
  <si>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</si>
  <si>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</si>
  <si>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</si>
  <si>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</si>
  <si>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</si>
  <si>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</si>
  <si>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</si>
  <si>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</si>
  <si>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</si>
  <si>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</si>
  <si>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</si>
  <si>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</si>
  <si>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</si>
  <si>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</si>
  <si>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</si>
  <si>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</si>
  <si>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</si>
  <si>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</si>
  <si>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</si>
  <si>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</si>
  <si>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</si>
  <si>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</si>
  <si>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</si>
  <si>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</si>
  <si>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</si>
  <si>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</si>
  <si>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</si>
  <si>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</si>
  <si>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</si>
  <si>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</si>
  <si>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</si>
  <si>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</si>
  <si>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</si>
  <si>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</si>
  <si>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</si>
  <si>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</si>
  <si>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</si>
  <si>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</si>
  <si>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</si>
  <si>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</si>
  <si>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</si>
  <si>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</si>
  <si>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</si>
  <si>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</si>
  <si>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</si>
  <si>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</si>
  <si>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</si>
  <si>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</si>
  <si>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</si>
  <si>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</si>
  <si>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</si>
  <si>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</si>
  <si>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</si>
  <si>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</si>
  <si>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</si>
  <si>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</si>
  <si>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</si>
  <si>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</si>
  <si>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</si>
  <si>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</si>
  <si>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</si>
  <si>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</si>
  <si>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</si>
  <si>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</si>
  <si>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</si>
  <si>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</si>
  <si>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</si>
  <si>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</si>
  <si>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</si>
  <si>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</si>
  <si>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</si>
  <si>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</si>
  <si>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</si>
  <si>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</si>
  <si>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</si>
  <si>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</si>
  <si>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</si>
  <si>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</si>
  <si>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</si>
  <si>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</si>
  <si>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</si>
  <si>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</si>
  <si>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</si>
  <si>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</si>
  <si>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</si>
  <si>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</si>
  <si>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</si>
  <si>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</si>
  <si>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</si>
  <si>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</si>
  <si>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</si>
  <si>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</si>
  <si>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</si>
  <si>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</si>
  <si>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</si>
  <si>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</si>
  <si>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</si>
  <si>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</si>
  <si>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</si>
  <si>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</si>
  <si>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</si>
  <si>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</si>
  <si>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</si>
  <si>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</si>
  <si>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</si>
  <si>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</si>
  <si>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</si>
  <si>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</si>
  <si>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</si>
  <si>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</si>
  <si>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</si>
  <si>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</si>
  <si>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</si>
  <si>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</si>
  <si>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</si>
  <si>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</si>
  <si>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</si>
  <si>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</si>
  <si>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</si>
  <si>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</si>
  <si>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</si>
  <si>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</si>
  <si>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</si>
  <si>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</si>
  <si>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</si>
  <si>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</si>
  <si>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</si>
  <si>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</si>
  <si>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</si>
  <si>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</si>
  <si>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</si>
  <si>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</si>
  <si>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</si>
  <si>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</si>
  <si>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</si>
  <si>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</si>
  <si>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</si>
  <si>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</si>
  <si>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</si>
  <si>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</si>
  <si>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</si>
  <si>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</si>
  <si>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</si>
  <si>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</si>
  <si>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</si>
  <si>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</si>
  <si>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</si>
  <si>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</si>
  <si>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</si>
  <si>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</si>
  <si>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</si>
  <si>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</si>
  <si>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</si>
  <si>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</si>
  <si>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</si>
  <si>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</si>
  <si>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</si>
  <si>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</si>
  <si>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</si>
  <si>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</si>
  <si>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</si>
  <si>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</si>
  <si>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</si>
  <si>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</si>
  <si>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</si>
  <si>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</si>
  <si>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</si>
  <si>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</si>
  <si>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</si>
  <si>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</si>
  <si>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</si>
  <si>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</si>
  <si>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</si>
  <si>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</si>
  <si>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</si>
  <si>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</si>
  <si>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</si>
  <si>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</si>
  <si>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</si>
  <si>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</si>
  <si>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</si>
  <si>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</si>
  <si>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</si>
  <si>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</si>
  <si>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</si>
  <si>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</si>
  <si>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</si>
  <si>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</si>
  <si>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</si>
  <si>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</si>
  <si>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</si>
  <si>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</si>
  <si>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</si>
  <si>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</si>
  <si>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</si>
  <si>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</si>
  <si>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</si>
  <si>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</si>
  <si>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</si>
  <si>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</si>
  <si>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</si>
  <si>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</si>
  <si>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</si>
  <si>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</si>
  <si>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</si>
  <si>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</si>
  <si>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</si>
  <si>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</si>
  <si>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</si>
  <si>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</si>
  <si>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</si>
  <si>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</si>
  <si>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</si>
  <si>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</si>
  <si>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</si>
  <si>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</si>
  <si>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</si>
  <si>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</si>
  <si>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</si>
  <si>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</si>
  <si>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</si>
  <si>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</si>
  <si>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</si>
  <si>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</si>
  <si>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</si>
  <si>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</si>
  <si>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</si>
  <si>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</si>
  <si>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</si>
  <si>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</si>
  <si>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</si>
  <si>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</si>
  <si>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</si>
  <si>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</si>
  <si>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</si>
  <si>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</si>
  <si>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</si>
  <si>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</si>
  <si>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</si>
  <si>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</si>
  <si>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</si>
  <si>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</si>
  <si>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</si>
  <si>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</si>
  <si>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</si>
  <si>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</si>
  <si>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</si>
  <si>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</si>
  <si>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</si>
  <si>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</si>
  <si>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</si>
  <si>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</si>
  <si>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</si>
  <si>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</si>
  <si>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</si>
  <si>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</si>
  <si>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</si>
  <si>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</si>
  <si>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</si>
  <si>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</si>
  <si>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</si>
  <si>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</si>
  <si>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</si>
  <si>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</si>
  <si>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</si>
  <si>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</si>
  <si>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</si>
  <si>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</si>
  <si>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</si>
  <si>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</si>
  <si>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</si>
  <si>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</si>
  <si>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</si>
  <si>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</si>
  <si>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</si>
  <si>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</si>
  <si>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</si>
  <si>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</si>
  <si>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</si>
  <si>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</si>
  <si>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</si>
  <si>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</si>
  <si>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</si>
  <si>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</si>
  <si>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</si>
  <si>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</si>
  <si>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</si>
  <si>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</si>
  <si>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</si>
  <si>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</si>
  <si>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</si>
  <si>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</si>
  <si>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</si>
  <si>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</si>
  <si>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</si>
  <si>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</si>
  <si>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</si>
  <si>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</si>
  <si>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</si>
  <si>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</si>
  <si>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</si>
  <si>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</si>
  <si>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</si>
  <si>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</si>
  <si>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</si>
  <si>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</si>
  <si>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</si>
  <si>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</si>
  <si>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</si>
  <si>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</si>
  <si>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</si>
  <si>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</si>
  <si>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</si>
  <si>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</si>
  <si>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</si>
  <si>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</si>
  <si>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</si>
  <si>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</si>
  <si>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</si>
  <si>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</si>
  <si>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</si>
  <si>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</si>
  <si>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</si>
  <si>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</si>
  <si>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</si>
  <si>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</si>
  <si>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</si>
  <si>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</si>
  <si>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</si>
  <si>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</si>
  <si>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</si>
  <si>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</si>
  <si>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</si>
  <si>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</si>
  <si>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</si>
  <si>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</si>
  <si>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</si>
  <si>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</si>
  <si>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</si>
  <si>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</si>
  <si>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</si>
  <si>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</si>
  <si>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</si>
  <si>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</si>
  <si>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</si>
  <si>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</si>
  <si>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</si>
  <si>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</si>
  <si>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</si>
  <si>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</si>
  <si>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</si>
  <si>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</si>
  <si>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</si>
  <si>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</si>
  <si>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</si>
  <si>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</si>
  <si>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</si>
  <si>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</si>
  <si>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</si>
  <si>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</si>
  <si>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</si>
  <si>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</si>
  <si>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</si>
  <si>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</si>
  <si>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</si>
  <si>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</si>
  <si>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</si>
  <si>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</si>
  <si>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</si>
  <si>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</si>
  <si>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</si>
  <si>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</si>
  <si>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</si>
  <si>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</si>
  <si>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</si>
  <si>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</si>
  <si>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</si>
  <si>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</si>
  <si>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</si>
  <si>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</si>
  <si>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</si>
  <si>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</si>
  <si>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</si>
  <si>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</si>
  <si>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</si>
  <si>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</si>
  <si>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</si>
  <si>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</si>
  <si>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</si>
  <si>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</si>
  <si>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</si>
  <si>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</si>
  <si>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</si>
  <si>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</si>
  <si>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</si>
  <si>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</si>
  <si>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</si>
  <si>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</si>
  <si>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</si>
  <si>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</si>
  <si>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</si>
  <si>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</si>
  <si>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</si>
  <si>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</si>
  <si>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</si>
  <si>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</si>
  <si>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</si>
  <si>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</si>
  <si>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</si>
  <si>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</si>
  <si>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</si>
  <si>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</si>
  <si>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</si>
  <si>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</si>
  <si>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</si>
  <si>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</si>
  <si>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</si>
  <si>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</si>
  <si>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</si>
  <si>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</si>
  <si>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</si>
  <si>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</si>
  <si>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</si>
  <si>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</si>
  <si>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</si>
  <si>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</si>
  <si>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</si>
  <si>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</si>
  <si>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</si>
  <si>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</si>
  <si>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</si>
  <si>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</si>
  <si>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</si>
  <si>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</si>
  <si>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</si>
  <si>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</si>
  <si>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</si>
  <si>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</si>
  <si>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</si>
  <si>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</si>
  <si>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</si>
  <si>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</si>
  <si>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</si>
  <si>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</si>
  <si>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</si>
  <si>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</si>
  <si>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</si>
  <si>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</si>
  <si>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</si>
  <si>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</si>
  <si>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</si>
  <si>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</si>
  <si>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</si>
  <si>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</si>
  <si>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</si>
  <si>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</si>
  <si>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</si>
  <si>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</si>
  <si>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</si>
  <si>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</si>
  <si>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</si>
  <si>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</si>
  <si>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</si>
  <si>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</si>
  <si>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</si>
  <si>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</si>
  <si>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</si>
  <si>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</si>
  <si>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</si>
  <si>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</si>
  <si>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</si>
  <si>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</si>
  <si>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</si>
  <si>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</si>
  <si>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</si>
  <si>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</si>
  <si>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</si>
  <si>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</si>
  <si>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</si>
  <si>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</si>
  <si>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</si>
  <si>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</si>
  <si>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</si>
  <si>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</si>
  <si>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</si>
  <si>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</si>
  <si>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</si>
  <si>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</si>
  <si>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</si>
  <si>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</si>
  <si>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</si>
  <si>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</si>
  <si>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</si>
  <si>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</si>
  <si>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</si>
  <si>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</si>
  <si>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</si>
  <si>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</si>
  <si>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</si>
  <si>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</si>
  <si>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</si>
  <si>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</si>
  <si>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</si>
  <si>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</si>
  <si>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</si>
  <si>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</si>
  <si>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</si>
  <si>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</si>
  <si>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</si>
  <si>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</si>
  <si>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</si>
  <si>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</si>
  <si>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</si>
  <si>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</si>
  <si>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</si>
  <si>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</si>
  <si>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</si>
  <si>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</si>
  <si>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</si>
  <si>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</si>
  <si>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</si>
  <si>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</si>
  <si>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</si>
  <si>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</si>
  <si>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</si>
  <si>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</si>
  <si>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</si>
  <si>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</si>
  <si>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</si>
  <si>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</si>
  <si>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</si>
  <si>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</si>
  <si>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</si>
  <si>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</si>
  <si>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</si>
  <si>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</si>
  <si>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</si>
  <si>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</si>
  <si>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</si>
  <si>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</si>
  <si>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</si>
  <si>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</si>
  <si>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</si>
  <si>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</si>
  <si>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</si>
  <si>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</si>
  <si>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</si>
  <si>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</si>
  <si>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</si>
  <si>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</si>
  <si>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</si>
  <si>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</si>
  <si>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</si>
  <si>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</si>
  <si>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</si>
  <si>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</si>
  <si>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</si>
  <si>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</si>
  <si>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</si>
  <si>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</si>
  <si>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</si>
  <si>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</si>
  <si>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</si>
  <si>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</si>
  <si>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</si>
  <si>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</si>
  <si>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</si>
  <si>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</si>
  <si>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</si>
  <si>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</si>
  <si>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</si>
  <si>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</si>
  <si>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</si>
  <si>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</si>
  <si>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</si>
  <si>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</si>
  <si>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</si>
  <si>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</si>
  <si>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</si>
  <si>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</si>
  <si>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</si>
  <si>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</si>
  <si>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</si>
  <si>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</si>
  <si>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</si>
  <si>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</si>
  <si>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</si>
  <si>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</si>
  <si>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</si>
  <si>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</si>
  <si>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</si>
  <si>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</si>
  <si>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</si>
  <si>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</si>
  <si>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</si>
  <si>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</si>
  <si>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</si>
  <si>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</si>
  <si>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</si>
  <si>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</si>
  <si>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</si>
  <si>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</si>
  <si>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</si>
  <si>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</si>
  <si>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</si>
  <si>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</si>
  <si>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</si>
  <si>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</si>
  <si>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</si>
  <si>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</si>
  <si>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</si>
  <si>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</si>
  <si>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</si>
  <si>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</si>
  <si>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</si>
  <si>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</si>
  <si>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</si>
  <si>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</si>
  <si>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</si>
  <si>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</si>
  <si>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</si>
  <si>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</si>
  <si>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</si>
  <si>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</si>
  <si>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</si>
  <si>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</si>
  <si>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</si>
  <si>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</si>
  <si>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</si>
  <si>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</si>
  <si>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</si>
  <si>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</si>
  <si>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</si>
  <si>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</si>
  <si>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</si>
  <si>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</si>
  <si>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</si>
  <si>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</si>
  <si>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</si>
  <si>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</si>
  <si>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</si>
  <si>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</si>
  <si>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</si>
  <si>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</si>
  <si>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</si>
  <si>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</si>
  <si>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</si>
  <si>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</si>
  <si>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</si>
  <si>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</si>
  <si>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</si>
  <si>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</si>
  <si>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</si>
  <si>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</si>
  <si>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</si>
  <si>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</si>
  <si>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</si>
  <si>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</si>
  <si>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</si>
  <si>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</si>
  <si>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</si>
  <si>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</si>
  <si>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</si>
  <si>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</si>
  <si>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</si>
  <si>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</si>
  <si>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</si>
  <si>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</si>
  <si>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</si>
  <si>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</si>
  <si>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</si>
  <si>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</si>
  <si>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</si>
  <si>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</si>
  <si>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</si>
  <si>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</si>
  <si>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</si>
  <si>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</si>
  <si>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</si>
  <si>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</si>
  <si>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</si>
  <si>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</si>
  <si>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</si>
  <si>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</si>
  <si>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</si>
  <si>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</si>
  <si>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</si>
  <si>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</si>
  <si>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</si>
  <si>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</si>
  <si>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</si>
  <si>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</si>
  <si>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</si>
  <si>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</si>
  <si>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</si>
  <si>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</si>
  <si>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</si>
  <si>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</si>
  <si>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</si>
  <si>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</si>
  <si>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</si>
  <si>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</si>
  <si>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</si>
  <si>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</si>
  <si>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</si>
  <si>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</si>
  <si>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</si>
  <si>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</si>
  <si>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</si>
  <si>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</si>
  <si>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</si>
  <si>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</si>
  <si>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</si>
  <si>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</si>
  <si>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</si>
  <si>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</si>
  <si>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</si>
  <si>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</si>
  <si>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</si>
  <si>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</si>
  <si>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</si>
  <si>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</si>
  <si>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</si>
  <si>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</si>
  <si>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</si>
  <si>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</si>
  <si>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</si>
  <si>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</si>
  <si>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</si>
  <si>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</si>
  <si>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</si>
  <si>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</si>
  <si>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</si>
  <si>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</si>
  <si>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</si>
  <si>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</si>
  <si>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</si>
  <si>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</si>
  <si>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</si>
  <si>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</si>
  <si>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</si>
  <si>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</si>
  <si>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</si>
  <si>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</si>
  <si>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</si>
  <si>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</si>
  <si>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</si>
  <si>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</si>
  <si>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</si>
  <si>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</si>
  <si>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</si>
  <si>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</si>
  <si>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</si>
  <si>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</si>
  <si>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</si>
  <si>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</si>
  <si>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</si>
  <si>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</si>
  <si>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</si>
  <si>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</si>
  <si>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</si>
  <si>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</si>
  <si>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</si>
  <si>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</si>
  <si>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</si>
  <si>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</si>
  <si>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</si>
  <si>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</si>
  <si>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</si>
  <si>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</si>
  <si>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</si>
  <si>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</si>
  <si>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</si>
  <si>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</si>
  <si>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</si>
  <si>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</si>
  <si>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</si>
  <si>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</si>
  <si>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</si>
  <si>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</si>
  <si>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</si>
  <si>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</si>
  <si>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</si>
  <si>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</si>
  <si>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</si>
  <si>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</si>
  <si>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</si>
  <si>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</si>
  <si>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</si>
  <si>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</si>
  <si>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</si>
  <si>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</si>
  <si>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</si>
  <si>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</si>
  <si>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</si>
  <si>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</si>
  <si>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</si>
  <si>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</si>
  <si>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</si>
  <si>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</si>
  <si>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</si>
  <si>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</si>
  <si>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</si>
  <si>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</si>
  <si>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</si>
  <si>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</si>
  <si>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</si>
  <si>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</si>
  <si>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</si>
  <si>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</si>
  <si>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</si>
  <si>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</si>
  <si>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</si>
  <si>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</si>
  <si>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</si>
  <si>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</si>
  <si>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</si>
  <si>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</si>
  <si>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</si>
  <si>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</si>
  <si>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</si>
  <si>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</si>
  <si>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</si>
  <si>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</si>
  <si>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</si>
  <si>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</si>
  <si>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</si>
  <si>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</si>
  <si>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</si>
  <si>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</si>
  <si>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</si>
  <si>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</si>
  <si>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</si>
  <si>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</si>
  <si>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</si>
  <si>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</si>
  <si>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</si>
  <si>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</si>
  <si>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</si>
  <si>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</si>
  <si>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</si>
  <si>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</si>
  <si>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</si>
  <si>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</si>
  <si>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</si>
  <si>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</si>
  <si>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</si>
  <si>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</si>
  <si>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</si>
  <si>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</si>
  <si>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</si>
  <si>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</si>
  <si>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</si>
  <si>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</si>
  <si>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</si>
  <si>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</si>
  <si>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</si>
  <si>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</si>
  <si>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</si>
  <si>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</si>
  <si>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</si>
  <si>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</si>
  <si>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</si>
  <si>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</si>
  <si>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</si>
  <si>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</si>
  <si>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</si>
  <si>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</si>
  <si>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</si>
  <si>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</si>
  <si>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</si>
  <si>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</si>
  <si>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</si>
  <si>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</si>
  <si>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</si>
  <si>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</si>
  <si>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</si>
  <si>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</si>
  <si>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</si>
  <si>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</si>
  <si>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</si>
  <si>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</si>
  <si>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</si>
  <si>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</si>
  <si>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</si>
  <si>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</si>
  <si>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</si>
  <si>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</si>
  <si>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</si>
  <si>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</si>
  <si>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</si>
  <si>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</si>
  <si>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</si>
  <si>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</si>
  <si>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</si>
  <si>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</si>
  <si>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</si>
  <si>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</si>
  <si>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</si>
  <si>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</si>
  <si>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</si>
  <si>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</si>
  <si>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</si>
  <si>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</si>
  <si>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</si>
  <si>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</si>
  <si>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</si>
  <si>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</si>
  <si>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</si>
  <si>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</si>
  <si>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</si>
  <si>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</si>
  <si>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</si>
  <si>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</si>
  <si>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</si>
  <si>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</si>
  <si>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</si>
  <si>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</si>
  <si>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</si>
  <si>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</si>
  <si>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</si>
  <si>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</si>
  <si>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</si>
  <si>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</si>
  <si>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</si>
  <si>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</si>
  <si>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</si>
  <si>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</si>
  <si>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</si>
  <si>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</si>
  <si>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</si>
  <si>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</si>
  <si>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</si>
  <si>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</si>
  <si>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</si>
  <si>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</si>
  <si>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</si>
  <si>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</si>
  <si>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</si>
  <si>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</si>
  <si>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</si>
  <si>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</si>
  <si>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</si>
  <si>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</si>
  <si>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</si>
  <si>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</si>
  <si>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</si>
  <si>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</si>
  <si>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</si>
  <si>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</si>
  <si>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</si>
  <si>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</si>
  <si>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</si>
  <si>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</si>
  <si>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</si>
  <si>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</si>
  <si>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</si>
  <si>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</si>
  <si>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</si>
  <si>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</si>
  <si>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</si>
  <si>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</si>
  <si>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</si>
  <si>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</si>
  <si>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</si>
  <si>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</si>
  <si>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</si>
  <si>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</si>
  <si>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</si>
  <si>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</si>
  <si>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</si>
  <si>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</si>
  <si>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</si>
  <si>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</si>
  <si>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</si>
  <si>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</si>
  <si>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</si>
  <si>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</si>
  <si>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</si>
  <si>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</si>
  <si>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</si>
  <si>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</si>
  <si>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</si>
  <si>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</si>
  <si>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</si>
  <si>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</si>
  <si>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</si>
  <si>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</si>
  <si>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</si>
  <si>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</si>
  <si>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</si>
  <si>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</si>
  <si>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</si>
  <si>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</si>
  <si>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</si>
  <si>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</si>
  <si>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</si>
  <si>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</si>
  <si>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</si>
  <si>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</si>
  <si>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</si>
  <si>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2021-11-10000204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</si>
  <si>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</si>
  <si>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INSTITUTO COLOMBIANO DE BIENESTAR FAMILIAR</t>
  </si>
  <si>
    <t>597</t>
  </si>
  <si>
    <t>BRINDAR ATENCIÓN INTEGRAL A NIÑOS Y NIÑAS MENORES DE 5 AÑOS, CON CRITERIOS DE CALIDAD PARA POTENCIAR TODAS LAS DIMENSIONES DEL DESARROLLO INFANTIL EN LAS DIFERENTES MODALIDADES DE ATENCIÓN A LA PRIMERA INFANCIA</t>
  </si>
  <si>
    <t>1637</t>
  </si>
  <si>
    <t>ATENDER A PRIMERA INFANCIA EN EL MARCO DE LA ESTRATEGIA DE CERO A SIEMPRE ESPECIFICAMENTE A LOS NIÑOS Y NIÑAS MENORES DE 5 AÑOS DE FAMILIAS EN SITUACION VULNERABILIDAD  DE CONFORMIDAD  CON LA DIRECTRICES, LINEAMIENTOS  Y PARAMETROS ESTABLECIDOS POR ICBF,  EN LAS SIGUIENTES FORMAS DE ATENCION: HOGARES  COMUNITARIOS  DE BIENESTAR TRADICIONALES, FAMILIARES MULTIPLES, AGRUPADOS, EMPRESARIALES, JARDINES SOCIALES, FAMI Y  HOGARES COMUNITARIOS INTEGRALES</t>
  </si>
  <si>
    <t>767</t>
  </si>
  <si>
    <t>PRESTAREL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FAMILIARES,AGRUPADOS, EMPRESARIALES Y FAMI.</t>
  </si>
  <si>
    <t>1514</t>
  </si>
  <si>
    <t>PRESTAR EL SERVICIO HCB AGRUPADO, DE CONFORMIDAD CON LAS DIRECTRICES, LINEAMIENTOS Y PARÁMETROS ESTABLECIDOS POR EL ICBF, EN ARMONÍA CON LA POLITICA DE ESTADO PARA EL DESARROLLO INTEGRAL DE LA PRIMERA INFANCIA DE CERO A SIEMPRE.</t>
  </si>
  <si>
    <t>11-1270-2019</t>
  </si>
  <si>
    <t>PRESTAR EL SERVICIO HCB AGRUPADO DE CONFORMIDAD CON LAS DIRECTRICES, LINEAMIENTOS Y PARÁMETROS ESTABLECIDOS POR EL ICBF, EN ARMONÍA CON LA POLÍTICA DE ESTADO PARA EL DESARROLLO INTEGRAL DE LA PRIMERA INFANCIA DE CERO A SIEMPRE.</t>
  </si>
  <si>
    <t>11-1055-2020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</si>
  <si>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</si>
  <si>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ESPERANZA RAMIREZ SUAREZ</t>
  </si>
  <si>
    <t>CRA 12 # 2 -40</t>
  </si>
  <si>
    <t>3112448485</t>
  </si>
  <si>
    <t>clauramisu@hotmail.com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</si>
</sst>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M26" sqref="M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900890827</v>
      </c>
      <c r="C20" s="5"/>
      <c r="D20" s="73"/>
      <c r="E20" s="5"/>
      <c r="F20" s="5"/>
      <c r="G20" s="5"/>
      <c r="H20" s="243"/>
      <c r="I20" s="149" t="s">
        <v>1156</v>
      </c>
      <c r="J20" s="150" t="s">
        <v>188</v>
      </c>
      <c r="K20" s="151">
        <v>793067184</v>
      </c>
      <c r="L20" s="152">
        <v>44242</v>
      </c>
      <c r="M20" s="152">
        <v>44561</v>
      </c>
      <c r="N20" s="135">
        <f>+(M20-L20)/30</f>
        <v>10.633333333333333</v>
      </c>
      <c r="O20" s="138"/>
      <c r="U20" s="134"/>
      <c r="V20" s="105">
        <f ca="1">NOW()</f>
        <v>44193.518947337965</v>
      </c>
      <c r="W20" s="105">
        <f ca="1">NOW()</f>
        <v>44193.518947337965</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CORPORACIÓN INFANTIL NENELANDIA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42397</v>
      </c>
      <c r="F48" s="145">
        <v>42674</v>
      </c>
      <c r="G48" s="160">
        <f>IF(AND(E48&lt;&gt;"",F48&lt;&gt;""),((F48-E48)/30),"")</f>
        <v>9.2333333333333325</v>
      </c>
      <c r="H48" s="114" t="s">
        <v>2680</v>
      </c>
      <c r="I48" s="113" t="s">
        <v>1156</v>
      </c>
      <c r="J48" s="113" t="s">
        <v>191</v>
      </c>
      <c r="K48" s="116">
        <v>239302232</v>
      </c>
      <c r="L48" s="115" t="s">
        <v>1148</v>
      </c>
      <c r="M48" s="117"/>
      <c r="N48" s="115" t="s">
        <v>2634</v>
      </c>
      <c r="O48" s="115" t="s">
        <v>26</v>
      </c>
      <c r="P48" s="78"/>
    </row>
    <row r="49" spans="1:16" s="6" customFormat="1" ht="24.75" customHeight="1" x14ac:dyDescent="0.25">
      <c r="A49" s="143">
        <v>2</v>
      </c>
      <c r="B49" s="122" t="s">
        <v>2678</v>
      </c>
      <c r="C49" s="112" t="s">
        <v>31</v>
      </c>
      <c r="D49" s="110" t="s">
        <v>2681</v>
      </c>
      <c r="E49" s="145">
        <v>42675</v>
      </c>
      <c r="F49" s="145">
        <v>43312</v>
      </c>
      <c r="G49" s="160">
        <f>IF(AND(E49&lt;&gt;"",F49&lt;&gt;""),((F49-E49)/30),"")</f>
        <v>21.233333333333334</v>
      </c>
      <c r="H49" s="114" t="s">
        <v>2682</v>
      </c>
      <c r="I49" s="113" t="s">
        <v>1156</v>
      </c>
      <c r="J49" s="113" t="s">
        <v>191</v>
      </c>
      <c r="K49" s="116">
        <v>554577259</v>
      </c>
      <c r="L49" s="115" t="s">
        <v>1148</v>
      </c>
      <c r="M49" s="117"/>
      <c r="N49" s="115" t="s">
        <v>2634</v>
      </c>
      <c r="O49" s="115" t="s">
        <v>26</v>
      </c>
      <c r="P49" s="78"/>
    </row>
    <row r="50" spans="1:16" s="6" customFormat="1" ht="24.75" customHeight="1" x14ac:dyDescent="0.25">
      <c r="A50" s="143">
        <v>3</v>
      </c>
      <c r="B50" s="111" t="s">
        <v>2678</v>
      </c>
      <c r="C50" s="112" t="s">
        <v>31</v>
      </c>
      <c r="D50" s="110" t="s">
        <v>2683</v>
      </c>
      <c r="E50" s="145">
        <v>43313</v>
      </c>
      <c r="F50" s="145">
        <v>43449</v>
      </c>
      <c r="G50" s="160">
        <f>IF(AND(E50&lt;&gt;"",F50&lt;&gt;""),((F50-E50)/30),"")</f>
        <v>4.5333333333333332</v>
      </c>
      <c r="H50" s="119" t="s">
        <v>2684</v>
      </c>
      <c r="I50" s="113" t="s">
        <v>1156</v>
      </c>
      <c r="J50" s="113" t="s">
        <v>191</v>
      </c>
      <c r="K50" s="116">
        <v>165775248</v>
      </c>
      <c r="L50" s="115" t="s">
        <v>1148</v>
      </c>
      <c r="M50" s="117"/>
      <c r="N50" s="115" t="s">
        <v>2634</v>
      </c>
      <c r="O50" s="115" t="s">
        <v>26</v>
      </c>
      <c r="P50" s="78"/>
    </row>
    <row r="51" spans="1:16" s="6" customFormat="1" ht="24.75" customHeight="1" outlineLevel="1" x14ac:dyDescent="0.25">
      <c r="A51" s="143">
        <v>4</v>
      </c>
      <c r="B51" s="111" t="s">
        <v>2678</v>
      </c>
      <c r="C51" s="112" t="s">
        <v>31</v>
      </c>
      <c r="D51" s="110" t="s">
        <v>2685</v>
      </c>
      <c r="E51" s="145">
        <v>43450</v>
      </c>
      <c r="F51" s="145">
        <v>43799</v>
      </c>
      <c r="G51" s="160">
        <f t="shared" ref="G51:G107" si="1">IF(AND(E51&lt;&gt;"",F51&lt;&gt;""),((F51-E51)/30),"")</f>
        <v>11.633333333333333</v>
      </c>
      <c r="H51" s="114" t="s">
        <v>2686</v>
      </c>
      <c r="I51" s="113" t="s">
        <v>1156</v>
      </c>
      <c r="J51" s="113" t="s">
        <v>191</v>
      </c>
      <c r="K51" s="123">
        <v>401299906</v>
      </c>
      <c r="L51" s="115" t="s">
        <v>1148</v>
      </c>
      <c r="M51" s="117"/>
      <c r="N51" s="115" t="s">
        <v>2634</v>
      </c>
      <c r="O51" s="115" t="s">
        <v>26</v>
      </c>
      <c r="P51" s="78"/>
    </row>
    <row r="52" spans="1:16" s="7" customFormat="1" ht="24.75" customHeight="1" outlineLevel="1" x14ac:dyDescent="0.25">
      <c r="A52" s="144">
        <v>5</v>
      </c>
      <c r="B52" s="111" t="s">
        <v>2678</v>
      </c>
      <c r="C52" s="112" t="s">
        <v>31</v>
      </c>
      <c r="D52" s="110" t="s">
        <v>2687</v>
      </c>
      <c r="E52" s="145">
        <v>43800</v>
      </c>
      <c r="F52" s="145">
        <v>43921</v>
      </c>
      <c r="G52" s="160">
        <f t="shared" si="1"/>
        <v>4.0333333333333332</v>
      </c>
      <c r="H52" s="119" t="s">
        <v>2688</v>
      </c>
      <c r="I52" s="113" t="s">
        <v>1156</v>
      </c>
      <c r="J52" s="113" t="s">
        <v>191</v>
      </c>
      <c r="K52" s="116">
        <v>79220091</v>
      </c>
      <c r="L52" s="115" t="s">
        <v>1148</v>
      </c>
      <c r="M52" s="117"/>
      <c r="N52" s="115" t="s">
        <v>2634</v>
      </c>
      <c r="O52" s="115" t="s">
        <v>26</v>
      </c>
      <c r="P52" s="79"/>
    </row>
    <row r="53" spans="1:16" s="7" customFormat="1" ht="24.75" customHeight="1" outlineLevel="1" x14ac:dyDescent="0.25">
      <c r="A53" s="144">
        <v>6</v>
      </c>
      <c r="B53" s="111" t="s">
        <v>2678</v>
      </c>
      <c r="C53" s="112" t="s">
        <v>31</v>
      </c>
      <c r="D53" s="110" t="s">
        <v>2689</v>
      </c>
      <c r="E53" s="145">
        <v>43922</v>
      </c>
      <c r="F53" s="145">
        <v>44165</v>
      </c>
      <c r="G53" s="160">
        <f t="shared" si="1"/>
        <v>8.1</v>
      </c>
      <c r="H53" s="119" t="s">
        <v>2690</v>
      </c>
      <c r="I53" s="113" t="s">
        <v>1156</v>
      </c>
      <c r="J53" s="113" t="s">
        <v>191</v>
      </c>
      <c r="K53" s="116">
        <v>418263887</v>
      </c>
      <c r="L53" s="115" t="s">
        <v>1148</v>
      </c>
      <c r="M53" s="117"/>
      <c r="N53" s="115" t="s">
        <v>2634</v>
      </c>
      <c r="O53" s="115" t="s">
        <v>1148</v>
      </c>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42255</v>
      </c>
      <c r="D193" s="5"/>
      <c r="E193" s="126">
        <v>2821</v>
      </c>
      <c r="F193" s="5"/>
      <c r="G193" s="5"/>
      <c r="H193" s="147" t="s">
        <v>2691</v>
      </c>
      <c r="J193" s="5"/>
      <c r="K193" s="127">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2691</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purl.org/dc/terms/"/>
    <ds:schemaRef ds:uri="http://purl.org/dc/elements/1.1/"/>
    <ds:schemaRef ds:uri="http://schemas.openxmlformats.org/package/2006/metadata/core-properties"/>
    <ds:schemaRef ds:uri="http://www.w3.org/XML/1998/namespace"/>
    <ds:schemaRef ds:uri="4fb10211-09fb-4e80-9f0b-184718d5d98c"/>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Dayana</cp:lastModifiedBy>
  <cp:lastPrinted>2020-12-28T17:16:43Z</cp:lastPrinted>
  <dcterms:created xsi:type="dcterms:W3CDTF">2020-10-14T21:57:42Z</dcterms:created>
  <dcterms:modified xsi:type="dcterms:W3CDTF">2020-12-28T17:27:19Z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