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38\"/>
    </mc:Choice>
  </mc:AlternateContent>
  <xr:revisionPtr revIDLastSave="0" documentId="8_{E5158CD3-280D-4AB6-92D5-2CB3D9BC067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<sst xmlns="http://schemas.openxmlformats.org/spreadsheetml/2006/main" count="4454" uniqueCount="2712">
  <si>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</si>
  <si>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</si>
  <si>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</si>
  <si>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</si>
  <si>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</si>
  <si>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</si>
  <si>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</si>
  <si>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</si>
  <si>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</si>
  <si>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</si>
  <si>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</si>
  <si>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</si>
  <si>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</si>
  <si>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</si>
  <si>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</si>
  <si>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</si>
  <si>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</si>
  <si>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</si>
  <si>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</si>
  <si>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</si>
  <si>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</si>
  <si>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</si>
  <si>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</si>
  <si>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</si>
  <si>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</si>
  <si>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</si>
  <si>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</si>
  <si>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</si>
  <si>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</si>
  <si>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</si>
  <si>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</si>
  <si>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</si>
  <si>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</si>
  <si>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</si>
  <si>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</si>
  <si>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</si>
  <si>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</si>
  <si>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</si>
  <si>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</si>
  <si>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</si>
  <si>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</si>
  <si>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</si>
  <si>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</si>
  <si>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</si>
  <si>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</si>
  <si>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</si>
  <si>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</si>
  <si>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</si>
  <si>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</si>
  <si>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</si>
  <si>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</si>
  <si>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</si>
  <si>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</si>
  <si>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</si>
  <si>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</si>
  <si>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</si>
  <si>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</si>
  <si>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</si>
  <si>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</si>
  <si>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</si>
  <si>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</si>
  <si>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</si>
  <si>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</si>
  <si>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</si>
  <si>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</si>
  <si>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</si>
  <si>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</si>
  <si>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</si>
  <si>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</si>
  <si>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</si>
  <si>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</si>
  <si>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</si>
  <si>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</si>
  <si>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</si>
  <si>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</si>
  <si>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</si>
  <si>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</si>
  <si>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</si>
  <si>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</si>
  <si>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</si>
  <si>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</si>
  <si>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</si>
  <si>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</si>
  <si>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</si>
  <si>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</si>
  <si>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</si>
  <si>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</si>
  <si>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</si>
  <si>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</si>
  <si>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</si>
  <si>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</si>
  <si>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</si>
  <si>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</si>
  <si>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</si>
  <si>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</si>
  <si>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</si>
  <si>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</si>
  <si>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</si>
  <si>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</si>
  <si>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</si>
  <si>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</si>
  <si>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</si>
  <si>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</si>
  <si>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</si>
  <si>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</si>
  <si>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</si>
  <si>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</si>
  <si>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</si>
  <si>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</si>
  <si>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</si>
  <si>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</si>
  <si>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</si>
  <si>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</si>
  <si>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</si>
  <si>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</si>
  <si>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</si>
  <si>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</si>
  <si>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</si>
  <si>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</si>
  <si>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</si>
  <si>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</si>
  <si>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</si>
  <si>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</si>
  <si>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</si>
  <si>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</si>
  <si>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</si>
  <si>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</si>
  <si>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</si>
  <si>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</si>
  <si>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</si>
  <si>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</si>
  <si>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</si>
  <si>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</si>
  <si>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</si>
  <si>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</si>
  <si>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</si>
  <si>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</si>
  <si>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</si>
  <si>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</si>
  <si>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</si>
  <si>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</si>
  <si>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</si>
  <si>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</si>
  <si>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</si>
  <si>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</si>
  <si>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</si>
  <si>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</si>
  <si>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</si>
  <si>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</si>
  <si>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</si>
  <si>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</si>
  <si>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</si>
  <si>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</si>
  <si>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</si>
  <si>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</si>
  <si>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</si>
  <si>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</si>
  <si>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</si>
  <si>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</si>
  <si>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</si>
  <si>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</si>
  <si>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</si>
  <si>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</si>
  <si>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</si>
  <si>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</si>
  <si>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</si>
  <si>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</si>
  <si>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</si>
  <si>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</si>
  <si>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</si>
  <si>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</si>
  <si>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</si>
  <si>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</si>
  <si>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</si>
  <si>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</si>
  <si>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</si>
  <si>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</si>
  <si>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</si>
  <si>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</si>
  <si>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</si>
  <si>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</si>
  <si>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</si>
  <si>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</si>
  <si>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</si>
  <si>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</si>
  <si>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</si>
  <si>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</si>
  <si>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</si>
  <si>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</si>
  <si>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</si>
  <si>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</si>
  <si>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</si>
  <si>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</si>
  <si>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</si>
  <si>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</si>
  <si>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</si>
  <si>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</si>
  <si>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</si>
  <si>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</si>
  <si>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</si>
  <si>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</si>
  <si>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</si>
  <si>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</si>
  <si>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</si>
  <si>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</si>
  <si>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</si>
  <si>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</si>
  <si>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</si>
  <si>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</si>
  <si>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</si>
  <si>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</si>
  <si>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</si>
  <si>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</si>
  <si>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</si>
  <si>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</si>
  <si>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</si>
  <si>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</si>
  <si>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</si>
  <si>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</si>
  <si>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</si>
  <si>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</si>
  <si>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</si>
  <si>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</si>
  <si>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</si>
  <si>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</si>
  <si>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</si>
  <si>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</si>
  <si>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</si>
  <si>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</si>
  <si>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</si>
  <si>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</si>
  <si>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</si>
  <si>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</si>
  <si>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</si>
  <si>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</si>
  <si>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</si>
  <si>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</si>
  <si>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</si>
  <si>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</si>
  <si>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</si>
  <si>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</si>
  <si>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</si>
  <si>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</si>
  <si>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</si>
  <si>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</si>
  <si>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</si>
  <si>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</si>
  <si>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</si>
  <si>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</si>
  <si>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</si>
  <si>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</si>
  <si>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</si>
  <si>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</si>
  <si>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</si>
  <si>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</si>
  <si>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</si>
  <si>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</si>
  <si>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</si>
  <si>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</si>
  <si>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</si>
  <si>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</si>
  <si>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</si>
  <si>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</si>
  <si>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</si>
  <si>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</si>
  <si>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</si>
  <si>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</si>
  <si>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</si>
  <si>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</si>
  <si>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</si>
  <si>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</si>
  <si>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</si>
  <si>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</si>
  <si>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</si>
  <si>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</si>
  <si>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</si>
  <si>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</si>
  <si>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</si>
  <si>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</si>
  <si>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</si>
  <si>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</si>
  <si>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</si>
  <si>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</si>
  <si>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</si>
  <si>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</si>
  <si>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</si>
  <si>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</si>
  <si>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</si>
  <si>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</si>
  <si>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</si>
  <si>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</si>
  <si>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</si>
  <si>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</si>
  <si>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</si>
  <si>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</si>
  <si>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</si>
  <si>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</si>
  <si>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</si>
  <si>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</si>
  <si>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</si>
  <si>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</si>
  <si>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</si>
  <si>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</si>
  <si>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</si>
  <si>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</si>
  <si>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</si>
  <si>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</si>
  <si>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</si>
  <si>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</si>
  <si>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</si>
  <si>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</si>
  <si>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</si>
  <si>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</si>
  <si>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</si>
  <si>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</si>
  <si>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</si>
  <si>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</si>
  <si>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</si>
  <si>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</si>
  <si>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</si>
  <si>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</si>
  <si>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</si>
  <si>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</si>
  <si>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</si>
  <si>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</si>
  <si>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</si>
  <si>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</si>
  <si>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</si>
  <si>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</si>
  <si>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</si>
  <si>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</si>
  <si>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</si>
  <si>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</si>
  <si>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</si>
  <si>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</si>
  <si>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</si>
  <si>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</si>
  <si>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</si>
  <si>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</si>
  <si>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</si>
  <si>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</si>
  <si>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</si>
  <si>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</si>
  <si>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</si>
  <si>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</si>
  <si>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</si>
  <si>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</si>
  <si>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</si>
  <si>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</si>
  <si>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</si>
  <si>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</si>
  <si>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</si>
  <si>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</si>
  <si>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</si>
  <si>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</si>
  <si>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</si>
  <si>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</si>
  <si>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</si>
  <si>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</si>
  <si>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</si>
  <si>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</si>
  <si>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</si>
  <si>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</si>
  <si>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</si>
  <si>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</si>
  <si>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</si>
  <si>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</si>
  <si>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</si>
  <si>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</si>
  <si>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</si>
  <si>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</si>
  <si>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</si>
  <si>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</si>
  <si>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</si>
  <si>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</si>
  <si>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</si>
  <si>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</si>
  <si>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</si>
  <si>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</si>
  <si>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</si>
  <si>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</si>
  <si>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</si>
  <si>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</si>
  <si>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</si>
  <si>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</si>
  <si>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</si>
  <si>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</si>
  <si>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</si>
  <si>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</si>
  <si>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</si>
  <si>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</si>
  <si>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</si>
  <si>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</si>
  <si>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</si>
  <si>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</si>
  <si>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</si>
  <si>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</si>
  <si>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</si>
  <si>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</si>
  <si>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</si>
  <si>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</si>
  <si>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</si>
  <si>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</si>
  <si>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</si>
  <si>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</si>
  <si>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</si>
  <si>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</si>
  <si>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</si>
  <si>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</si>
  <si>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</si>
  <si>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</si>
  <si>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</si>
  <si>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</si>
  <si>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</si>
  <si>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</si>
  <si>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</si>
  <si>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</si>
  <si>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</si>
  <si>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</si>
  <si>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</si>
  <si>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</si>
  <si>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</si>
  <si>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</si>
  <si>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</si>
  <si>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</si>
  <si>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</si>
  <si>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</si>
  <si>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</si>
  <si>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</si>
  <si>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</si>
  <si>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</si>
  <si>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</si>
  <si>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</si>
  <si>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</si>
  <si>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</si>
  <si>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</si>
  <si>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</si>
  <si>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</si>
  <si>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</si>
  <si>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</si>
  <si>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</si>
  <si>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</si>
  <si>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</si>
  <si>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</si>
  <si>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</si>
  <si>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</si>
  <si>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</si>
  <si>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</si>
  <si>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</si>
  <si>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</si>
  <si>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</si>
  <si>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</si>
  <si>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</si>
  <si>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</si>
  <si>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</si>
  <si>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</si>
  <si>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</si>
  <si>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</si>
  <si>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</si>
  <si>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</si>
  <si>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</si>
  <si>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</si>
  <si>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</si>
  <si>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</si>
  <si>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</si>
  <si>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</si>
  <si>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</si>
  <si>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</si>
  <si>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</si>
  <si>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</si>
  <si>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</si>
  <si>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</si>
  <si>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</si>
  <si>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</si>
  <si>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</si>
  <si>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</si>
  <si>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</si>
  <si>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</si>
  <si>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</si>
  <si>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</si>
  <si>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</si>
  <si>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</si>
  <si>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</si>
  <si>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</si>
  <si>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</si>
  <si>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</si>
  <si>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</si>
  <si>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</si>
  <si>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</si>
  <si>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</si>
  <si>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</si>
  <si>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</si>
  <si>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</si>
  <si>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</si>
  <si>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</si>
  <si>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</si>
  <si>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</si>
  <si>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</si>
  <si>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</si>
  <si>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</si>
  <si>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</si>
  <si>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</si>
  <si>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</si>
  <si>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</si>
  <si>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</si>
  <si>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</si>
  <si>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</si>
  <si>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</si>
  <si>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</si>
  <si>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</si>
  <si>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</si>
  <si>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</si>
  <si>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</si>
  <si>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</si>
  <si>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</si>
  <si>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</si>
  <si>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</si>
  <si>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</si>
  <si>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</si>
  <si>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</si>
  <si>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</si>
  <si>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</si>
  <si>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</si>
  <si>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</si>
  <si>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</si>
  <si>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</si>
  <si>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</si>
  <si>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</si>
  <si>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</si>
  <si>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</si>
  <si>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</si>
  <si>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</si>
  <si>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</si>
  <si>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</si>
  <si>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</si>
  <si>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</si>
  <si>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</si>
  <si>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</si>
  <si>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</si>
  <si>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</si>
  <si>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</si>
  <si>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</si>
  <si>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</si>
  <si>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</si>
  <si>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</si>
  <si>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</si>
  <si>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</si>
  <si>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</si>
  <si>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</si>
  <si>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</si>
  <si>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</si>
  <si>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</si>
  <si>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</si>
  <si>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</si>
  <si>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</si>
  <si>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</si>
  <si>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</si>
  <si>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</si>
  <si>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</si>
  <si>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</si>
  <si>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</si>
  <si>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</si>
  <si>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</si>
  <si>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</si>
  <si>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</si>
  <si>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</si>
  <si>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</si>
  <si>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</si>
  <si>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</si>
  <si>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</si>
  <si>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</si>
  <si>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</si>
  <si>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</si>
  <si>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</si>
  <si>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</si>
  <si>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</si>
  <si>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</si>
  <si>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</si>
  <si>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</si>
  <si>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</si>
  <si>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</si>
  <si>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</si>
  <si>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</si>
  <si>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</si>
  <si>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</si>
  <si>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</si>
  <si>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</si>
  <si>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</si>
  <si>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</si>
  <si>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</si>
  <si>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</si>
  <si>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</si>
  <si>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</si>
  <si>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</si>
  <si>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</si>
  <si>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</si>
  <si>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</si>
  <si>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</si>
  <si>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</si>
  <si>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</si>
  <si>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</si>
  <si>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</si>
  <si>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</si>
  <si>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</si>
  <si>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</si>
  <si>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</si>
  <si>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</si>
  <si>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</si>
  <si>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</si>
  <si>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</si>
  <si>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</si>
  <si>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</si>
  <si>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</si>
  <si>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</si>
  <si>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</si>
  <si>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</si>
  <si>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</si>
  <si>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</si>
  <si>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</si>
  <si>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</si>
  <si>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</si>
  <si>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</si>
  <si>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</si>
  <si>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</si>
  <si>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</si>
  <si>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</si>
  <si>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</si>
  <si>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</si>
  <si>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</si>
  <si>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</si>
  <si>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</si>
  <si>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</si>
  <si>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</si>
  <si>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</si>
  <si>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</si>
  <si>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</si>
  <si>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</si>
  <si>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</si>
  <si>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</si>
  <si>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</si>
  <si>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</si>
  <si>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</si>
  <si>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</si>
  <si>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</si>
  <si>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</si>
  <si>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</si>
  <si>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</si>
  <si>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</si>
  <si>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</si>
  <si>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</si>
  <si>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</si>
  <si>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</si>
  <si>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</si>
  <si>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</si>
  <si>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</si>
  <si>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</si>
  <si>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</si>
  <si>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</si>
  <si>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</si>
  <si>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</si>
  <si>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</si>
  <si>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</si>
  <si>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</si>
  <si>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</si>
  <si>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</si>
  <si>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</si>
  <si>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</si>
  <si>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</si>
  <si>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</si>
  <si>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</si>
  <si>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</si>
  <si>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</si>
  <si>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</si>
  <si>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</si>
  <si>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</si>
  <si>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</si>
  <si>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</si>
  <si>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</si>
  <si>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</si>
  <si>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</si>
  <si>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</si>
  <si>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</si>
  <si>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</si>
  <si>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</si>
  <si>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</si>
  <si>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</si>
  <si>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</si>
  <si>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</si>
  <si>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</si>
  <si>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</si>
  <si>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</si>
  <si>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</si>
  <si>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</si>
  <si>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</si>
  <si>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</si>
  <si>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</si>
  <si>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</si>
  <si>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</si>
  <si>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</si>
  <si>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</si>
  <si>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</si>
  <si>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</si>
  <si>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</si>
  <si>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</si>
  <si>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</si>
  <si>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</si>
  <si>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</si>
  <si>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</si>
  <si>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</si>
  <si>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</si>
  <si>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</si>
  <si>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</si>
  <si>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</si>
  <si>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</si>
  <si>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</si>
  <si>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</si>
  <si>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</si>
  <si>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</si>
  <si>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</si>
  <si>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</si>
  <si>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</si>
  <si>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</si>
  <si>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</si>
  <si>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</si>
  <si>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</si>
  <si>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</si>
  <si>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</si>
  <si>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</si>
  <si>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</si>
  <si>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</si>
  <si>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</si>
  <si>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</si>
  <si>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</si>
  <si>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</si>
  <si>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</si>
  <si>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</si>
  <si>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</si>
  <si>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</si>
  <si>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</si>
  <si>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</si>
  <si>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</si>
  <si>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</si>
  <si>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</si>
  <si>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</si>
  <si>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</si>
  <si>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</si>
  <si>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</si>
  <si>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</si>
  <si>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</si>
  <si>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</si>
  <si>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</si>
  <si>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</si>
  <si>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</si>
  <si>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</si>
  <si>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</si>
  <si>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</si>
  <si>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</si>
  <si>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</si>
  <si>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</si>
  <si>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</si>
  <si>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</si>
  <si>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</si>
  <si>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</si>
  <si>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</si>
  <si>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</si>
  <si>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</si>
  <si>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</si>
  <si>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</si>
  <si>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</si>
  <si>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</si>
  <si>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</si>
  <si>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</si>
  <si>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</si>
  <si>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</si>
  <si>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</si>
  <si>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</si>
  <si>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</si>
  <si>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</si>
  <si>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</si>
  <si>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</si>
  <si>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</si>
  <si>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</si>
  <si>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</si>
  <si>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</si>
  <si>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</si>
  <si>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</si>
  <si>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</si>
  <si>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</si>
  <si>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</si>
  <si>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</si>
  <si>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</si>
  <si>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</si>
  <si>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</si>
  <si>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</si>
  <si>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</si>
  <si>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</si>
  <si>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</si>
  <si>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</si>
  <si>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</si>
  <si>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</si>
  <si>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</si>
  <si>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</si>
  <si>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</si>
  <si>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</si>
  <si>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</si>
  <si>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</si>
  <si>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</si>
  <si>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</si>
  <si>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</si>
  <si>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</si>
  <si>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</si>
  <si>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</si>
  <si>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</si>
  <si>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</si>
  <si>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</si>
  <si>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</si>
  <si>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</si>
  <si>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</si>
  <si>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</si>
  <si>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</si>
  <si>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</si>
  <si>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</si>
  <si>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</si>
  <si>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</si>
  <si>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</si>
  <si>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</si>
  <si>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</si>
  <si>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</si>
  <si>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</si>
  <si>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</si>
  <si>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</si>
  <si>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</si>
  <si>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</si>
  <si>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</si>
  <si>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</si>
  <si>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</si>
  <si>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</si>
  <si>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</si>
  <si>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</si>
  <si>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</si>
  <si>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</si>
  <si>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</si>
  <si>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</si>
  <si>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</si>
  <si>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</si>
  <si>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</si>
  <si>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</si>
  <si>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</si>
  <si>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</si>
  <si>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</si>
  <si>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</si>
  <si>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</si>
  <si>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</si>
  <si>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</si>
  <si>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</si>
  <si>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</si>
  <si>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</si>
  <si>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</si>
  <si>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</si>
  <si>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</si>
  <si>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</si>
  <si>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</si>
  <si>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</si>
  <si>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</si>
  <si>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</si>
  <si>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</si>
  <si>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</si>
  <si>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</si>
  <si>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</si>
  <si>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</si>
  <si>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</si>
  <si>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</si>
  <si>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</si>
  <si>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</si>
  <si>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</si>
  <si>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</si>
  <si>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</si>
  <si>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</si>
  <si>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</si>
  <si>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</si>
  <si>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</si>
  <si>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</si>
  <si>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</si>
  <si>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</si>
  <si>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</si>
  <si>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</si>
  <si>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</si>
  <si>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</si>
  <si>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</si>
  <si>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</si>
  <si>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</si>
  <si>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</si>
  <si>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</si>
  <si>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</si>
  <si>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</si>
  <si>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</si>
  <si>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</si>
  <si>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</si>
  <si>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</si>
  <si>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</si>
  <si>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</si>
  <si>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</si>
  <si>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</si>
  <si>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</si>
  <si>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</si>
  <si>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</si>
  <si>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</si>
  <si>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</si>
  <si>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</si>
  <si>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</si>
  <si>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</si>
  <si>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</si>
  <si>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</si>
  <si>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</si>
  <si>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</si>
  <si>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</si>
  <si>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</si>
  <si>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</si>
  <si>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</si>
  <si>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</si>
  <si>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</si>
  <si>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</si>
  <si>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</si>
  <si>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</si>
  <si>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</si>
  <si>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</si>
  <si>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</si>
  <si>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</si>
  <si>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</si>
  <si>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</si>
  <si>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</si>
  <si>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</si>
  <si>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</si>
  <si>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</si>
  <si>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</si>
  <si>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</si>
  <si>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</si>
  <si>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</si>
  <si>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</si>
  <si>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</si>
  <si>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</si>
  <si>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</si>
  <si>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</si>
  <si>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</si>
  <si>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</si>
  <si>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</si>
  <si>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</si>
  <si>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</si>
  <si>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</si>
  <si>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</si>
  <si>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</si>
  <si>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</si>
  <si>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</si>
  <si>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</si>
  <si>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</si>
  <si>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</si>
  <si>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</si>
  <si>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</si>
  <si>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</si>
  <si>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</si>
  <si>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</si>
  <si>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</si>
  <si>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</si>
  <si>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</si>
  <si>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</si>
  <si>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</si>
  <si>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</si>
  <si>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</si>
  <si>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</si>
  <si>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</si>
  <si>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</si>
  <si>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</si>
  <si>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</si>
  <si>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</si>
  <si>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</si>
  <si>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</si>
  <si>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</si>
  <si>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</si>
  <si>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</si>
  <si>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</si>
  <si>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</si>
  <si>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</si>
  <si>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</si>
  <si>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</si>
  <si>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</si>
  <si>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</si>
  <si>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</si>
  <si>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</si>
  <si>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</si>
  <si>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</si>
  <si>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</si>
  <si>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</si>
  <si>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</si>
  <si>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</si>
  <si>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</si>
  <si>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</si>
  <si>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</si>
  <si>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</si>
  <si>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</si>
  <si>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</si>
  <si>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</si>
  <si>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</si>
  <si>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</si>
  <si>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</si>
  <si>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</si>
  <si>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</si>
  <si>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</si>
  <si>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</si>
  <si>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</si>
  <si>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</si>
  <si>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</si>
  <si>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</si>
  <si>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</si>
  <si>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</si>
  <si>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</si>
  <si>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</si>
  <si>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</si>
  <si>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</si>
  <si>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</si>
  <si>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</si>
  <si>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</si>
  <si>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</si>
  <si>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</si>
  <si>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</si>
  <si>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</si>
  <si>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</si>
  <si>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</si>
  <si>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</si>
  <si>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</si>
  <si>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</si>
  <si>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</si>
  <si>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</si>
  <si>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</si>
  <si>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</si>
  <si>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</si>
  <si>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</si>
  <si>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</si>
  <si>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</si>
  <si>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</si>
  <si>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</si>
  <si>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</si>
  <si>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</si>
  <si>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</si>
  <si>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</si>
  <si>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</si>
  <si>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</si>
  <si>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</si>
  <si>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</si>
  <si>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</si>
  <si>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</si>
  <si>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</si>
  <si>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</si>
  <si>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</si>
  <si>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</si>
  <si>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</si>
  <si>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</si>
  <si>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</si>
  <si>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</si>
  <si>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</si>
  <si>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</si>
  <si>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</si>
  <si>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</si>
  <si>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</si>
  <si>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</si>
  <si>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</si>
  <si>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</si>
  <si>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</si>
  <si>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</si>
  <si>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</si>
  <si>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</si>
  <si>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</si>
  <si>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</si>
  <si>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</si>
  <si>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</si>
  <si>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</si>
  <si>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</si>
  <si>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</si>
  <si>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</si>
  <si>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</si>
  <si>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</si>
  <si>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</si>
  <si>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</si>
  <si>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</si>
  <si>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</si>
  <si>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</si>
  <si>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</si>
  <si>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</si>
  <si>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</si>
  <si>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</si>
  <si>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</si>
  <si>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</si>
  <si>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</si>
  <si>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</si>
  <si>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</si>
  <si>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</si>
  <si>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</si>
  <si>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</si>
  <si>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</si>
  <si>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</si>
  <si>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</si>
  <si>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</si>
  <si>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</si>
  <si>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</si>
  <si>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</si>
  <si>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</si>
  <si>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</si>
  <si>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</si>
  <si>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</si>
  <si>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</si>
  <si>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</si>
  <si>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</si>
  <si>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</si>
  <si>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</si>
  <si>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</si>
  <si>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</si>
  <si>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</si>
  <si>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</si>
  <si>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</si>
  <si>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</si>
  <si>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</si>
  <si>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</si>
  <si>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</si>
  <si>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</si>
  <si>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</si>
  <si>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</si>
  <si>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</si>
  <si>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</si>
  <si>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</si>
  <si>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</si>
  <si>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</si>
  <si>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</si>
  <si>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</si>
  <si>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</si>
  <si>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</si>
  <si>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</si>
  <si>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</si>
  <si>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</si>
  <si>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</si>
  <si>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</si>
  <si>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</si>
  <si>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</si>
  <si>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</si>
  <si>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</si>
  <si>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</si>
  <si>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</si>
  <si>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</si>
  <si>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</si>
  <si>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</si>
  <si>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</si>
  <si>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</si>
  <si>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</si>
  <si>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</si>
  <si>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</si>
  <si>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</si>
  <si>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</si>
  <si>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</si>
  <si>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</si>
  <si>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</si>
  <si>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</si>
  <si>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</si>
  <si>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</si>
  <si>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</si>
  <si>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</si>
  <si>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</si>
  <si>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</si>
  <si>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</si>
  <si>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</si>
  <si>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</si>
  <si>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</si>
  <si>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</si>
  <si>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</si>
  <si>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</si>
  <si>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</si>
  <si>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</si>
  <si>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</si>
  <si>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</si>
  <si>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</si>
  <si>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</si>
  <si>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</si>
  <si>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</si>
  <si>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</si>
  <si>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</si>
  <si>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</si>
  <si>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</si>
  <si>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</si>
  <si>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</si>
  <si>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</si>
  <si>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</si>
  <si>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</si>
  <si>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</si>
  <si>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</si>
  <si>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</si>
  <si>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</si>
  <si>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</si>
  <si>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</si>
  <si>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</si>
  <si>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</si>
  <si>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</si>
  <si>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</si>
  <si>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</si>
  <si>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</si>
  <si>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</si>
  <si>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</si>
  <si>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</si>
  <si>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</si>
  <si>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</si>
  <si>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</si>
  <si>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</si>
  <si>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</si>
  <si>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</si>
  <si>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</si>
  <si>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</si>
  <si>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</si>
  <si>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</si>
  <si>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</si>
  <si>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</si>
  <si>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</si>
  <si>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</si>
  <si>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</si>
  <si>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</si>
  <si>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</si>
  <si>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</si>
  <si>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</si>
  <si>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</si>
  <si>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</si>
  <si>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</si>
  <si>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</si>
  <si>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</si>
  <si>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</si>
  <si>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</si>
  <si>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</si>
  <si>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</si>
  <si>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</si>
  <si>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</si>
  <si>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</si>
  <si>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</si>
  <si>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</si>
  <si>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</si>
  <si>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</si>
  <si>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</si>
  <si>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</si>
  <si>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</si>
  <si>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</si>
  <si>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</si>
  <si>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</si>
  <si>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</si>
  <si>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</si>
  <si>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</si>
  <si>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</si>
  <si>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</si>
  <si>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</si>
  <si>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</si>
  <si>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</si>
  <si>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</si>
  <si>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</si>
  <si>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</si>
  <si>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</si>
  <si>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</si>
  <si>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</si>
  <si>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</si>
  <si>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</si>
  <si>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</si>
  <si>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</si>
  <si>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</si>
  <si>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</si>
  <si>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</si>
  <si>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</si>
  <si>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</si>
  <si>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</si>
  <si>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</si>
  <si>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</si>
  <si>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</si>
  <si>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</si>
  <si>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</si>
  <si>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</si>
  <si>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</si>
  <si>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</si>
  <si>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</si>
  <si>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</si>
  <si>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</si>
  <si>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</si>
  <si>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</si>
  <si>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</si>
  <si>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</si>
  <si>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</si>
  <si>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</si>
  <si>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</si>
  <si>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</si>
  <si>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</si>
  <si>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</si>
  <si>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</si>
  <si>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</si>
  <si>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</si>
  <si>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</si>
  <si>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</si>
  <si>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</si>
  <si>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</si>
  <si>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</si>
  <si>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</si>
  <si>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</si>
  <si>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</si>
  <si>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</si>
  <si>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</si>
  <si>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</si>
  <si>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</si>
  <si>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</si>
  <si>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</si>
  <si>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</si>
  <si>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</si>
  <si>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</si>
  <si>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</si>
  <si>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</si>
  <si>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</si>
  <si>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</si>
  <si>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</si>
  <si>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</si>
  <si>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</si>
  <si>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</si>
  <si>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</si>
  <si>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</si>
  <si>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</si>
  <si>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</si>
  <si>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</si>
  <si>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</si>
  <si>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</si>
  <si>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</si>
  <si>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</si>
  <si>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</si>
  <si>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</si>
  <si>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</si>
  <si>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</si>
  <si>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</si>
  <si>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</si>
  <si>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</si>
  <si>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</si>
  <si>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</si>
  <si>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</si>
  <si>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</si>
  <si>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</si>
  <si>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</si>
  <si>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</si>
  <si>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</si>
  <si>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</si>
  <si>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</si>
  <si>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</si>
  <si>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</si>
  <si>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</si>
  <si>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</si>
  <si>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</si>
  <si>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</si>
  <si>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</si>
  <si>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</si>
  <si>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</si>
  <si>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</si>
  <si>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</si>
  <si>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</si>
  <si>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</si>
  <si>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</si>
  <si>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</si>
  <si>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</si>
  <si>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</si>
  <si>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</si>
  <si>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</si>
  <si>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</si>
  <si>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</si>
  <si>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</si>
  <si>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</si>
  <si>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</si>
  <si>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</si>
  <si>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</si>
  <si>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</si>
  <si>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</si>
  <si>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</si>
  <si>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</si>
  <si>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</si>
  <si>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</si>
  <si>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</si>
  <si>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</si>
  <si>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</si>
  <si>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</si>
  <si>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</si>
  <si>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</si>
  <si>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</si>
  <si>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</si>
  <si>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</si>
  <si>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</si>
  <si>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</si>
  <si>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</si>
  <si>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</si>
  <si>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</si>
  <si>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</si>
  <si>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</si>
  <si>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</si>
  <si>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</si>
  <si>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</si>
  <si>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</si>
  <si>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</si>
  <si>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</si>
  <si>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</si>
  <si>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</si>
  <si>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</si>
  <si>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</si>
  <si>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</si>
  <si>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</si>
  <si>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</si>
  <si>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</si>
  <si>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</si>
  <si>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</si>
  <si>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</si>
  <si>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</si>
  <si>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</si>
  <si>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</si>
  <si>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</si>
  <si>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</si>
  <si>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</si>
  <si>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</si>
  <si>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</si>
  <si>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</si>
  <si>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</si>
  <si>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</si>
  <si>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</si>
  <si>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</si>
  <si>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</si>
  <si>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</si>
  <si>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</si>
  <si>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</si>
  <si>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</si>
  <si>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</si>
  <si>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</si>
  <si>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</si>
  <si>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</si>
  <si>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</si>
  <si>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</si>
  <si>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</si>
  <si>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</si>
  <si>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</si>
  <si>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</si>
  <si>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</si>
  <si>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</si>
  <si>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</si>
  <si>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</si>
  <si>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</si>
  <si>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</si>
  <si>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</si>
  <si>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</si>
  <si>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</si>
  <si>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</si>
  <si>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</si>
  <si>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</si>
  <si>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</si>
  <si>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</si>
  <si>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</si>
  <si>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</si>
  <si>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</si>
  <si>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</si>
  <si>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</si>
  <si>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</si>
  <si>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</si>
  <si>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</si>
  <si>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</si>
  <si>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</si>
  <si>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</si>
  <si>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</si>
  <si>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</si>
  <si>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</si>
  <si>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</si>
  <si>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</si>
  <si>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</si>
  <si>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</si>
  <si>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</si>
  <si>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</si>
  <si>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</si>
  <si>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</si>
  <si>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</si>
  <si>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</si>
  <si>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</si>
  <si>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</si>
  <si>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</si>
  <si>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</si>
  <si>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</si>
  <si>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</si>
  <si>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</si>
  <si>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</si>
  <si>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</si>
  <si>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</si>
  <si>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</si>
  <si>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</si>
  <si>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</si>
  <si>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</si>
  <si>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</si>
  <si>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</si>
  <si>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</si>
  <si>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</si>
  <si>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</si>
  <si>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</si>
  <si>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</si>
  <si>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</si>
  <si>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</si>
  <si>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</si>
  <si>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</si>
  <si>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</si>
  <si>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</si>
  <si>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</si>
  <si>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</si>
  <si>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</si>
  <si>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</si>
  <si>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</si>
  <si>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</si>
  <si>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</si>
  <si>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</si>
  <si>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</si>
  <si>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</si>
  <si>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</si>
  <si>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</si>
  <si>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</si>
  <si>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</si>
  <si>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</si>
  <si>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</si>
  <si>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</si>
  <si>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</si>
  <si>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</si>
  <si>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</si>
  <si>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</si>
  <si>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</si>
  <si>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</si>
  <si>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</si>
  <si>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</si>
  <si>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</si>
  <si>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</si>
  <si>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</si>
  <si>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</si>
  <si>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</si>
  <si>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</si>
  <si>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</si>
  <si>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</si>
  <si>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</si>
  <si>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</si>
  <si>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</si>
  <si>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</si>
  <si>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</si>
  <si>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</si>
  <si>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</si>
  <si>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</si>
  <si>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</si>
  <si>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</si>
  <si>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</si>
  <si>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</si>
  <si>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</si>
  <si>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</si>
  <si>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</si>
  <si>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</si>
  <si>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</si>
  <si>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</si>
  <si>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</si>
  <si>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</si>
  <si>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</si>
  <si>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</si>
  <si>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</si>
  <si>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</si>
  <si>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</si>
  <si>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</si>
  <si>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</si>
  <si>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</si>
  <si>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</si>
  <si>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</si>
  <si>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</si>
  <si>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</si>
  <si>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</si>
  <si>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</si>
  <si>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</si>
  <si>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</si>
  <si>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</si>
  <si>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</si>
  <si>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</si>
  <si>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</si>
  <si>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</si>
  <si>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</si>
  <si>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</si>
  <si>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</si>
  <si>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</si>
  <si>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</si>
  <si>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</si>
  <si>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</si>
  <si>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</si>
  <si>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</si>
  <si>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</si>
  <si>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</si>
  <si>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</si>
  <si>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</si>
  <si>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</si>
  <si>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</si>
  <si>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</si>
  <si>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</si>
  <si>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</si>
  <si>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</si>
  <si>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</si>
  <si>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</si>
  <si>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</si>
  <si>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</si>
  <si>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</si>
  <si>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</si>
  <si>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</si>
  <si>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</si>
  <si>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</si>
  <si>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</si>
  <si>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</si>
  <si>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</si>
  <si>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</si>
  <si>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</si>
  <si>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</si>
  <si>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</si>
  <si>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</si>
  <si>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</si>
  <si>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</si>
  <si>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</si>
  <si>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</si>
  <si>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</si>
  <si>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</si>
  <si>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</si>
  <si>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</si>
  <si>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</si>
  <si>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</si>
  <si>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</si>
  <si>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</si>
  <si>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</si>
  <si>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</si>
  <si>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</si>
  <si>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</si>
  <si>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</si>
  <si>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</si>
  <si>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</si>
  <si>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</si>
  <si>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</si>
  <si>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</si>
  <si>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</si>
  <si>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</si>
  <si>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</si>
  <si>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</si>
  <si>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</si>
  <si>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</si>
  <si>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</si>
  <si>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</si>
  <si>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</si>
  <si>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</si>
  <si>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</si>
  <si>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</si>
  <si>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</si>
  <si>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</si>
  <si>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</si>
  <si>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</si>
  <si>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</si>
  <si>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</si>
  <si>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</si>
  <si>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</si>
  <si>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</si>
  <si>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</si>
  <si>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</si>
  <si>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</si>
  <si>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</si>
  <si>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</si>
  <si>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</si>
  <si>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</si>
  <si>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</si>
  <si>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</si>
  <si>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</si>
  <si>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</si>
  <si>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</si>
  <si>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</si>
  <si>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</si>
  <si>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</si>
  <si>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</si>
  <si>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</si>
  <si>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</si>
  <si>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</si>
  <si>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</si>
  <si>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</si>
  <si>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</si>
  <si>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</si>
  <si>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</si>
  <si>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</si>
  <si>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</si>
  <si>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</si>
  <si>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</si>
  <si>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</si>
  <si>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</si>
  <si>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</si>
  <si>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</si>
  <si>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</si>
  <si>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</si>
  <si>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</si>
  <si>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</si>
  <si>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</si>
  <si>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</si>
  <si>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</si>
  <si>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</si>
  <si>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</si>
  <si>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</si>
  <si>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</si>
  <si>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</si>
  <si>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</si>
  <si>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</si>
  <si>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</si>
  <si>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</si>
  <si>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</si>
  <si>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</si>
  <si>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</si>
  <si>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</si>
  <si>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</si>
  <si>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</si>
  <si>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</si>
  <si>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</si>
  <si>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</si>
  <si>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</si>
  <si>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</si>
  <si>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</si>
  <si>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</si>
  <si>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</si>
  <si>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</si>
  <si>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</si>
  <si>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</si>
  <si>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</si>
  <si>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</si>
  <si>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</si>
  <si>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</si>
  <si>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</si>
  <si>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</si>
  <si>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</si>
  <si>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</si>
  <si>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</si>
  <si>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</si>
  <si>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</si>
  <si>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</si>
  <si>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</si>
  <si>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</si>
  <si>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</si>
  <si>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</si>
  <si>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</si>
  <si>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</si>
  <si>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</si>
  <si>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</si>
  <si>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</si>
  <si>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</si>
  <si>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</si>
  <si>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</si>
  <si>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</si>
  <si>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</si>
  <si>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</si>
  <si>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</si>
  <si>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</si>
  <si>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</si>
  <si>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</si>
  <si>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</si>
  <si>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</si>
  <si>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</si>
  <si>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</si>
  <si>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</si>
  <si>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</si>
  <si>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</si>
  <si>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</si>
  <si>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</si>
  <si>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</si>
  <si>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</si>
  <si>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</si>
  <si>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</si>
  <si>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</si>
  <si>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</si>
  <si>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</si>
  <si>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</si>
  <si>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</si>
  <si>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</si>
  <si>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</si>
  <si>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</si>
  <si>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</si>
  <si>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</si>
  <si>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</si>
  <si>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</si>
  <si>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</si>
  <si>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</si>
  <si>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</si>
  <si>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</si>
  <si>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</si>
  <si>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</si>
  <si>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</si>
  <si>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</si>
  <si>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</si>
  <si>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</si>
  <si>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</si>
  <si>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</si>
  <si>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</si>
  <si>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</si>
  <si>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</si>
  <si>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</si>
  <si>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</si>
  <si>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</si>
  <si>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</si>
  <si>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</si>
  <si>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</si>
  <si>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</si>
  <si>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</si>
  <si>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</si>
  <si>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</si>
  <si>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</si>
  <si>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</si>
  <si>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</si>
  <si>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</si>
  <si>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</si>
  <si>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</si>
  <si>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</si>
  <si>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</si>
  <si>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</si>
  <si>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</si>
  <si>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</si>
  <si>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</si>
  <si>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</si>
  <si>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</si>
  <si>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</si>
  <si>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</si>
  <si>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</si>
  <si>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</si>
  <si>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</si>
  <si>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</si>
  <si>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</si>
  <si>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</si>
  <si>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</si>
  <si>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</si>
  <si>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</si>
  <si>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</si>
  <si>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</si>
  <si>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</si>
  <si>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</si>
  <si>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</si>
  <si>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</si>
  <si>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</si>
  <si>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</si>
  <si>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</si>
  <si>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</si>
  <si>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</si>
  <si>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</si>
  <si>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</si>
  <si>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</si>
  <si>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</si>
  <si>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</si>
  <si>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</si>
  <si>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</si>
  <si>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</si>
  <si>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</si>
  <si>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</si>
  <si>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</si>
  <si>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</si>
  <si>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</si>
  <si>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</si>
  <si>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</si>
  <si>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</si>
  <si>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</si>
  <si>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</si>
  <si>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</si>
  <si>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</si>
  <si>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</si>
  <si>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</si>
  <si>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</si>
  <si>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</si>
  <si>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</si>
  <si>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</si>
  <si>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</si>
  <si>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</si>
  <si>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</si>
  <si>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</si>
  <si>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</si>
  <si>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</si>
  <si>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</si>
  <si>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</si>
  <si>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</si>
  <si>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</si>
  <si>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</si>
  <si>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</si>
  <si>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</si>
  <si>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</si>
  <si>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</si>
  <si>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</si>
  <si>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</si>
  <si>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</si>
  <si>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</si>
  <si>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</si>
  <si>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</si>
  <si>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</si>
  <si>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</si>
  <si>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</si>
  <si>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</si>
  <si>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</si>
  <si>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</si>
  <si>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</si>
  <si>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</si>
  <si>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</si>
  <si>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</si>
  <si>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</si>
  <si>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</si>
  <si>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</si>
  <si>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</si>
  <si>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</si>
  <si>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</si>
  <si>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</si>
  <si>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</si>
  <si>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</si>
  <si>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</si>
  <si>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</si>
  <si>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</si>
  <si>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</si>
  <si>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</si>
  <si>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</si>
  <si>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</si>
  <si>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</si>
  <si>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</si>
  <si>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</si>
  <si>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</si>
  <si>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</si>
  <si>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</si>
  <si>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</si>
  <si>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</si>
  <si>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</si>
  <si>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</si>
  <si>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</si>
  <si>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</si>
  <si>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</si>
  <si>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</si>
  <si>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</si>
  <si>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</si>
  <si>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</si>
  <si>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</si>
  <si>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</si>
  <si>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</si>
  <si>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</si>
  <si>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</si>
  <si>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</si>
  <si>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</si>
  <si>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</si>
  <si>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</si>
  <si>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</si>
  <si>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</si>
  <si>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</si>
  <si>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</si>
  <si>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</si>
  <si>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</si>
  <si>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</si>
  <si>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</si>
  <si>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</si>
  <si>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</si>
  <si>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</si>
  <si>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</si>
  <si>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</si>
  <si>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</si>
  <si>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</si>
  <si>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</si>
  <si>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</si>
  <si>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</si>
  <si>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</si>
  <si>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</si>
  <si>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</si>
  <si>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</si>
  <si>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</si>
  <si>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</si>
  <si>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</si>
  <si>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</si>
  <si>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</si>
  <si>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</si>
  <si>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</si>
  <si>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</si>
  <si>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</si>
  <si>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</si>
  <si>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</si>
  <si>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</si>
  <si>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</si>
  <si>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</si>
  <si>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</si>
  <si>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</si>
  <si>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</si>
  <si>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</si>
  <si>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</si>
  <si>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</si>
  <si>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</si>
  <si>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</si>
  <si>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</si>
  <si>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</si>
  <si>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</si>
  <si>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</si>
  <si>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</si>
  <si>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</si>
  <si>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</si>
  <si>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</si>
  <si>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</si>
  <si>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</si>
  <si>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</si>
  <si>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</si>
  <si>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</si>
  <si>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</si>
  <si>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</si>
  <si>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</si>
  <si>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</si>
  <si>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</si>
  <si>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</si>
  <si>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</si>
  <si>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</si>
  <si>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</si>
  <si>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</si>
  <si>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</si>
  <si>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</si>
  <si>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</si>
  <si>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</si>
  <si>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</si>
  <si>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</si>
  <si>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</si>
  <si>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</si>
  <si>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</si>
  <si>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</si>
  <si>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</si>
  <si>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</si>
  <si>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</si>
  <si>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</si>
  <si>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</si>
  <si>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</si>
  <si>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</si>
  <si>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</si>
  <si>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</si>
  <si>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</si>
  <si>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</si>
  <si>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</si>
  <si>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</si>
  <si>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</si>
  <si>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</si>
  <si>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</si>
  <si>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</si>
  <si>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</si>
  <si>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</si>
  <si>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</si>
  <si>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</si>
  <si>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</si>
  <si>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</si>
  <si>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</si>
  <si>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</si>
  <si>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</si>
  <si>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</si>
  <si>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</si>
  <si>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</si>
  <si>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</si>
  <si>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</si>
  <si>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</si>
  <si>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</si>
  <si>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</si>
  <si>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</si>
  <si>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</si>
  <si>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</si>
  <si>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</si>
  <si>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</si>
  <si>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</si>
  <si>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</si>
  <si>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</si>
  <si>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</si>
  <si>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</si>
  <si>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</si>
  <si>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</si>
  <si>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</si>
  <si>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</si>
  <si>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</si>
  <si>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</si>
  <si>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</si>
  <si>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</si>
  <si>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</si>
  <si>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</si>
  <si>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</si>
  <si>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</si>
  <si>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</si>
  <si>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</si>
  <si>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</si>
  <si>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</si>
  <si>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</si>
  <si>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</si>
  <si>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</si>
  <si>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</si>
  <si>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</si>
  <si>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</si>
  <si>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</si>
  <si>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</si>
  <si>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</si>
  <si>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</si>
  <si>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</si>
  <si>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</si>
  <si>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</si>
  <si>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</si>
  <si>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</si>
  <si>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</si>
  <si>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</si>
  <si>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</si>
  <si>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</si>
  <si>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</si>
  <si>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</si>
  <si>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</si>
  <si>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</si>
  <si>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</si>
  <si>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</si>
  <si>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</si>
  <si>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</si>
  <si>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</si>
  <si>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</si>
  <si>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</si>
  <si>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</si>
  <si>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</si>
  <si>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</si>
  <si>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</si>
  <si>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</si>
  <si>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</si>
  <si>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</si>
  <si>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</si>
  <si>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</si>
  <si>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</si>
  <si>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</si>
  <si>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</si>
  <si>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</si>
  <si>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</si>
  <si>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</si>
  <si>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</si>
  <si>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</si>
  <si>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</si>
  <si>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</si>
  <si>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</si>
  <si>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</si>
  <si>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</si>
  <si>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</si>
  <si>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</si>
  <si>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</si>
  <si>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</si>
  <si>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</si>
  <si>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</si>
  <si>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</si>
  <si>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</si>
  <si>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</si>
  <si>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</si>
  <si>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</si>
  <si>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</si>
  <si>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</si>
  <si>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</si>
  <si>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</si>
  <si>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</si>
  <si>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</si>
  <si>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</si>
  <si>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</si>
  <si>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</si>
  <si>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</si>
  <si>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</si>
  <si>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</si>
  <si>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</si>
  <si>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</si>
  <si>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</si>
  <si>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</si>
  <si>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</si>
  <si>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</si>
  <si>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</si>
  <si>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</si>
  <si>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</si>
  <si>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</si>
  <si>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</si>
  <si>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</si>
  <si>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</si>
  <si>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</si>
  <si>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</si>
  <si>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</si>
  <si>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</si>
  <si>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</si>
  <si>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</si>
  <si>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</si>
  <si>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</si>
  <si>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</si>
  <si>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</si>
  <si>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</si>
  <si>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</si>
  <si>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</si>
  <si>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</si>
  <si>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</si>
  <si>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</si>
  <si>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</si>
  <si>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</si>
  <si>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</si>
  <si>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</si>
  <si>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</si>
  <si>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</si>
  <si>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</si>
  <si>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</si>
  <si>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</si>
  <si>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</si>
  <si>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</si>
  <si>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</si>
  <si>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</si>
  <si>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</si>
  <si>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</si>
  <si>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</si>
  <si>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</si>
  <si>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</si>
  <si>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</si>
  <si>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</si>
  <si>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</si>
  <si>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</si>
  <si>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</si>
  <si>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</si>
  <si>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</si>
  <si>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</si>
  <si>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</si>
  <si>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</si>
  <si>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</si>
  <si>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</si>
  <si>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</si>
  <si>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</si>
  <si>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</si>
  <si>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</si>
  <si>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</si>
  <si>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</si>
  <si>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</si>
  <si>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</si>
  <si>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</si>
  <si>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</si>
  <si>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</si>
  <si>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</si>
  <si>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</si>
  <si>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</si>
  <si>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</si>
  <si>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</si>
  <si>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</si>
  <si>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</si>
  <si>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</si>
  <si>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</si>
  <si>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</si>
  <si>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</si>
  <si>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</si>
  <si>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</si>
  <si>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</si>
  <si>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</si>
  <si>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</si>
  <si>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</si>
  <si>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</si>
  <si>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</si>
  <si>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</si>
  <si>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</si>
  <si>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</si>
  <si>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</si>
  <si>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</si>
  <si>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</si>
  <si>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</si>
  <si>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</si>
  <si>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</si>
  <si>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</si>
  <si>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</si>
  <si>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</si>
  <si>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</si>
  <si>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</si>
  <si>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</si>
  <si>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</si>
  <si>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</si>
  <si>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</si>
  <si>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</si>
  <si>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</si>
  <si>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</si>
  <si>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</si>
  <si>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</si>
  <si>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</si>
  <si>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</si>
  <si>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</si>
  <si>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</si>
  <si>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</si>
  <si>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</si>
  <si>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</si>
  <si>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</si>
  <si>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</si>
  <si>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</si>
  <si>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</si>
  <si>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</si>
  <si>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</si>
  <si>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</si>
  <si>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</si>
  <si>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</si>
  <si>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</si>
  <si>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</si>
  <si>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</si>
  <si>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</si>
  <si>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</si>
  <si>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</si>
  <si>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</si>
  <si>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</si>
  <si>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</si>
  <si>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</si>
  <si>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</si>
  <si>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</si>
  <si>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</si>
  <si>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</si>
  <si>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</si>
  <si>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</si>
  <si>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</si>
  <si>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</si>
  <si>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</si>
  <si>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</si>
  <si>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</si>
  <si>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</si>
  <si>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</si>
  <si>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</si>
  <si>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</si>
  <si>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</si>
  <si>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</si>
  <si>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</si>
  <si>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</si>
  <si>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</si>
  <si>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</si>
  <si>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</si>
  <si>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</si>
  <si>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</si>
  <si>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</si>
  <si>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</si>
  <si>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</si>
  <si>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</si>
  <si>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</si>
  <si>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</si>
  <si>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</si>
  <si>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</si>
  <si>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</si>
  <si>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</si>
  <si>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</si>
  <si>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</si>
  <si>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</si>
  <si>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</si>
  <si>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</si>
  <si>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</si>
  <si>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</si>
  <si>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</si>
  <si>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</si>
  <si>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</si>
  <si>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</si>
  <si>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</si>
  <si>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</si>
  <si>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</si>
  <si>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</si>
  <si>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</si>
  <si>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</si>
  <si>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</si>
  <si>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</si>
  <si>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</si>
  <si>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</si>
  <si>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</si>
  <si>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</si>
  <si>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</si>
  <si>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</si>
  <si>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</si>
  <si>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</si>
  <si>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</si>
  <si>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</si>
  <si>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</si>
  <si>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</si>
  <si>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</si>
  <si>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</si>
  <si>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</si>
  <si>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</si>
  <si>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</si>
  <si>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</si>
  <si>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</si>
  <si>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</si>
  <si>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</si>
  <si>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</si>
  <si>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</si>
  <si>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</si>
  <si>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</si>
  <si>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</si>
  <si>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</si>
  <si>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</si>
  <si>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</si>
  <si>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</si>
  <si>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</si>
  <si>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</si>
  <si>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</si>
  <si>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</si>
  <si>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</si>
  <si>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</si>
  <si>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</si>
  <si>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</si>
  <si>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</si>
  <si>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</si>
  <si>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</si>
  <si>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</si>
  <si>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</si>
  <si>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</si>
  <si>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</si>
  <si>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</si>
  <si>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</si>
  <si>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</si>
  <si>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</si>
  <si>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</si>
  <si>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</si>
  <si>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</si>
  <si>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</si>
  <si>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</si>
  <si>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</si>
  <si>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</si>
  <si>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</si>
  <si>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</si>
  <si>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</si>
  <si>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</si>
  <si>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</si>
  <si>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</si>
  <si>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</si>
  <si>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</si>
  <si>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</si>
  <si>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</si>
  <si>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</si>
  <si>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</si>
  <si>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</si>
  <si>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</si>
  <si>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</si>
  <si>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</si>
  <si>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</si>
  <si>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</si>
  <si>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</si>
  <si>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</si>
  <si>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</si>
  <si>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</si>
  <si>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</si>
  <si>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</si>
  <si>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</si>
  <si>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</si>
  <si>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</si>
  <si>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</si>
  <si>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</si>
  <si>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</si>
  <si>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</si>
  <si>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</si>
  <si>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</si>
  <si>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</si>
  <si>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</si>
  <si>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</si>
  <si>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</si>
  <si>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</si>
  <si>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</si>
  <si>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</si>
  <si>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</si>
  <si>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</si>
  <si>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</si>
  <si>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</si>
  <si>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</si>
  <si>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</si>
  <si>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</si>
  <si>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</si>
  <si>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</si>
  <si>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</si>
  <si>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</si>
  <si>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</si>
  <si>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</si>
  <si>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</si>
  <si>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</si>
  <si>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</si>
  <si>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</si>
  <si>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</si>
  <si>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</si>
  <si>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</si>
  <si>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</si>
  <si>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</si>
  <si>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</si>
  <si>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</si>
  <si>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</si>
  <si>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</si>
  <si>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</si>
  <si>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</si>
  <si>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</si>
  <si>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</si>
  <si>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</si>
  <si>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</si>
  <si>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</si>
  <si>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</si>
  <si>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</si>
  <si>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</si>
  <si>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</si>
  <si>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</si>
  <si>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</si>
  <si>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</si>
  <si>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</si>
  <si>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</si>
  <si>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</si>
  <si>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</si>
  <si>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</si>
  <si>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</si>
  <si>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</si>
  <si>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</si>
  <si>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</si>
  <si>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</si>
  <si>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</si>
  <si>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</si>
  <si>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</si>
  <si>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</si>
  <si>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</si>
  <si>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</si>
  <si>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</si>
  <si>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</si>
  <si>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</si>
  <si>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</si>
  <si>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</si>
  <si>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</si>
  <si>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</si>
  <si>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</si>
  <si>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</si>
  <si>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</si>
  <si>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</si>
  <si>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</si>
  <si>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</si>
  <si>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</si>
  <si>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</si>
  <si>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</si>
  <si>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</si>
  <si>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</si>
  <si>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</si>
  <si>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</si>
  <si>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</si>
  <si>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</si>
  <si>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</si>
  <si>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</si>
  <si>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</si>
  <si>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</si>
  <si>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</si>
  <si>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</si>
  <si>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</si>
  <si>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</si>
  <si>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</si>
  <si>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</si>
  <si>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</si>
  <si>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</si>
  <si>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</si>
  <si>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</si>
  <si>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</si>
  <si>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</si>
  <si>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</si>
  <si>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</si>
  <si>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</si>
  <si>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</si>
  <si>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</si>
  <si>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</si>
  <si>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</si>
  <si>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</si>
  <si>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</si>
  <si>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</si>
  <si>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</si>
  <si>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</si>
  <si>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</si>
  <si>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</si>
  <si>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</si>
  <si>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</si>
  <si>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</si>
  <si>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</si>
  <si>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</si>
  <si>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</si>
  <si>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</si>
  <si>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</si>
  <si>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</si>
  <si>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</si>
  <si>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</si>
  <si>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</si>
  <si>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</si>
  <si>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</si>
  <si>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</si>
  <si>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</si>
  <si>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</si>
  <si>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</si>
  <si>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</si>
  <si>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</si>
  <si>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</si>
  <si>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</si>
  <si>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</si>
  <si>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</si>
  <si>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</si>
  <si>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</si>
  <si>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</si>
  <si>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</si>
  <si>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</si>
  <si>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</si>
  <si>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</si>
  <si>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</si>
  <si>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</si>
  <si>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</si>
  <si>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</si>
  <si>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</si>
  <si>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</si>
  <si>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</si>
  <si>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</si>
  <si>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</si>
  <si>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</si>
  <si>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</si>
  <si>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</si>
  <si>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</si>
  <si>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</si>
  <si>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</si>
  <si>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</si>
  <si>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</si>
  <si>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</si>
  <si>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</si>
  <si>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</si>
  <si>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</si>
  <si>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</si>
  <si>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</si>
  <si>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</si>
  <si>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</si>
  <si>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</si>
  <si>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</si>
  <si>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</si>
  <si>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</si>
  <si>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</si>
  <si>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</si>
  <si>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</si>
  <si>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</si>
  <si>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</si>
  <si>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</si>
  <si>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</si>
  <si>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</si>
  <si>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</si>
  <si>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</si>
  <si>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</si>
  <si>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</si>
  <si>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</si>
  <si>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</si>
  <si>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</si>
  <si>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</si>
  <si>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</si>
  <si>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</si>
  <si>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</si>
  <si>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</si>
  <si>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</si>
  <si>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</si>
  <si>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</si>
  <si>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</si>
  <si>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</si>
  <si>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</si>
  <si>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</si>
  <si>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</si>
  <si>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</si>
  <si>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</si>
  <si>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</si>
  <si>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</si>
  <si>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</si>
  <si>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</si>
  <si>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</si>
  <si>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</si>
  <si>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</si>
  <si>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</si>
  <si>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</si>
  <si>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</si>
  <si>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</si>
  <si>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</si>
  <si>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</si>
  <si>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</si>
  <si>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</si>
  <si>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</si>
  <si>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</si>
  <si>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</si>
  <si>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</si>
  <si>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</si>
  <si>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</si>
  <si>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</si>
  <si>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</si>
  <si>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</si>
  <si>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</si>
  <si>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</si>
  <si>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</si>
  <si>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</si>
  <si>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</si>
  <si>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</si>
  <si>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</si>
  <si>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</si>
  <si>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</si>
  <si>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</si>
  <si>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</si>
  <si>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</si>
  <si>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</si>
  <si>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</si>
  <si>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</si>
  <si>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</si>
  <si>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</si>
  <si>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</si>
  <si>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</si>
  <si>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</si>
  <si>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</si>
  <si>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</si>
  <si>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</si>
  <si>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</si>
  <si>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2021-23-10000738</t>
  </si>
  <si>
    <t>UNION TEMPORAL EQUIDAD 2021</t>
  </si>
  <si>
    <t>CORDOBA</t>
  </si>
  <si>
    <t>MONTERIA</t>
  </si>
  <si>
    <t>LOS CORDOBAS</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</si>
  <si>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</si>
  <si>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</si>
  <si>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</si>
  <si>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</si>
  <si>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</si>
  <si>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</si>
  <si>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</si>
  <si>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</si>
  <si>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</si>
  <si>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</si>
  <si>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</si>
  <si>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</si>
  <si>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</si>
  <si>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</si>
  <si>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</si>
  <si>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</si>
  <si>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</si>
  <si>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</si>
  <si>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</si>
  <si>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</si>
  <si>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</si>
  <si>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</si>
  <si>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</si>
  <si>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PASCUAL ASPRILLA MOSQUERA</t>
  </si>
  <si>
    <t>50508381</t>
  </si>
  <si>
    <t>pascualm75@yahoo.es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</si>
</sst>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8" zoomScale="70" zoomScaleNormal="7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44194.357016087961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5" t="s">
        <v>220</v>
      </c>
      <c r="I15" s="32" t="s">
        <v>2629</v>
      </c>
      <c r="J15" s="110" t="s">
        <v>2637</v>
      </c>
      <c r="L15" s="262" t="s">
        <v>8</v>
      </c>
      <c r="M15" s="262"/>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2682</v>
      </c>
      <c r="G20" s="5"/>
      <c r="H20" s="268"/>
      <c r="I20" s="148" t="s">
        <v>2683</v>
      </c>
      <c r="J20" s="149" t="s">
        <v>2684</v>
      </c>
      <c r="K20" s="150">
        <v>8766288097</v>
      </c>
      <c r="L20" s="151">
        <v>44193</v>
      </c>
      <c r="M20" s="151">
        <v>44561</v>
      </c>
      <c r="N20" s="134">
        <f>+(M20-L20)/30</f>
        <v>12.266666666666667</v>
      </c>
      <c r="O20" s="137"/>
      <c r="U20" s="133"/>
      <c r="V20" s="107">
        <f ca="1">NOW()</f>
        <v>44194.357016087961</v>
      </c>
      <c r="W20" s="107">
        <f ca="1">NOW()</f>
        <v>44194.357016087961</v>
      </c>
    </row>
    <row r="21" spans="1:23" ht="30" customHeight="1" outlineLevel="1" x14ac:dyDescent="0.25">
      <c r="A21" s="9"/>
      <c r="B21" s="72"/>
      <c r="C21" s="5"/>
      <c r="D21" s="5"/>
      <c r="E21" s="5"/>
      <c r="F21" s="5"/>
      <c r="G21" s="5"/>
      <c r="H21" s="71"/>
      <c r="I21" s="148" t="s">
        <v>2683</v>
      </c>
      <c r="J21" s="149" t="s">
        <v>2685</v>
      </c>
      <c r="K21" s="150"/>
      <c r="L21" s="151"/>
      <c r="M21" s="151"/>
      <c r="N21" s="134">
        <f t="shared" ref="N21:N35" si="0">+(M21-L21)/30</f>
        <v>0</v>
      </c>
      <c r="O21" s="138"/>
    </row>
    <row r="22" spans="1:23" ht="30" customHeight="1" outlineLevel="1" x14ac:dyDescent="0.25">
      <c r="A22" s="9"/>
      <c r="B22" s="72"/>
      <c r="C22" s="5"/>
      <c r="D22" s="5"/>
      <c r="E22" s="5"/>
      <c r="F22" s="5"/>
      <c r="G22" s="5"/>
      <c r="H22" s="71"/>
      <c r="I22" s="148" t="s">
        <v>2683</v>
      </c>
      <c r="J22" s="149" t="s">
        <v>2685</v>
      </c>
      <c r="K22" s="150"/>
      <c r="L22" s="151"/>
      <c r="M22" s="151"/>
      <c r="N22" s="135">
        <f t="shared" ref="N22:N33" si="1">+(M22-L22)/30</f>
        <v>0</v>
      </c>
      <c r="O22" s="138"/>
    </row>
    <row r="23" spans="1:23" ht="30" customHeight="1" outlineLevel="1" x14ac:dyDescent="0.25">
      <c r="A23" s="9"/>
      <c r="B23" s="103"/>
      <c r="C23" s="21"/>
      <c r="D23" s="21"/>
      <c r="E23" s="21"/>
      <c r="F23" s="5"/>
      <c r="G23" s="5"/>
      <c r="H23" s="71"/>
      <c r="I23" s="148" t="s">
        <v>2683</v>
      </c>
      <c r="J23" s="149" t="s">
        <v>2684</v>
      </c>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t="s">
        <v>2683</v>
      </c>
      <c r="J24" s="149" t="s">
        <v>2684</v>
      </c>
      <c r="K24" s="150"/>
      <c r="L24" s="151"/>
      <c r="M24" s="151"/>
      <c r="N24" s="135">
        <f t="shared" si="1"/>
        <v>0</v>
      </c>
      <c r="O24" s="138"/>
    </row>
    <row r="25" spans="1:23" ht="30" customHeight="1" outlineLevel="1" x14ac:dyDescent="0.25">
      <c r="A25" s="9"/>
      <c r="B25" s="103"/>
      <c r="C25" s="21"/>
      <c r="D25" s="21"/>
      <c r="E25" s="21"/>
      <c r="F25" s="5"/>
      <c r="G25" s="5"/>
      <c r="H25" s="71"/>
      <c r="I25" s="148" t="s">
        <v>2683</v>
      </c>
      <c r="J25" s="149" t="s">
        <v>504</v>
      </c>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CORPORACIÓN DIGNIFICAR</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2708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2686</v>
      </c>
      <c r="C48" s="114" t="s">
        <v>2687</v>
      </c>
      <c r="D48" s="112" t="s">
        <v>2688</v>
      </c>
      <c r="E48" s="144">
        <v>42675</v>
      </c>
      <c r="F48" s="144">
        <v>42719</v>
      </c>
      <c r="G48" s="171">
        <f>IF(AND(E48&lt;&gt;"",F48&lt;&gt;""),((F48-E48)/30),"")</f>
        <v>1.4666666666666666</v>
      </c>
      <c r="H48" s="116" t="s">
        <v>2689</v>
      </c>
      <c r="I48" s="115" t="s">
        <v>2691</v>
      </c>
      <c r="J48" s="115" t="s">
        <v>2692</v>
      </c>
      <c r="K48" s="118">
        <v>51555875</v>
      </c>
      <c r="L48" s="117" t="s">
        <v>2693</v>
      </c>
      <c r="M48" s="119"/>
      <c r="N48" s="117" t="s">
        <v>2694</v>
      </c>
      <c r="O48" s="117" t="s">
        <v>2693</v>
      </c>
      <c r="P48" s="80"/>
    </row>
    <row r="49" spans="1:16" s="6" customFormat="1" ht="24.75" customHeight="1" x14ac:dyDescent="0.25">
      <c r="A49" s="142">
        <v>2</v>
      </c>
      <c r="B49" s="113" t="s">
        <v>2686</v>
      </c>
      <c r="C49" s="114" t="s">
        <v>2687</v>
      </c>
      <c r="D49" s="112">
        <v>499</v>
      </c>
      <c r="E49" s="144">
        <v>42671</v>
      </c>
      <c r="F49" s="144">
        <v>42719</v>
      </c>
      <c r="G49" s="171">
        <f t="shared" ref="G49:G107" si="2">IF(AND(E49&lt;&gt;"",F49&lt;&gt;""),((F49-E49)/30),"")</f>
        <v>1.6</v>
      </c>
      <c r="H49" s="116" t="s">
        <v>2690</v>
      </c>
      <c r="I49" s="115" t="s">
        <v>2691</v>
      </c>
      <c r="J49" s="115" t="s">
        <v>2692</v>
      </c>
      <c r="K49" s="118">
        <v>201453293</v>
      </c>
      <c r="L49" s="125" t="s">
        <v>2693</v>
      </c>
      <c r="M49" s="119"/>
      <c r="N49" s="125" t="s">
        <v>2694</v>
      </c>
      <c r="O49" s="125" t="s">
        <v>2693</v>
      </c>
      <c r="P49" s="80"/>
    </row>
    <row r="50" spans="1:16" s="6" customFormat="1" ht="24.75" customHeight="1" x14ac:dyDescent="0.25">
      <c r="A50" s="142">
        <v>3</v>
      </c>
      <c r="B50" s="123" t="s">
        <v>2695</v>
      </c>
      <c r="C50" s="125" t="s">
        <v>2687</v>
      </c>
      <c r="D50" s="122" t="s">
        <v>2696</v>
      </c>
      <c r="E50" s="144">
        <v>43941</v>
      </c>
      <c r="F50" s="144">
        <v>44165</v>
      </c>
      <c r="G50" s="171">
        <f t="shared" si="2"/>
        <v>7.4666666666666668</v>
      </c>
      <c r="H50" s="123" t="s">
        <v>2697</v>
      </c>
      <c r="I50" s="122" t="s">
        <v>220</v>
      </c>
      <c r="J50" s="122" t="s">
        <v>487</v>
      </c>
      <c r="K50" s="68">
        <v>1254444639</v>
      </c>
      <c r="L50" s="125" t="s">
        <v>2698</v>
      </c>
      <c r="M50" s="119">
        <v>0.5</v>
      </c>
      <c r="N50" s="125" t="s">
        <v>2699</v>
      </c>
      <c r="O50" s="125" t="s">
        <v>2693</v>
      </c>
      <c r="P50" s="80"/>
    </row>
    <row r="51" spans="1:16" s="6" customFormat="1" ht="24.75" customHeight="1" outlineLevel="1" x14ac:dyDescent="0.25">
      <c r="A51" s="142">
        <v>4</v>
      </c>
      <c r="B51" s="123" t="s">
        <v>2695</v>
      </c>
      <c r="C51" s="125" t="s">
        <v>2687</v>
      </c>
      <c r="D51" s="122" t="s">
        <v>2696</v>
      </c>
      <c r="E51" s="144">
        <v>43941</v>
      </c>
      <c r="F51" s="144">
        <v>44165</v>
      </c>
      <c r="G51" s="171">
        <f t="shared" si="2"/>
        <v>7.4666666666666668</v>
      </c>
      <c r="H51" s="123" t="s">
        <v>2697</v>
      </c>
      <c r="I51" s="122" t="s">
        <v>220</v>
      </c>
      <c r="J51" s="122" t="s">
        <v>498</v>
      </c>
      <c r="K51" s="68">
        <v>1254444639</v>
      </c>
      <c r="L51" s="125" t="s">
        <v>2698</v>
      </c>
      <c r="M51" s="119">
        <v>0.5</v>
      </c>
      <c r="N51" s="125" t="s">
        <v>2699</v>
      </c>
      <c r="O51" s="125" t="s">
        <v>2693</v>
      </c>
      <c r="P51" s="80"/>
    </row>
    <row r="52" spans="1:16" s="7" customFormat="1" ht="24.75" customHeight="1" outlineLevel="1" x14ac:dyDescent="0.25">
      <c r="A52" s="143">
        <v>5</v>
      </c>
      <c r="B52" s="113"/>
      <c r="C52" s="114"/>
      <c r="D52" s="112"/>
      <c r="E52" s="144"/>
      <c r="F52" s="144"/>
      <c r="G52" s="171" t="str">
        <f t="shared" si="2"/>
        <v/>
      </c>
      <c r="H52" s="121"/>
      <c r="I52" s="115"/>
      <c r="J52" s="115"/>
      <c r="K52" s="118"/>
      <c r="L52" s="125"/>
      <c r="M52" s="119"/>
      <c r="N52" s="125"/>
      <c r="O52" s="125"/>
      <c r="P52" s="81"/>
    </row>
    <row r="53" spans="1:16" s="7" customFormat="1" ht="24.75" customHeight="1" outlineLevel="1" x14ac:dyDescent="0.25">
      <c r="A53" s="143">
        <v>6</v>
      </c>
      <c r="B53" s="113"/>
      <c r="C53" s="114"/>
      <c r="D53" s="112"/>
      <c r="E53" s="144"/>
      <c r="F53" s="144"/>
      <c r="G53" s="171" t="str">
        <f t="shared" si="2"/>
        <v/>
      </c>
      <c r="H53" s="121"/>
      <c r="I53" s="115"/>
      <c r="J53" s="115"/>
      <c r="K53" s="118"/>
      <c r="L53" s="125"/>
      <c r="M53" s="119"/>
      <c r="N53" s="125"/>
      <c r="O53" s="125"/>
      <c r="P53" s="81"/>
    </row>
    <row r="54" spans="1:16" s="7" customFormat="1" ht="24.75" customHeight="1" outlineLevel="1" x14ac:dyDescent="0.25">
      <c r="A54" s="143">
        <v>7</v>
      </c>
      <c r="B54" s="113"/>
      <c r="C54" s="114"/>
      <c r="D54" s="112"/>
      <c r="E54" s="144"/>
      <c r="F54" s="144"/>
      <c r="G54" s="171" t="str">
        <f t="shared" si="2"/>
        <v/>
      </c>
      <c r="H54" s="116"/>
      <c r="I54" s="115"/>
      <c r="J54" s="115"/>
      <c r="K54" s="120"/>
      <c r="L54" s="125"/>
      <c r="M54" s="119"/>
      <c r="N54" s="125"/>
      <c r="O54" s="125"/>
      <c r="P54" s="81"/>
    </row>
    <row r="55" spans="1:16" s="7" customFormat="1" ht="24.75" customHeight="1" outlineLevel="1" x14ac:dyDescent="0.25">
      <c r="A55" s="143">
        <v>8</v>
      </c>
      <c r="B55" s="113"/>
      <c r="C55" s="114"/>
      <c r="D55" s="112"/>
      <c r="E55" s="144"/>
      <c r="F55" s="144"/>
      <c r="G55" s="171" t="str">
        <f t="shared" si="2"/>
        <v/>
      </c>
      <c r="H55" s="116"/>
      <c r="I55" s="115"/>
      <c r="J55" s="115"/>
      <c r="K55" s="120"/>
      <c r="L55" s="125"/>
      <c r="M55" s="119"/>
      <c r="N55" s="125"/>
      <c r="O55" s="125"/>
      <c r="P55" s="81"/>
    </row>
    <row r="56" spans="1:16" s="7" customFormat="1" ht="24.75" customHeight="1" outlineLevel="1" x14ac:dyDescent="0.25">
      <c r="A56" s="143">
        <v>9</v>
      </c>
      <c r="B56" s="113"/>
      <c r="C56" s="114"/>
      <c r="D56" s="112"/>
      <c r="E56" s="144"/>
      <c r="F56" s="144"/>
      <c r="G56" s="171" t="str">
        <f t="shared" si="2"/>
        <v/>
      </c>
      <c r="H56" s="116"/>
      <c r="I56" s="115"/>
      <c r="J56" s="115"/>
      <c r="K56" s="120"/>
      <c r="L56" s="125"/>
      <c r="M56" s="119"/>
      <c r="N56" s="125"/>
      <c r="O56" s="125"/>
      <c r="P56" s="81"/>
    </row>
    <row r="57" spans="1:16" s="7" customFormat="1" ht="24.75" customHeight="1" outlineLevel="1" x14ac:dyDescent="0.25">
      <c r="A57" s="143">
        <v>10</v>
      </c>
      <c r="B57" s="123"/>
      <c r="C57" s="125"/>
      <c r="D57" s="63"/>
      <c r="E57" s="144"/>
      <c r="F57" s="144"/>
      <c r="G57" s="171" t="str">
        <f t="shared" si="2"/>
        <v/>
      </c>
      <c r="H57" s="123"/>
      <c r="I57" s="122"/>
      <c r="J57" s="122"/>
      <c r="K57" s="68"/>
      <c r="L57" s="125"/>
      <c r="M57" s="67"/>
      <c r="N57" s="65"/>
      <c r="O57" s="125"/>
      <c r="P57" s="81"/>
    </row>
    <row r="58" spans="1:16" s="7" customFormat="1" ht="24.75" customHeight="1" outlineLevel="1" x14ac:dyDescent="0.25">
      <c r="A58" s="143">
        <v>11</v>
      </c>
      <c r="B58" s="123"/>
      <c r="C58" s="125"/>
      <c r="D58" s="122"/>
      <c r="E58" s="144"/>
      <c r="F58" s="144"/>
      <c r="G58" s="171" t="str">
        <f t="shared" si="2"/>
        <v/>
      </c>
      <c r="H58" s="123"/>
      <c r="I58" s="122"/>
      <c r="J58" s="63"/>
      <c r="K58" s="68"/>
      <c r="L58" s="125"/>
      <c r="M58" s="67"/>
      <c r="N58" s="125"/>
      <c r="O58" s="12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2700</v>
      </c>
      <c r="E114" s="144">
        <v>44174</v>
      </c>
      <c r="F114" s="144">
        <v>44773</v>
      </c>
      <c r="G114" s="171">
        <f>IF(AND(E114&lt;&gt;"",F114&lt;&gt;""),((F114-E114)/30),"")</f>
        <v>19.966666666666665</v>
      </c>
      <c r="H114" s="123" t="s">
        <v>2703</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2701</v>
      </c>
      <c r="E115" s="144">
        <v>44174</v>
      </c>
      <c r="F115" s="144">
        <v>44773</v>
      </c>
      <c r="G115" s="171">
        <f t="shared" ref="G115:G116" si="3">IF(AND(E115&lt;&gt;"",F115&lt;&gt;""),((F115-E115)/30),"")</f>
        <v>19.966666666666665</v>
      </c>
      <c r="H115" s="123" t="s">
        <v>2703</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2702</v>
      </c>
      <c r="E116" s="144">
        <v>44175</v>
      </c>
      <c r="F116" s="144">
        <v>44773</v>
      </c>
      <c r="G116" s="171">
        <f t="shared" si="3"/>
        <v>19.933333333333334</v>
      </c>
      <c r="H116" s="123" t="s">
        <v>2703</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6: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262988642.91</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274">
        <v>42152</v>
      </c>
      <c r="D193" s="5"/>
      <c r="E193" s="275">
        <v>1304</v>
      </c>
      <c r="F193" s="5"/>
      <c r="G193" s="5"/>
      <c r="H193" s="276" t="s">
        <v>2704</v>
      </c>
      <c r="J193" s="5"/>
      <c r="K193" s="274">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7" t="s">
        <v>2705</v>
      </c>
      <c r="J211" s="27" t="s">
        <v>2627</v>
      </c>
      <c r="K211" s="277" t="s">
        <v>2705</v>
      </c>
      <c r="L211" s="21"/>
      <c r="M211" s="21"/>
      <c r="N211" s="21"/>
      <c r="O211" s="8"/>
    </row>
    <row r="212" spans="1:15" x14ac:dyDescent="0.25">
      <c r="A212" s="9"/>
      <c r="B212" s="27" t="s">
        <v>2624</v>
      </c>
      <c r="C212" s="276" t="s">
        <v>2704</v>
      </c>
      <c r="D212" s="21"/>
      <c r="G212" s="27" t="s">
        <v>2626</v>
      </c>
      <c r="H212" s="277" t="s">
        <v>2706</v>
      </c>
      <c r="J212" s="27" t="s">
        <v>2628</v>
      </c>
      <c r="K212" s="276"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A15" sqref="A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44194.357016087961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2681</v>
      </c>
      <c r="D15" s="35"/>
      <c r="E15" s="35"/>
      <c r="F15" s="5"/>
      <c r="G15" s="32" t="s">
        <v>1168</v>
      </c>
      <c r="H15" s="105" t="s">
        <v>220</v>
      </c>
      <c r="I15" s="32" t="s">
        <v>2629</v>
      </c>
      <c r="J15" s="110" t="s">
        <v>2637</v>
      </c>
      <c r="L15" s="262" t="s">
        <v>8</v>
      </c>
      <c r="M15" s="262"/>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2682</v>
      </c>
      <c r="G20" s="5"/>
      <c r="H20" s="268"/>
      <c r="I20" s="148" t="s">
        <v>2683</v>
      </c>
      <c r="J20" s="149" t="s">
        <v>2684</v>
      </c>
      <c r="K20" s="150">
        <v>8766288097</v>
      </c>
      <c r="L20" s="151">
        <v>44193</v>
      </c>
      <c r="M20" s="151">
        <v>44561</v>
      </c>
      <c r="N20" s="134">
        <f>+(M20-L20)/30</f>
        <v>12.266666666666667</v>
      </c>
      <c r="O20" s="137"/>
      <c r="U20" s="133"/>
      <c r="V20" s="107">
        <f ca="1">NOW()</f>
        <v>44194.357016087961</v>
      </c>
      <c r="W20" s="107">
        <f ca="1">NOW()</f>
        <v>44194.357016087961</v>
      </c>
    </row>
    <row r="21" spans="1:23" ht="30" customHeight="1" outlineLevel="1" x14ac:dyDescent="0.25">
      <c r="A21" s="9"/>
      <c r="B21" s="72"/>
      <c r="C21" s="5"/>
      <c r="D21" s="5"/>
      <c r="E21" s="5"/>
      <c r="F21" s="5"/>
      <c r="G21" s="5"/>
      <c r="H21" s="169"/>
      <c r="I21" s="148" t="s">
        <v>2683</v>
      </c>
      <c r="J21" s="149" t="s">
        <v>2685</v>
      </c>
      <c r="K21" s="150"/>
      <c r="L21" s="151"/>
      <c r="M21" s="151"/>
      <c r="N21" s="134">
        <f t="shared" ref="N21:N35" si="0">+(M21-L21)/30</f>
        <v>0</v>
      </c>
      <c r="O21" s="138"/>
    </row>
    <row r="22" spans="1:23" ht="30" customHeight="1" outlineLevel="1" x14ac:dyDescent="0.25">
      <c r="A22" s="9"/>
      <c r="B22" s="72"/>
      <c r="C22" s="5"/>
      <c r="D22" s="5"/>
      <c r="E22" s="5"/>
      <c r="F22" s="5"/>
      <c r="G22" s="5"/>
      <c r="H22" s="169"/>
      <c r="I22" s="148" t="s">
        <v>2683</v>
      </c>
      <c r="J22" s="149" t="s">
        <v>2685</v>
      </c>
      <c r="K22" s="150"/>
      <c r="L22" s="151"/>
      <c r="M22" s="151"/>
      <c r="N22" s="135">
        <f t="shared" si="0"/>
        <v>0</v>
      </c>
      <c r="O22" s="138"/>
    </row>
    <row r="23" spans="1:23" ht="30" customHeight="1" outlineLevel="1" x14ac:dyDescent="0.25">
      <c r="A23" s="9"/>
      <c r="B23" s="103"/>
      <c r="C23" s="21"/>
      <c r="D23" s="21"/>
      <c r="E23" s="21"/>
      <c r="F23" s="5"/>
      <c r="G23" s="5"/>
      <c r="H23" s="169"/>
      <c r="I23" s="148" t="s">
        <v>2683</v>
      </c>
      <c r="J23" s="149" t="s">
        <v>2684</v>
      </c>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t="s">
        <v>2683</v>
      </c>
      <c r="J24" s="149" t="s">
        <v>2684</v>
      </c>
      <c r="K24" s="150"/>
      <c r="L24" s="151"/>
      <c r="M24" s="151"/>
      <c r="N24" s="135">
        <f t="shared" si="0"/>
        <v>0</v>
      </c>
      <c r="O24" s="138"/>
    </row>
    <row r="25" spans="1:23" ht="30" customHeight="1" outlineLevel="1" x14ac:dyDescent="0.25">
      <c r="A25" s="9"/>
      <c r="B25" s="103"/>
      <c r="C25" s="21"/>
      <c r="D25" s="21"/>
      <c r="E25" s="21"/>
      <c r="F25" s="5"/>
      <c r="G25" s="5"/>
      <c r="H25" s="169"/>
      <c r="I25" s="148" t="s">
        <v>2683</v>
      </c>
      <c r="J25" s="149" t="s">
        <v>504</v>
      </c>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EQUIDAD</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2708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2695</v>
      </c>
      <c r="C48" s="125" t="s">
        <v>2687</v>
      </c>
      <c r="D48" s="122" t="s">
        <v>2696</v>
      </c>
      <c r="E48" s="144">
        <v>43941</v>
      </c>
      <c r="F48" s="144">
        <v>44165</v>
      </c>
      <c r="G48" s="171">
        <f>IF(AND(E48&lt;&gt;"",F48&lt;&gt;""),((F48-E48)/30),"")</f>
        <v>7.4666666666666668</v>
      </c>
      <c r="H48" s="123" t="s">
        <v>2697</v>
      </c>
      <c r="I48" s="122" t="s">
        <v>220</v>
      </c>
      <c r="J48" s="122" t="s">
        <v>487</v>
      </c>
      <c r="K48" s="68">
        <v>1254444639</v>
      </c>
      <c r="L48" s="125" t="s">
        <v>2698</v>
      </c>
      <c r="M48" s="119">
        <v>0.5</v>
      </c>
      <c r="N48" s="125" t="s">
        <v>2699</v>
      </c>
      <c r="O48" s="125" t="s">
        <v>2693</v>
      </c>
      <c r="P48" s="80"/>
    </row>
    <row r="49" spans="1:16" s="6" customFormat="1" ht="24.75" customHeight="1" x14ac:dyDescent="0.25">
      <c r="A49" s="142">
        <v>2</v>
      </c>
      <c r="B49" s="123" t="s">
        <v>2695</v>
      </c>
      <c r="C49" s="125" t="s">
        <v>2687</v>
      </c>
      <c r="D49" s="122" t="s">
        <v>2696</v>
      </c>
      <c r="E49" s="144">
        <v>43941</v>
      </c>
      <c r="F49" s="144">
        <v>44165</v>
      </c>
      <c r="G49" s="171">
        <f t="shared" ref="G49:G107" si="1">IF(AND(E49&lt;&gt;"",F49&lt;&gt;""),((F49-E49)/30),"")</f>
        <v>7.4666666666666668</v>
      </c>
      <c r="H49" s="123" t="s">
        <v>2697</v>
      </c>
      <c r="I49" s="122" t="s">
        <v>220</v>
      </c>
      <c r="J49" s="122" t="s">
        <v>498</v>
      </c>
      <c r="K49" s="68">
        <v>1254444639</v>
      </c>
      <c r="L49" s="125" t="s">
        <v>2698</v>
      </c>
      <c r="M49" s="119">
        <v>0.5</v>
      </c>
      <c r="N49" s="125" t="s">
        <v>2699</v>
      </c>
      <c r="O49" s="125" t="s">
        <v>2693</v>
      </c>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2709</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2705</v>
      </c>
      <c r="J211" s="27" t="s">
        <v>2627</v>
      </c>
      <c r="K211" s="147" t="s">
        <v>2705</v>
      </c>
      <c r="L211" s="21"/>
      <c r="M211" s="21"/>
      <c r="N211" s="21"/>
      <c r="O211" s="8"/>
    </row>
    <row r="212" spans="1:15" x14ac:dyDescent="0.25">
      <c r="A212" s="9"/>
      <c r="B212" s="27" t="s">
        <v>2624</v>
      </c>
      <c r="C212" s="146" t="s">
        <v>2709</v>
      </c>
      <c r="D212" s="21"/>
      <c r="G212" s="27" t="s">
        <v>2626</v>
      </c>
      <c r="H212" s="147" t="s">
        <v>2710</v>
      </c>
      <c r="J212" s="27" t="s">
        <v>2628</v>
      </c>
      <c r="K212" s="146"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44194.357016087961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44194.357016087961</v>
      </c>
      <c r="W20" s="107">
        <f ca="1">NOW()</f>
        <v>44194.357016087961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44194.357016087961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44194.357016087961</v>
      </c>
      <c r="W20" s="107">
        <f ca="1">NOW()</f>
        <v>44194.357016087961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44194.357016087961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44194.357016087961</v>
      </c>
      <c r="W20" s="107">
        <f ca="1">NOW()</f>
        <v>44194.357016087961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44194.357016087961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44194.357016087961</v>
      </c>
      <c r="W20" s="107">
        <f ca="1">NOW()</f>
        <v>44194.357016087961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2020-12-29T13:43:13Z</cp:lastPrinted>
  <dcterms:created xsi:type="dcterms:W3CDTF">2020-10-14T21:57:42Z</dcterms:created>
  <dcterms:modified xsi:type="dcterms:W3CDTF">2020-12-29T13:43:37Z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