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59 2021-27-27001502020/"/>
    </mc:Choice>
  </mc:AlternateContent>
  <xr:revisionPtr revIDLastSave="0" documentId="13_ncr:1_{6FD0DA1A-D6D3-4845-81C4-A52C75342A2C}"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<sst xmlns="http://schemas.openxmlformats.org/spreadsheetml/2006/main" count="3122" uniqueCount="2709">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</sst>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election activeCell="C16" sqref="C16"/>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2708</v>
      </c>
      <c r="D15" s="35"/>
      <c r="E15" s="35"/>
      <c r="F15" s="5"/>
      <c r="G15" s="32" t="s">
        <v>1168</v>
      </c>
      <c r="H15" s="102" t="s">
        <v>628</v>
      </c>
      <c r="I15" s="32" t="s">
        <v>2624</v>
      </c>
      <c r="J15" s="107"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186"/>
      <c r="I20" s="147" t="s">
        <v>628</v>
      </c>
      <c r="J20" s="148" t="s">
        <v>630</v>
      </c>
      <c r="K20" s="149">
        <v>764258950</v>
      </c>
      <c r="L20" s="150">
        <v>44197</v>
      </c>
      <c r="M20" s="150">
        <v>44561</v>
      </c>
      <c r="N20" s="134">
        <f>+(M20-L20)/30</f>
        <v>12.133333333333333</v>
      </c>
      <c r="O20" s="137"/>
      <c r="U20" s="133"/>
      <c r="V20" s="104">
        <f ca="1">NOW()</f>
        <v>44193.582225115744</v>
      </c>
      <c r="W20" s="104">
        <f ca="1">NOW()</f>
        <v>44193.582225115744</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FUNDACIÓN ESPERANZA DE VIDA SOCIAL</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t="s">
        <v>2707</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5"/>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5"/>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5"/>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46" t="s">
        <v>2643</v>
      </c>
      <c r="J167" s="247"/>
      <c r="K167" s="247"/>
      <c r="L167" s="247"/>
      <c r="M167" s="247"/>
      <c r="N167" s="247"/>
      <c r="O167" s="248"/>
      <c r="U167" s="51"/>
    </row>
    <row r="168" spans="1:28" x14ac:dyDescent="0.2">
      <c r="A168" s="9"/>
      <c r="B168" s="223" t="s">
        <v>2657</v>
      </c>
      <c r="C168" s="223"/>
      <c r="D168" s="223"/>
      <c r="E168" s="8"/>
      <c r="F168" s="5"/>
      <c r="H168" s="80" t="s">
        <v>2656</v>
      </c>
      <c r="I168" s="246"/>
      <c r="J168" s="247"/>
      <c r="K168" s="247"/>
      <c r="L168" s="247"/>
      <c r="M168" s="247"/>
      <c r="N168" s="247"/>
      <c r="O168" s="248"/>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5"/>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4" x14ac:dyDescent="0.2">
      <c r="A179" s="9"/>
      <c r="B179" s="221" t="s">
        <v>2668</v>
      </c>
      <c r="C179" s="221"/>
      <c r="D179" s="221"/>
      <c r="E179" s="169">
        <v>0.02</v>
      </c>
      <c r="F179" s="168">
        <v>5.0000000000000001E-3</v>
      </c>
      <c r="G179" s="163">
        <f>IF(F179&gt;0,SUM(E179+F179),"")</f>
        <v>2.5000000000000001E-2</v>
      </c>
      <c r="H179" s="5"/>
      <c r="I179" s="221" t="s">
        <v>2670</v>
      </c>
      <c r="J179" s="221"/>
      <c r="K179" s="221"/>
      <c r="L179" s="221"/>
      <c r="M179" s="170"/>
      <c r="O179" s="8"/>
      <c r="Q179" s="19"/>
      <c r="R179" s="157" t="str">
        <f>IF(M179&gt;0,SUM(L179+M179),"")</f>
        <v/>
      </c>
      <c r="T179" s="19"/>
      <c r="U179" s="177" t="s">
        <v>1166</v>
      </c>
      <c r="V179" s="177"/>
      <c r="W179" s="177"/>
      <c r="X179" s="24">
        <v>0.02</v>
      </c>
      <c r="Y179" s="162"/>
      <c r="Z179" s="163" t="str">
        <f>IF(Y179&gt;0,SUM(E181+Y179),"")</f>
        <v/>
      </c>
      <c r="AA179" s="19"/>
      <c r="AB179" s="19"/>
    </row>
    <row r="180" spans="1:28" ht="24" hidden="1" x14ac:dyDescent="0.2">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4" hidden="1" x14ac:dyDescent="0.2">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4" hidden="1" x14ac:dyDescent="0.2">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19106473.75</v>
      </c>
      <c r="F185" s="91"/>
      <c r="G185" s="92"/>
      <c r="H185" s="87"/>
      <c r="I185" s="89" t="s">
        <v>2627</v>
      </c>
      <c r="J185" s="164">
        <f>+SUM(M179:M183)</f>
        <v>0</v>
      </c>
      <c r="K185" s="202" t="s">
        <v>2628</v>
      </c>
      <c r="L185" s="202"/>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5"/>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236" t="s">
        <v>2636</v>
      </c>
      <c r="C192" s="236"/>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2020-12-28T16:15:55Z</cp:lastPrinted>
  <dcterms:created xsi:type="dcterms:W3CDTF">2020-10-14T21:57:42Z</dcterms:created>
  <dcterms:modified xsi:type="dcterms:W3CDTF">2020-12-28T18:58:37Z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