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A0448A71-F45A-4476-8A44-05F8C38D9E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6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<sst xmlns="http://schemas.openxmlformats.org/spreadsheetml/2006/main" count="3305" uniqueCount="2698">
  <si>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</si>
  <si>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</si>
  <si>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</si>
  <si>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</si>
  <si>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</si>
  <si>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</si>
  <si>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</si>
  <si>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</si>
  <si>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</si>
  <si>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</si>
  <si>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</si>
  <si>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</si>
  <si>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</si>
  <si>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</si>
  <si>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</si>
  <si>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</si>
  <si>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</si>
  <si>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</si>
  <si>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</si>
  <si>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</si>
  <si>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</si>
  <si>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</si>
  <si>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</si>
  <si>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</si>
  <si>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</si>
  <si>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</si>
  <si>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</si>
  <si>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</si>
  <si>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</si>
  <si>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</si>
  <si>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</si>
  <si>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</si>
  <si>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</si>
  <si>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</si>
  <si>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</si>
  <si>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</si>
  <si>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</si>
  <si>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</si>
  <si>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</si>
  <si>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</si>
  <si>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</si>
  <si>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</si>
  <si>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</si>
  <si>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</si>
  <si>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</si>
  <si>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</si>
  <si>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</si>
  <si>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</si>
  <si>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</si>
  <si>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</si>
  <si>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</si>
  <si>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</si>
  <si>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</si>
  <si>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</si>
  <si>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</si>
  <si>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</si>
  <si>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</si>
  <si>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</si>
  <si>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</si>
  <si>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</si>
  <si>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</si>
  <si>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</si>
  <si>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</si>
  <si>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</si>
  <si>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</si>
  <si>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</si>
  <si>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</si>
  <si>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</si>
  <si>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</si>
  <si>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</si>
  <si>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</si>
  <si>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</si>
  <si>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</si>
  <si>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</si>
  <si>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</si>
  <si>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</si>
  <si>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</si>
  <si>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</si>
  <si>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</si>
  <si>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</si>
  <si>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</si>
  <si>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</si>
  <si>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</si>
  <si>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</si>
  <si>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</si>
  <si>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</si>
  <si>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</si>
  <si>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</si>
  <si>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</si>
  <si>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</si>
  <si>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</si>
  <si>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</si>
  <si>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</si>
  <si>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</si>
  <si>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</si>
  <si>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</si>
  <si>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</si>
  <si>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</si>
  <si>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</si>
  <si>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</si>
  <si>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</si>
  <si>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</si>
  <si>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</si>
  <si>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</si>
  <si>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</si>
  <si>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</si>
  <si>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</si>
  <si>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</si>
  <si>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</si>
  <si>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</si>
  <si>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</si>
  <si>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</si>
  <si>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</si>
  <si>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</si>
  <si>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</si>
  <si>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</si>
  <si>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</si>
  <si>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</si>
  <si>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</si>
  <si>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</si>
  <si>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</si>
  <si>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</si>
  <si>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</si>
  <si>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</si>
  <si>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</si>
  <si>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</si>
  <si>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</si>
  <si>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</si>
  <si>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</si>
  <si>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</si>
  <si>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</si>
  <si>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</si>
  <si>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</si>
  <si>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</si>
  <si>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</si>
  <si>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</si>
  <si>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</si>
  <si>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</si>
  <si>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</si>
  <si>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</si>
  <si>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</si>
  <si>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</si>
  <si>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</si>
  <si>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</si>
  <si>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</si>
  <si>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</si>
  <si>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</si>
  <si>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</si>
  <si>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</si>
  <si>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</si>
  <si>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</si>
  <si>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</si>
  <si>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</si>
  <si>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</si>
  <si>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</si>
  <si>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</si>
  <si>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</si>
  <si>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</si>
  <si>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</si>
  <si>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</si>
  <si>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</si>
  <si>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</si>
  <si>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</si>
  <si>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</si>
  <si>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</si>
  <si>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</si>
  <si>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</si>
  <si>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</si>
  <si>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</si>
  <si>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</si>
  <si>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</si>
  <si>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</si>
  <si>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</si>
  <si>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</si>
  <si>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</si>
  <si>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</si>
  <si>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</si>
  <si>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</si>
  <si>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</si>
  <si>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</si>
  <si>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</si>
  <si>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</si>
  <si>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</si>
  <si>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</si>
  <si>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</si>
  <si>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</si>
  <si>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</si>
  <si>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</si>
  <si>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</si>
  <si>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</si>
  <si>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</si>
  <si>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</si>
  <si>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</si>
  <si>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</si>
  <si>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</si>
  <si>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</si>
  <si>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</si>
  <si>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</si>
  <si>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</si>
  <si>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</si>
  <si>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</si>
  <si>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</si>
  <si>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</si>
  <si>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</si>
  <si>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</si>
  <si>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</si>
  <si>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</si>
  <si>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</si>
  <si>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</si>
  <si>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</si>
  <si>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</si>
  <si>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</si>
  <si>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</si>
  <si>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</si>
  <si>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</si>
  <si>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</si>
  <si>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</si>
  <si>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</si>
  <si>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</si>
  <si>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</si>
  <si>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</si>
  <si>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</si>
  <si>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</si>
  <si>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</si>
  <si>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</si>
  <si>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</si>
  <si>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</si>
  <si>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</si>
  <si>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</si>
  <si>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</si>
  <si>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</si>
  <si>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</si>
  <si>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</si>
  <si>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</si>
  <si>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</si>
  <si>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</si>
  <si>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</si>
  <si>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</si>
  <si>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</si>
  <si>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</si>
  <si>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</si>
  <si>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</si>
  <si>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</si>
  <si>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</si>
  <si>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</si>
  <si>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</si>
  <si>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</si>
  <si>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</si>
  <si>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</si>
  <si>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</si>
  <si>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</si>
  <si>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</si>
  <si>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</si>
  <si>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</si>
  <si>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</si>
  <si>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</si>
  <si>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</si>
  <si>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</si>
  <si>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</si>
  <si>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</si>
  <si>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</si>
  <si>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</si>
  <si>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</si>
  <si>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</si>
  <si>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</si>
  <si>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</si>
  <si>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</si>
  <si>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</si>
  <si>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</si>
  <si>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</si>
  <si>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</si>
  <si>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</si>
  <si>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</si>
  <si>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</si>
  <si>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</si>
  <si>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</si>
  <si>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</si>
  <si>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</si>
  <si>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</si>
  <si>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</si>
  <si>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</si>
  <si>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</si>
  <si>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</si>
  <si>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</si>
  <si>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</si>
  <si>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</si>
  <si>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</si>
  <si>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</si>
  <si>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</si>
  <si>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</si>
  <si>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</si>
  <si>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</si>
  <si>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</si>
  <si>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</si>
  <si>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</si>
  <si>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</si>
  <si>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</si>
  <si>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</si>
  <si>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</si>
  <si>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</si>
  <si>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</si>
  <si>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</si>
  <si>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</si>
  <si>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</si>
  <si>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</si>
  <si>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</si>
  <si>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</si>
  <si>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</si>
  <si>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</si>
  <si>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</si>
  <si>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</si>
  <si>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</si>
  <si>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</si>
  <si>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</si>
  <si>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</si>
  <si>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</si>
  <si>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</si>
  <si>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</si>
  <si>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</si>
  <si>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</si>
  <si>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</si>
  <si>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</si>
  <si>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</si>
  <si>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</si>
  <si>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</si>
  <si>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</si>
  <si>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</si>
  <si>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</si>
  <si>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</si>
  <si>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</si>
  <si>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</si>
  <si>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</si>
  <si>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</si>
  <si>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</si>
  <si>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</si>
  <si>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</si>
  <si>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</si>
  <si>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</si>
  <si>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</si>
  <si>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</si>
  <si>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</si>
  <si>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</si>
  <si>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</si>
  <si>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</si>
  <si>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</si>
  <si>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</si>
  <si>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</si>
  <si>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</si>
  <si>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</si>
  <si>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</si>
  <si>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</si>
  <si>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</si>
  <si>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</si>
  <si>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</si>
  <si>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</si>
  <si>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</si>
  <si>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</si>
  <si>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</si>
  <si>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</si>
  <si>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</si>
  <si>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</si>
  <si>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</si>
  <si>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</si>
  <si>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</si>
  <si>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</si>
  <si>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</si>
  <si>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</si>
  <si>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</si>
  <si>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</si>
  <si>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</si>
  <si>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</si>
  <si>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</si>
  <si>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</si>
  <si>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</si>
  <si>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</si>
  <si>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</si>
  <si>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</si>
  <si>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</si>
  <si>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</si>
  <si>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</si>
  <si>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</si>
  <si>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</si>
  <si>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</si>
  <si>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</si>
  <si>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</si>
  <si>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</si>
  <si>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</si>
  <si>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</si>
  <si>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</si>
  <si>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</si>
  <si>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</si>
  <si>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</si>
  <si>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</si>
  <si>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</si>
  <si>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</si>
  <si>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</si>
  <si>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</si>
  <si>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</si>
  <si>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</si>
  <si>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</si>
  <si>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</si>
  <si>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</si>
  <si>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</si>
  <si>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</si>
  <si>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</si>
  <si>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</si>
  <si>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</si>
  <si>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</si>
  <si>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</si>
  <si>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</si>
  <si>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</si>
  <si>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</si>
  <si>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</si>
  <si>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</si>
  <si>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</si>
  <si>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</si>
  <si>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</si>
  <si>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</si>
  <si>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</si>
  <si>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</si>
  <si>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</si>
  <si>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</si>
  <si>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</si>
  <si>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</si>
  <si>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</si>
  <si>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</si>
  <si>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</si>
  <si>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</si>
  <si>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</si>
  <si>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</si>
  <si>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</si>
  <si>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</si>
  <si>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</si>
  <si>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</si>
  <si>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</si>
  <si>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</si>
  <si>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</si>
  <si>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</si>
  <si>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</si>
  <si>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</si>
  <si>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</si>
  <si>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</si>
  <si>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</si>
  <si>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</si>
  <si>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</si>
  <si>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</si>
  <si>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</si>
  <si>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</si>
  <si>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</si>
  <si>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</si>
  <si>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</si>
  <si>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</si>
  <si>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</si>
  <si>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</si>
  <si>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</si>
  <si>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</si>
  <si>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</si>
  <si>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</si>
  <si>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</si>
  <si>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</si>
  <si>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</si>
  <si>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</si>
  <si>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</si>
  <si>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</si>
  <si>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</si>
  <si>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</si>
  <si>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</si>
  <si>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</si>
  <si>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</si>
  <si>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</si>
  <si>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</si>
  <si>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</si>
  <si>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</si>
  <si>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</si>
  <si>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</si>
  <si>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</si>
  <si>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</si>
  <si>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</si>
  <si>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</si>
  <si>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</si>
  <si>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</si>
  <si>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</si>
  <si>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</si>
  <si>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</si>
  <si>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</si>
  <si>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</si>
  <si>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</si>
  <si>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</si>
  <si>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</si>
  <si>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</si>
  <si>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</si>
  <si>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</si>
  <si>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</si>
  <si>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</si>
  <si>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</si>
  <si>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</si>
  <si>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</si>
  <si>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</si>
  <si>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</si>
  <si>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</si>
  <si>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</si>
  <si>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</si>
  <si>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</si>
  <si>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</si>
  <si>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</si>
  <si>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</si>
  <si>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</si>
  <si>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</si>
  <si>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</si>
  <si>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</si>
  <si>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</si>
  <si>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</si>
  <si>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</si>
  <si>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</si>
  <si>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</si>
  <si>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</si>
  <si>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</si>
  <si>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</si>
  <si>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</si>
  <si>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</si>
  <si>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</si>
  <si>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</si>
  <si>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</si>
  <si>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</si>
  <si>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</si>
  <si>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</si>
  <si>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</si>
  <si>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</si>
  <si>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</si>
  <si>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</si>
  <si>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</si>
  <si>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</si>
  <si>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</si>
  <si>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</si>
  <si>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</si>
  <si>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</si>
  <si>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</si>
  <si>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</si>
  <si>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</si>
  <si>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</si>
  <si>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</si>
  <si>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</si>
  <si>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</si>
  <si>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</si>
  <si>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</si>
  <si>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</si>
  <si>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</si>
  <si>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</si>
  <si>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</si>
  <si>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</si>
  <si>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</si>
  <si>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</si>
  <si>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</si>
  <si>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</si>
  <si>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</si>
  <si>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</si>
  <si>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</si>
  <si>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</si>
  <si>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</si>
  <si>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</si>
  <si>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</si>
  <si>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</si>
  <si>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</si>
  <si>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</si>
  <si>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</si>
  <si>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</si>
  <si>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</si>
  <si>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</si>
  <si>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</si>
  <si>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</si>
  <si>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</si>
  <si>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</si>
  <si>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</si>
  <si>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</si>
  <si>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</si>
  <si>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</si>
  <si>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</si>
  <si>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</si>
  <si>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</si>
  <si>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</si>
  <si>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</si>
  <si>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</si>
  <si>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</si>
  <si>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</si>
  <si>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</si>
  <si>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</si>
  <si>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</si>
  <si>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</si>
  <si>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</si>
  <si>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</si>
  <si>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</si>
  <si>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</si>
  <si>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</si>
  <si>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</si>
  <si>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</si>
  <si>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</si>
  <si>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</si>
  <si>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</si>
  <si>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</si>
  <si>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</si>
  <si>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</si>
  <si>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</si>
  <si>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</si>
  <si>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</si>
  <si>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</si>
  <si>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</si>
  <si>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</si>
  <si>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</si>
  <si>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</si>
  <si>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</si>
  <si>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</si>
  <si>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</si>
  <si>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</si>
  <si>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</si>
  <si>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</si>
  <si>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</si>
  <si>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</si>
  <si>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</si>
  <si>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</si>
  <si>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</si>
  <si>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</si>
  <si>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</si>
  <si>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</si>
  <si>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</si>
  <si>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</si>
  <si>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</si>
  <si>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</si>
  <si>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</si>
  <si>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</si>
  <si>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</si>
  <si>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</si>
  <si>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</si>
  <si>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</si>
  <si>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</si>
  <si>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</si>
  <si>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</si>
  <si>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</si>
  <si>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</si>
  <si>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</si>
  <si>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</si>
  <si>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</si>
  <si>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</si>
  <si>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</si>
  <si>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</si>
  <si>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</si>
  <si>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</si>
  <si>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</si>
  <si>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</si>
  <si>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</si>
  <si>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</si>
  <si>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</si>
  <si>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</si>
  <si>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</si>
  <si>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</si>
  <si>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</si>
  <si>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</si>
  <si>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</si>
  <si>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</si>
  <si>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</si>
  <si>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</si>
  <si>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</si>
  <si>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</si>
  <si>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</si>
  <si>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</si>
  <si>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</si>
  <si>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</si>
  <si>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</si>
  <si>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</si>
  <si>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</si>
  <si>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</si>
  <si>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</si>
  <si>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</si>
  <si>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</si>
  <si>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</si>
  <si>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</si>
  <si>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</si>
  <si>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</si>
  <si>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</si>
  <si>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</si>
  <si>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</si>
  <si>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</si>
  <si>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</si>
  <si>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</si>
  <si>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</si>
  <si>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</si>
  <si>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</si>
  <si>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</si>
  <si>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</si>
  <si>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</si>
  <si>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</si>
  <si>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</si>
  <si>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</si>
  <si>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</si>
  <si>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</si>
  <si>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</si>
  <si>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</si>
  <si>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</si>
  <si>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</si>
  <si>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</si>
  <si>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</si>
  <si>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</si>
  <si>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</si>
  <si>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</si>
  <si>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</si>
  <si>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</si>
  <si>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</si>
  <si>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</si>
  <si>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</si>
  <si>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</si>
  <si>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</si>
  <si>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</si>
  <si>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</si>
  <si>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</si>
  <si>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</si>
  <si>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</si>
  <si>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</si>
  <si>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</si>
  <si>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</si>
  <si>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</si>
  <si>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</si>
  <si>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</si>
  <si>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</si>
  <si>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</si>
  <si>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</si>
  <si>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</si>
  <si>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</si>
  <si>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</si>
  <si>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</si>
  <si>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</si>
  <si>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</si>
  <si>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</si>
  <si>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</si>
  <si>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</si>
  <si>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</si>
  <si>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</si>
  <si>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</si>
  <si>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</si>
  <si>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</si>
  <si>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</si>
  <si>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</si>
  <si>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</si>
  <si>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</si>
  <si>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</si>
  <si>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</si>
  <si>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</si>
  <si>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</si>
  <si>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</si>
  <si>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</si>
  <si>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</si>
  <si>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</si>
  <si>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</si>
  <si>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</si>
  <si>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</si>
  <si>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</si>
  <si>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</si>
  <si>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</si>
  <si>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</si>
  <si>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</si>
  <si>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</si>
  <si>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</si>
  <si>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</si>
  <si>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</si>
  <si>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</si>
  <si>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</si>
  <si>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</si>
  <si>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</si>
  <si>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</si>
  <si>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</si>
  <si>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</si>
  <si>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</si>
  <si>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</si>
  <si>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</si>
  <si>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</si>
  <si>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</si>
  <si>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</si>
  <si>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</si>
  <si>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</si>
  <si>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</si>
  <si>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</si>
  <si>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</si>
  <si>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</si>
  <si>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</si>
  <si>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</si>
  <si>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</si>
  <si>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</si>
  <si>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</si>
  <si>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</si>
  <si>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</si>
  <si>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</si>
  <si>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</si>
  <si>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</si>
  <si>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</si>
  <si>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</si>
  <si>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</si>
  <si>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</si>
  <si>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</si>
  <si>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</si>
  <si>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</si>
  <si>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</si>
  <si>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</si>
  <si>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</si>
  <si>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</si>
  <si>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</si>
  <si>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</si>
  <si>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</si>
  <si>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</si>
  <si>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</si>
  <si>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</si>
  <si>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</si>
  <si>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</si>
  <si>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</si>
  <si>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</si>
  <si>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</si>
  <si>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</si>
  <si>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</si>
  <si>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</si>
  <si>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</si>
  <si>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</si>
  <si>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</si>
  <si>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</si>
  <si>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</si>
  <si>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</si>
  <si>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</si>
  <si>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</si>
  <si>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</si>
  <si>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</si>
  <si>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</si>
  <si>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</si>
  <si>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</si>
  <si>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</si>
  <si>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</si>
  <si>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</si>
  <si>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</si>
  <si>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</si>
  <si>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</si>
  <si>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</si>
  <si>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</si>
  <si>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</si>
  <si>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</si>
  <si>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</si>
  <si>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</si>
  <si>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</si>
  <si>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</si>
  <si>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</si>
  <si>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</si>
  <si>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</si>
  <si>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</si>
  <si>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</si>
  <si>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</si>
  <si>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</si>
  <si>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</si>
  <si>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</si>
  <si>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</si>
  <si>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</si>
  <si>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</si>
  <si>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</si>
  <si>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</si>
  <si>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</si>
  <si>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</si>
  <si>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</si>
  <si>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</si>
  <si>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</si>
  <si>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</si>
  <si>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</si>
  <si>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</si>
  <si>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</si>
  <si>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</si>
  <si>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</si>
  <si>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</si>
  <si>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</si>
  <si>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</si>
  <si>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</si>
  <si>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</si>
  <si>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</si>
  <si>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</si>
  <si>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</si>
  <si>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</si>
  <si>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</si>
  <si>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</si>
  <si>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</si>
  <si>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</si>
  <si>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</si>
  <si>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</si>
  <si>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</si>
  <si>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</si>
  <si>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</si>
  <si>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</si>
  <si>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</si>
  <si>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</si>
  <si>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</si>
  <si>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</si>
  <si>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</si>
  <si>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</si>
  <si>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</si>
  <si>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</si>
  <si>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</si>
  <si>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</si>
  <si>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</si>
  <si>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</si>
  <si>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</si>
  <si>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</si>
  <si>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</si>
  <si>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</si>
  <si>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</si>
  <si>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</si>
  <si>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</si>
  <si>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</si>
  <si>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</si>
  <si>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</si>
  <si>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</si>
  <si>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</si>
  <si>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</si>
  <si>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</si>
  <si>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</si>
  <si>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</si>
  <si>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</si>
  <si>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</si>
  <si>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</si>
  <si>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</si>
  <si>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</si>
  <si>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</si>
  <si>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</si>
  <si>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</si>
  <si>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</si>
  <si>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</si>
  <si>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</si>
  <si>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</si>
  <si>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</si>
  <si>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</si>
  <si>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</si>
  <si>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</si>
  <si>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</si>
  <si>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</si>
  <si>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</si>
  <si>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</si>
  <si>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</si>
  <si>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</si>
  <si>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</si>
  <si>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</si>
  <si>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</si>
  <si>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</si>
  <si>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</si>
  <si>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</si>
  <si>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</si>
  <si>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</si>
  <si>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</si>
  <si>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</si>
  <si>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</si>
  <si>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</si>
  <si>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</si>
  <si>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</si>
  <si>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</si>
  <si>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</si>
  <si>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</si>
  <si>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</si>
  <si>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</si>
  <si>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</si>
  <si>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</si>
  <si>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</si>
  <si>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</si>
  <si>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</si>
  <si>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</si>
  <si>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</si>
  <si>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</si>
  <si>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</si>
  <si>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</si>
  <si>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</si>
  <si>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</si>
  <si>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</si>
  <si>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</si>
  <si>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</si>
  <si>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</si>
  <si>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</si>
  <si>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</si>
  <si>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</si>
  <si>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</si>
  <si>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</si>
  <si>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</si>
  <si>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</si>
  <si>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</si>
  <si>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</si>
  <si>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</si>
  <si>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</si>
  <si>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</si>
  <si>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</si>
  <si>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</si>
  <si>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</si>
  <si>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</si>
  <si>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</si>
  <si>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</si>
  <si>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</si>
  <si>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</si>
  <si>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</si>
  <si>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</si>
  <si>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</si>
  <si>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</si>
  <si>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</si>
  <si>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</si>
  <si>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</si>
  <si>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</si>
  <si>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</si>
  <si>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</si>
  <si>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</si>
  <si>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</si>
  <si>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</si>
  <si>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</si>
  <si>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</si>
  <si>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</si>
  <si>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</si>
  <si>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</si>
  <si>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</si>
  <si>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</si>
  <si>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</si>
  <si>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</si>
  <si>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</si>
  <si>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</si>
  <si>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</si>
  <si>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</si>
  <si>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</si>
  <si>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</si>
  <si>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</si>
  <si>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</si>
  <si>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</si>
  <si>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</si>
  <si>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</si>
  <si>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</si>
  <si>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</si>
  <si>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</si>
  <si>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</si>
  <si>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</si>
  <si>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</si>
  <si>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</si>
  <si>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</si>
  <si>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</si>
  <si>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</si>
  <si>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</si>
  <si>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</si>
  <si>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</si>
  <si>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</si>
  <si>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</si>
  <si>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</si>
  <si>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</si>
  <si>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</si>
  <si>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</si>
  <si>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</si>
  <si>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</si>
  <si>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</si>
  <si>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</si>
  <si>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</si>
  <si>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</si>
  <si>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</si>
  <si>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</si>
  <si>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</si>
  <si>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</si>
  <si>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</si>
  <si>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</si>
  <si>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</si>
  <si>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</si>
  <si>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</si>
  <si>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</si>
  <si>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</si>
  <si>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</si>
  <si>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</si>
  <si>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</si>
  <si>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</si>
  <si>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</si>
  <si>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</si>
  <si>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</si>
  <si>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</si>
  <si>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</si>
  <si>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</si>
  <si>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</si>
  <si>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</si>
  <si>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</si>
  <si>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</si>
  <si>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</si>
  <si>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</si>
  <si>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</si>
  <si>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</si>
  <si>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</si>
  <si>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</si>
  <si>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</si>
  <si>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</si>
  <si>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</si>
  <si>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</si>
  <si>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</si>
  <si>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</si>
  <si>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</si>
  <si>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</si>
  <si>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</si>
  <si>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</si>
  <si>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</si>
  <si>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</si>
  <si>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</si>
  <si>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</si>
  <si>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</si>
  <si>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</si>
  <si>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</si>
  <si>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</si>
  <si>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</si>
  <si>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</si>
  <si>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</si>
  <si>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</si>
  <si>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</si>
  <si>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</si>
  <si>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</si>
  <si>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</si>
  <si>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</si>
  <si>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</si>
  <si>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</si>
  <si>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</si>
  <si>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</si>
  <si>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</si>
  <si>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</si>
  <si>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</si>
  <si>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</si>
  <si>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</si>
  <si>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</si>
  <si>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</si>
  <si>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</si>
  <si>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</si>
  <si>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</si>
  <si>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</si>
  <si>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</si>
  <si>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</si>
  <si>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</si>
  <si>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</si>
  <si>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</si>
  <si>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</si>
  <si>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</si>
  <si>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</si>
  <si>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</si>
  <si>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</si>
  <si>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</si>
  <si>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</si>
  <si>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</si>
  <si>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</si>
  <si>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</si>
  <si>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</si>
  <si>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</si>
  <si>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</si>
  <si>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</si>
  <si>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</si>
  <si>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</si>
  <si>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</si>
  <si>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</si>
  <si>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</si>
  <si>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</si>
  <si>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</si>
  <si>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</si>
  <si>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</si>
  <si>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</si>
  <si>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</si>
  <si>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</si>
  <si>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</si>
  <si>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</si>
  <si>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</si>
  <si>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</si>
  <si>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</si>
  <si>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</si>
  <si>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</si>
  <si>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</si>
  <si>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</si>
  <si>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</si>
  <si>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</si>
  <si>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</si>
  <si>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</si>
  <si>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</si>
  <si>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</si>
  <si>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</si>
  <si>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</si>
  <si>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</si>
  <si>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</si>
  <si>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</si>
  <si>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</si>
  <si>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</si>
  <si>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</si>
  <si>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</si>
  <si>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</si>
  <si>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</si>
  <si>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</si>
  <si>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</si>
  <si>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</si>
  <si>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</si>
  <si>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</si>
  <si>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</si>
  <si>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</si>
  <si>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</si>
  <si>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</si>
  <si>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</si>
  <si>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</si>
  <si>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</si>
  <si>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</si>
  <si>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</si>
  <si>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</si>
  <si>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</si>
  <si>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</si>
  <si>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</si>
  <si>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</si>
  <si>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</si>
  <si>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</si>
  <si>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</si>
  <si>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</si>
  <si>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</si>
  <si>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</si>
  <si>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</si>
  <si>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</si>
  <si>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</si>
  <si>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</si>
  <si>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</si>
  <si>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</si>
  <si>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</si>
  <si>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</si>
  <si>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</si>
  <si>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</si>
  <si>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</si>
  <si>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</si>
  <si>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</si>
  <si>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</si>
  <si>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</si>
  <si>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</si>
  <si>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</si>
  <si>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</si>
  <si>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</si>
  <si>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</si>
  <si>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</si>
  <si>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</si>
  <si>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</si>
  <si>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</si>
  <si>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</si>
  <si>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</si>
  <si>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</si>
  <si>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</si>
  <si>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</si>
  <si>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</si>
  <si>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</si>
  <si>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</si>
  <si>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</si>
  <si>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</si>
  <si>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</si>
  <si>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</si>
  <si>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</si>
  <si>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</si>
  <si>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</si>
  <si>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</si>
  <si>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</si>
  <si>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</si>
  <si>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</si>
  <si>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</si>
  <si>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</si>
  <si>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</si>
  <si>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</si>
  <si>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</si>
  <si>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</si>
  <si>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</si>
  <si>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</si>
  <si>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</si>
  <si>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</si>
  <si>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</si>
  <si>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</si>
  <si>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</si>
  <si>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</si>
  <si>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</si>
  <si>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</si>
  <si>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</si>
  <si>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</si>
  <si>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</si>
  <si>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</si>
  <si>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</si>
  <si>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</si>
  <si>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</si>
  <si>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</si>
  <si>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</si>
  <si>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</si>
  <si>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</si>
  <si>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</si>
  <si>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</si>
  <si>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</si>
  <si>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</si>
  <si>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</si>
  <si>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</si>
  <si>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</si>
  <si>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</si>
  <si>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</si>
  <si>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</si>
  <si>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</si>
  <si>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</si>
  <si>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</si>
  <si>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</si>
  <si>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</si>
  <si>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</si>
  <si>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</si>
  <si>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</si>
  <si>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</si>
  <si>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</si>
  <si>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</si>
  <si>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</si>
  <si>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</si>
  <si>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</si>
  <si>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</si>
  <si>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</si>
  <si>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</si>
  <si>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</si>
  <si>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</si>
  <si>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</si>
  <si>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</si>
  <si>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</si>
  <si>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</si>
  <si>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</si>
  <si>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</si>
  <si>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</si>
  <si>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</si>
  <si>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</si>
  <si>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</si>
  <si>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</si>
  <si>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</si>
  <si>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</si>
  <si>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</si>
  <si>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</si>
  <si>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</si>
  <si>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</si>
  <si>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</si>
  <si>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</si>
  <si>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</si>
  <si>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</si>
  <si>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</si>
  <si>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</si>
  <si>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</si>
  <si>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</si>
  <si>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</si>
  <si>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</si>
  <si>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</si>
  <si>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</si>
  <si>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</si>
  <si>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</si>
  <si>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</si>
  <si>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</si>
  <si>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</si>
  <si>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</si>
  <si>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</si>
  <si>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</si>
  <si>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</si>
  <si>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</si>
  <si>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</si>
  <si>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</si>
  <si>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</si>
  <si>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</si>
  <si>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</si>
  <si>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</si>
  <si>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</si>
  <si>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</si>
  <si>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</si>
  <si>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</si>
  <si>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</si>
  <si>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</si>
  <si>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</si>
  <si>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</si>
  <si>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</si>
  <si>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</si>
  <si>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</si>
  <si>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</si>
  <si>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</si>
  <si>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</si>
  <si>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</si>
  <si>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</si>
  <si>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</si>
  <si>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</si>
  <si>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</si>
  <si>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</si>
  <si>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</si>
  <si>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</si>
  <si>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</si>
  <si>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</si>
  <si>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</si>
  <si>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</si>
  <si>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</si>
  <si>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</si>
  <si>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</si>
  <si>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</si>
  <si>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</si>
  <si>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</si>
  <si>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</si>
  <si>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</si>
  <si>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</si>
  <si>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</si>
  <si>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</si>
  <si>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</si>
  <si>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</si>
  <si>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</si>
  <si>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</si>
  <si>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</si>
  <si>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</si>
  <si>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</si>
  <si>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</si>
  <si>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</si>
  <si>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</si>
  <si>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</si>
  <si>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</si>
  <si>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</si>
  <si>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</si>
  <si>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</si>
  <si>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</si>
  <si>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</si>
  <si>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</si>
  <si>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</si>
  <si>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</si>
  <si>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</si>
  <si>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</si>
  <si>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</si>
  <si>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</si>
  <si>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</si>
  <si>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</si>
  <si>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</si>
  <si>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</si>
  <si>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</si>
  <si>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</si>
  <si>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</si>
  <si>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</si>
  <si>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</si>
  <si>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</si>
  <si>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</si>
  <si>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</si>
  <si>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</si>
  <si>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</si>
  <si>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</si>
  <si>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</si>
  <si>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</si>
  <si>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</si>
  <si>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</si>
  <si>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</si>
  <si>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</si>
  <si>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</si>
  <si>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</si>
  <si>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</si>
  <si>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</si>
  <si>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</si>
  <si>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</si>
  <si>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</si>
  <si>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</si>
  <si>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</si>
  <si>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</si>
  <si>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</si>
  <si>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</si>
  <si>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</si>
  <si>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</si>
  <si>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</si>
  <si>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</si>
  <si>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</si>
  <si>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</si>
  <si>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</si>
  <si>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</si>
  <si>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</si>
  <si>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</si>
  <si>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</si>
  <si>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</si>
  <si>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</si>
  <si>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</si>
  <si>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</si>
  <si>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</si>
  <si>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</si>
  <si>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</si>
  <si>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</si>
  <si>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</si>
  <si>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</si>
  <si>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</si>
  <si>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</si>
  <si>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</si>
  <si>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</si>
  <si>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</si>
  <si>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</si>
  <si>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</si>
  <si>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</si>
  <si>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</si>
  <si>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</si>
  <si>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</si>
  <si>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</si>
  <si>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</si>
  <si>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</si>
  <si>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</si>
  <si>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</si>
  <si>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</si>
  <si>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</si>
  <si>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</si>
  <si>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</si>
  <si>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</si>
  <si>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</si>
  <si>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</si>
  <si>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</si>
  <si>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</si>
  <si>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</si>
  <si>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</si>
  <si>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</si>
  <si>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</si>
  <si>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</si>
  <si>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</si>
  <si>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</si>
  <si>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</si>
  <si>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</si>
  <si>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</si>
  <si>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</si>
  <si>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</si>
  <si>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</si>
  <si>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</si>
  <si>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</si>
  <si>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</si>
  <si>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</si>
  <si>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</si>
  <si>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</si>
  <si>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</si>
  <si>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</si>
  <si>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</si>
  <si>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</si>
  <si>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</si>
  <si>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</si>
  <si>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</si>
  <si>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</si>
  <si>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</si>
  <si>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</si>
  <si>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</si>
  <si>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</si>
  <si>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</si>
  <si>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</si>
  <si>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</si>
  <si>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</si>
  <si>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</si>
  <si>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</si>
  <si>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</si>
  <si>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</si>
  <si>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</si>
  <si>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</si>
  <si>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</si>
  <si>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</si>
  <si>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</si>
  <si>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</si>
  <si>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</si>
  <si>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</si>
  <si>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</si>
  <si>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</si>
  <si>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</si>
  <si>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</si>
  <si>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</si>
  <si>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</si>
  <si>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</si>
  <si>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</si>
  <si>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</si>
  <si>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</si>
  <si>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</si>
  <si>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</si>
  <si>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</si>
  <si>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</si>
  <si>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</si>
  <si>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</si>
  <si>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</si>
  <si>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</si>
  <si>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</si>
  <si>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</si>
  <si>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</si>
  <si>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</si>
  <si>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</si>
  <si>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</si>
  <si>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</si>
  <si>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</si>
  <si>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</si>
  <si>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</si>
  <si>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</si>
  <si>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</si>
  <si>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</si>
  <si>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</si>
  <si>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</si>
  <si>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</si>
  <si>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</si>
  <si>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</si>
  <si>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</si>
  <si>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</si>
  <si>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</si>
  <si>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</si>
  <si>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</si>
  <si>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</si>
  <si>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</si>
  <si>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</si>
  <si>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</si>
  <si>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</si>
  <si>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</si>
  <si>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</si>
  <si>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</si>
  <si>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</si>
  <si>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</si>
  <si>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</si>
  <si>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</si>
  <si>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</si>
  <si>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</si>
  <si>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</si>
  <si>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</si>
  <si>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</si>
  <si>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</si>
  <si>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</si>
  <si>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</si>
  <si>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</si>
  <si>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</si>
  <si>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</si>
  <si>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</si>
  <si>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</si>
  <si>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</si>
  <si>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</si>
  <si>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</si>
  <si>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</si>
  <si>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</si>
  <si>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</si>
  <si>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</si>
  <si>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</si>
  <si>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</si>
  <si>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</si>
  <si>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</si>
  <si>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</si>
  <si>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</si>
  <si>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</si>
  <si>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</si>
  <si>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</si>
  <si>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</si>
  <si>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</si>
  <si>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</si>
  <si>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</si>
  <si>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</si>
  <si>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</si>
  <si>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</si>
  <si>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</si>
  <si>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</si>
  <si>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</si>
  <si>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</si>
  <si>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</si>
  <si>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</si>
  <si>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</si>
  <si>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</si>
  <si>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</si>
  <si>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</si>
  <si>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</si>
  <si>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</si>
  <si>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</si>
  <si>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</si>
  <si>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</si>
  <si>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</si>
  <si>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</si>
  <si>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</si>
  <si>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</si>
  <si>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</si>
  <si>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</si>
  <si>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</si>
  <si>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</si>
  <si>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</si>
  <si>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</si>
  <si>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</si>
  <si>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</si>
  <si>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</si>
  <si>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</si>
  <si>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</si>
  <si>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</si>
  <si>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</si>
  <si>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</si>
  <si>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</si>
  <si>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</si>
  <si>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</si>
  <si>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</si>
  <si>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</si>
  <si>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</si>
  <si>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</si>
  <si>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</si>
  <si>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</si>
  <si>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</si>
  <si>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</si>
  <si>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</si>
  <si>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</si>
  <si>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</si>
  <si>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</si>
  <si>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</si>
  <si>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</si>
  <si>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</si>
  <si>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</si>
  <si>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</si>
  <si>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</si>
  <si>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</si>
  <si>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</si>
  <si>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</si>
  <si>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</si>
  <si>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</si>
  <si>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</si>
  <si>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</si>
  <si>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</si>
  <si>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</si>
  <si>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</si>
  <si>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</si>
  <si>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</si>
  <si>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</si>
  <si>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</si>
  <si>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</si>
  <si>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</si>
  <si>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</si>
  <si>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</si>
  <si>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</si>
  <si>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</si>
  <si>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</si>
  <si>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</si>
  <si>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</si>
  <si>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</si>
  <si>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</si>
  <si>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</si>
  <si>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</si>
  <si>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</si>
  <si>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</si>
  <si>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</si>
  <si>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</si>
  <si>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</si>
  <si>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</si>
  <si>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</si>
  <si>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</si>
  <si>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</si>
  <si>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</si>
  <si>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</si>
  <si>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</si>
  <si>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</si>
  <si>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</si>
  <si>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</si>
  <si>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</si>
  <si>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</si>
  <si>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</si>
  <si>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</si>
  <si>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</si>
  <si>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</si>
  <si>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</si>
  <si>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</si>
  <si>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</si>
  <si>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</si>
  <si>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</si>
  <si>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</si>
  <si>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</si>
  <si>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</si>
  <si>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</si>
  <si>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</si>
  <si>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</si>
  <si>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</si>
  <si>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</si>
  <si>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</si>
  <si>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</si>
  <si>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</si>
  <si>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</si>
  <si>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</si>
  <si>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</si>
  <si>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</si>
  <si>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</si>
  <si>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</si>
  <si>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</si>
  <si>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</si>
  <si>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</si>
  <si>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</si>
  <si>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</si>
  <si>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</si>
  <si>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</si>
  <si>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</si>
  <si>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</si>
  <si>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</si>
  <si>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</si>
  <si>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</si>
  <si>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</si>
  <si>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</si>
  <si>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</si>
  <si>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</si>
  <si>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</si>
  <si>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</si>
  <si>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</si>
  <si>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</si>
  <si>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</si>
  <si>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</si>
  <si>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</si>
  <si>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</si>
  <si>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</si>
  <si>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</si>
  <si>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</si>
  <si>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</si>
  <si>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</si>
  <si>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</si>
  <si>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</si>
  <si>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</si>
  <si>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</si>
  <si>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</si>
  <si>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</si>
  <si>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</si>
  <si>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</si>
  <si>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</si>
  <si>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</si>
  <si>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</si>
  <si>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</si>
  <si>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</si>
  <si>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</si>
  <si>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</si>
  <si>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</si>
  <si>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</si>
  <si>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</si>
  <si>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</si>
  <si>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</si>
  <si>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</si>
  <si>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</si>
  <si>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</si>
  <si>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</si>
  <si>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</si>
  <si>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</si>
  <si>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</si>
  <si>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</si>
  <si>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</si>
  <si>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</si>
  <si>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</si>
  <si>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</si>
  <si>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</si>
  <si>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</si>
  <si>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</si>
  <si>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</si>
  <si>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</si>
  <si>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</si>
  <si>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</si>
  <si>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</si>
  <si>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</si>
  <si>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</si>
  <si>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</si>
  <si>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</si>
  <si>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</si>
  <si>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</si>
  <si>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</si>
  <si>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</si>
  <si>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</si>
  <si>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</si>
  <si>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</si>
  <si>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</si>
  <si>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</si>
  <si>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</si>
  <si>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</si>
  <si>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</si>
  <si>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</si>
  <si>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</si>
  <si>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</si>
  <si>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</si>
  <si>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</si>
  <si>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</si>
  <si>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</si>
  <si>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</si>
  <si>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</si>
  <si>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</si>
  <si>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</si>
  <si>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</si>
  <si>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</si>
  <si>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</si>
  <si>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</si>
  <si>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</si>
  <si>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</si>
  <si>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</si>
  <si>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</si>
  <si>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</si>
  <si>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</si>
  <si>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</si>
  <si>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</si>
  <si>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</si>
  <si>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</si>
  <si>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</si>
  <si>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</si>
  <si>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</si>
  <si>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</si>
  <si>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</si>
  <si>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</si>
  <si>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</si>
  <si>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</si>
  <si>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</si>
  <si>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</si>
  <si>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</si>
  <si>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</si>
  <si>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</si>
  <si>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</si>
  <si>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</si>
  <si>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</si>
  <si>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</si>
  <si>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</si>
  <si>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</si>
  <si>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</si>
  <si>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</si>
  <si>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</si>
  <si>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</si>
  <si>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</si>
  <si>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</si>
  <si>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</si>
  <si>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</si>
  <si>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</si>
  <si>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</si>
  <si>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</si>
  <si>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</si>
  <si>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</si>
  <si>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</si>
  <si>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</si>
  <si>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</si>
  <si>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</si>
  <si>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</si>
  <si>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</si>
  <si>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</si>
  <si>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</si>
  <si>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</si>
  <si>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</si>
  <si>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</si>
  <si>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</si>
  <si>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</si>
  <si>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</si>
  <si>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</si>
  <si>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</si>
  <si>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</si>
  <si>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</si>
  <si>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</si>
  <si>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</si>
  <si>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</si>
  <si>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</si>
  <si>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</si>
  <si>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</si>
  <si>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</si>
  <si>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</si>
  <si>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</si>
  <si>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</si>
  <si>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</si>
  <si>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</si>
  <si>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</si>
  <si>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</si>
  <si>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</si>
  <si>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</si>
  <si>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</si>
  <si>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</si>
  <si>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</si>
  <si>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</si>
  <si>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</si>
  <si>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</si>
  <si>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</si>
  <si>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</si>
  <si>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</si>
  <si>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</si>
  <si>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</si>
  <si>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</si>
  <si>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</si>
  <si>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</si>
  <si>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</si>
  <si>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</si>
  <si>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</si>
  <si>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</si>
  <si>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</si>
  <si>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</si>
  <si>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</si>
  <si>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</si>
  <si>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</si>
  <si>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</si>
  <si>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</si>
  <si>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</si>
  <si>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</si>
  <si>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</si>
  <si>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</si>
  <si>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</si>
  <si>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</si>
  <si>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</si>
  <si>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</si>
  <si>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</si>
  <si>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</si>
  <si>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</si>
  <si>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</si>
  <si>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</si>
  <si>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</si>
  <si>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</si>
  <si>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</si>
  <si>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</si>
  <si>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</si>
  <si>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</si>
  <si>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</si>
  <si>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</si>
  <si>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</si>
  <si>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</si>
  <si>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</si>
  <si>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</si>
  <si>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</si>
  <si>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</si>
  <si>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</si>
  <si>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</si>
  <si>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</si>
  <si>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</si>
  <si>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</si>
  <si>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</si>
  <si>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</si>
  <si>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</si>
  <si>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</si>
  <si>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</si>
  <si>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</si>
  <si>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</si>
  <si>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</si>
  <si>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</si>
  <si>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</si>
  <si>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</si>
  <si>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</si>
  <si>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</si>
  <si>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</si>
  <si>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</si>
  <si>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</si>
  <si>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</si>
  <si>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</si>
  <si>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</si>
  <si>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</si>
  <si>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</si>
  <si>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</si>
  <si>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</si>
  <si>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</si>
  <si>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</si>
  <si>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</si>
  <si>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</si>
  <si>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</si>
  <si>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</si>
  <si>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</si>
  <si>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</si>
  <si>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</si>
  <si>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</si>
  <si>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</si>
  <si>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</si>
  <si>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</si>
  <si>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</si>
  <si>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</si>
  <si>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</si>
  <si>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</si>
  <si>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</si>
  <si>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</si>
  <si>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</si>
  <si>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</si>
  <si>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</si>
  <si>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</si>
  <si>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</si>
  <si>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</si>
  <si>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</si>
  <si>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</si>
  <si>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</si>
  <si>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</si>
  <si>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</si>
  <si>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</si>
  <si>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</si>
  <si>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</si>
  <si>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</si>
  <si>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</si>
  <si>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</si>
  <si>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</si>
  <si>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</si>
  <si>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</si>
  <si>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</si>
  <si>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</si>
  <si>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</si>
  <si>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</si>
  <si>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</si>
  <si>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</si>
  <si>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</si>
  <si>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</si>
  <si>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</si>
  <si>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</si>
  <si>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</si>
  <si>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</si>
  <si>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</si>
  <si>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</si>
  <si>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</si>
  <si>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</si>
  <si>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</si>
  <si>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</si>
  <si>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</si>
  <si>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</si>
  <si>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</si>
  <si>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</si>
  <si>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</si>
  <si>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</si>
  <si>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</si>
  <si>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</si>
  <si>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</si>
  <si>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</si>
  <si>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</si>
  <si>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</si>
  <si>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</si>
  <si>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</si>
  <si>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</si>
  <si>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</si>
  <si>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</si>
  <si>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</si>
  <si>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</si>
  <si>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</si>
  <si>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</si>
  <si>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</si>
  <si>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</si>
  <si>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</si>
  <si>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</si>
  <si>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</si>
  <si>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</si>
  <si>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</si>
  <si>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</si>
  <si>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</si>
  <si>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</si>
  <si>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</si>
  <si>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</si>
  <si>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</si>
  <si>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</si>
  <si>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</si>
  <si>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</si>
  <si>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</si>
  <si>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</si>
  <si>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</si>
  <si>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</si>
  <si>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</si>
  <si>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</si>
  <si>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</si>
  <si>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</si>
  <si>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</si>
  <si>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</si>
  <si>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</si>
  <si>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</si>
  <si>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</si>
  <si>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</si>
  <si>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</si>
  <si>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</si>
  <si>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</si>
  <si>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</si>
  <si>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</si>
  <si>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</si>
  <si>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</si>
  <si>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</si>
  <si>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</si>
  <si>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</si>
  <si>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</si>
  <si>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</si>
  <si>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</si>
  <si>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</si>
  <si>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</si>
  <si>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</si>
  <si>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</si>
  <si>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</si>
  <si>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</si>
  <si>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</si>
  <si>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</si>
  <si>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</si>
  <si>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</si>
  <si>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</si>
  <si>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</si>
  <si>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</si>
  <si>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</si>
  <si>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</si>
  <si>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</si>
  <si>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</si>
  <si>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</si>
  <si>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</si>
  <si>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</si>
  <si>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</si>
  <si>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</si>
  <si>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</si>
  <si>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</si>
  <si>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</si>
  <si>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</si>
  <si>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</si>
  <si>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</si>
  <si>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</si>
  <si>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</si>
  <si>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</si>
  <si>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</si>
  <si>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</si>
  <si>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</si>
  <si>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</si>
  <si>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</si>
  <si>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</si>
  <si>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</si>
  <si>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</si>
  <si>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</si>
  <si>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</si>
  <si>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</si>
  <si>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</si>
  <si>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</si>
  <si>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</si>
  <si>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</si>
  <si>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</si>
  <si>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</si>
  <si>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</si>
  <si>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</si>
  <si>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</si>
  <si>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</si>
  <si>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</si>
  <si>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</si>
  <si>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</si>
  <si>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</si>
  <si>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</si>
  <si>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</si>
  <si>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</si>
  <si>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</si>
  <si>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</si>
  <si>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</si>
  <si>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</si>
  <si>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</si>
  <si>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</si>
  <si>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</si>
  <si>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</si>
  <si>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</si>
  <si>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</si>
  <si>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</si>
  <si>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</si>
  <si>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</si>
  <si>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</si>
  <si>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</si>
  <si>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</si>
  <si>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</si>
  <si>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</si>
  <si>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</si>
  <si>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</si>
  <si>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</si>
  <si>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</si>
  <si>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</si>
  <si>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</si>
  <si>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</si>
  <si>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</si>
  <si>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</si>
  <si>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</si>
  <si>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</si>
  <si>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</si>
  <si>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</si>
  <si>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</si>
  <si>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</si>
  <si>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</si>
  <si>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</si>
  <si>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</si>
  <si>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</si>
  <si>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</si>
  <si>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</si>
  <si>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</si>
  <si>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</si>
  <si>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</si>
  <si>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</si>
  <si>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</si>
  <si>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</si>
  <si>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</si>
  <si>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</si>
  <si>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</si>
  <si>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</si>
  <si>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</si>
  <si>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</si>
  <si>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</si>
  <si>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</si>
  <si>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</si>
  <si>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</si>
  <si>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</si>
  <si>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</si>
  <si>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</si>
  <si>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</si>
  <si>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</si>
  <si>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</si>
  <si>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</si>
  <si>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</si>
  <si>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</si>
  <si>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</si>
  <si>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</si>
  <si>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</si>
  <si>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</si>
  <si>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</si>
  <si>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</si>
  <si>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</si>
  <si>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</si>
  <si>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</si>
  <si>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</si>
  <si>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</si>
  <si>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</si>
  <si>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</si>
  <si>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</si>
  <si>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</si>
  <si>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</si>
  <si>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</si>
  <si>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</si>
  <si>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</si>
  <si>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</si>
  <si>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</si>
  <si>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</si>
  <si>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</si>
  <si>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</si>
  <si>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</si>
  <si>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</si>
  <si>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</si>
  <si>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</si>
  <si>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</si>
  <si>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</si>
  <si>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</si>
  <si>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</si>
  <si>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</si>
  <si>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</si>
  <si>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</si>
  <si>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</si>
  <si>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</si>
  <si>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</si>
  <si>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</si>
  <si>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</si>
  <si>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</si>
  <si>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</si>
  <si>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</si>
  <si>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</si>
  <si>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</si>
  <si>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</si>
  <si>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</si>
  <si>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</si>
  <si>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</si>
  <si>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</si>
  <si>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</si>
  <si>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</si>
  <si>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</si>
  <si>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</si>
  <si>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</si>
  <si>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</si>
  <si>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</si>
  <si>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</si>
  <si>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</si>
  <si>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</si>
  <si>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</si>
  <si>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</si>
  <si>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</si>
  <si>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</si>
  <si>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</si>
  <si>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</si>
  <si>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</si>
  <si>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</si>
  <si>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</si>
  <si>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</si>
  <si>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</si>
  <si>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</si>
  <si>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</si>
  <si>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</si>
  <si>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</si>
  <si>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</si>
  <si>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</si>
  <si>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</si>
  <si>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</si>
  <si>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</si>
  <si>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</si>
  <si>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</si>
  <si>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</si>
  <si>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</si>
  <si>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</si>
  <si>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</si>
  <si>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</si>
  <si>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</si>
  <si>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</si>
  <si>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</si>
  <si>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</si>
  <si>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</si>
  <si>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</si>
  <si>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</si>
  <si>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</si>
  <si>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</si>
  <si>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</si>
  <si>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</si>
  <si>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</si>
  <si>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</si>
  <si>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</si>
  <si>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</si>
  <si>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</si>
  <si>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</si>
  <si>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</si>
  <si>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</si>
  <si>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</si>
  <si>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</si>
  <si>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</si>
  <si>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</si>
  <si>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</si>
  <si>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</si>
  <si>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</si>
  <si>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</si>
  <si>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</si>
  <si>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</si>
  <si>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</si>
  <si>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</si>
  <si>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</si>
  <si>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</si>
  <si>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</si>
  <si>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</si>
  <si>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</si>
  <si>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</si>
  <si>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</si>
  <si>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</si>
  <si>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</si>
  <si>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</si>
  <si>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</si>
  <si>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</si>
  <si>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</si>
  <si>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</si>
  <si>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</si>
  <si>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</si>
  <si>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</si>
  <si>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</si>
  <si>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</si>
  <si>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</si>
  <si>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</si>
  <si>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</si>
  <si>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</si>
  <si>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</si>
  <si>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</si>
  <si>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</si>
  <si>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</si>
  <si>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</si>
  <si>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</si>
  <si>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</si>
  <si>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</si>
  <si>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</si>
  <si>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</si>
  <si>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</si>
  <si>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</si>
  <si>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</si>
  <si>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</si>
  <si>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</si>
  <si>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</si>
  <si>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</si>
  <si>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</si>
  <si>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</si>
  <si>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</si>
  <si>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</si>
  <si>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</si>
  <si>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</si>
  <si>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</si>
  <si>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</si>
  <si>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</si>
  <si>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</si>
  <si>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</si>
  <si>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</si>
  <si>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</si>
  <si>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</si>
  <si>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</si>
  <si>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</si>
  <si>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</si>
  <si>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</si>
  <si>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</si>
  <si>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</si>
  <si>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</si>
  <si>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</si>
  <si>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</si>
  <si>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</si>
  <si>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</si>
  <si>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</si>
  <si>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</si>
  <si>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</si>
  <si>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</si>
  <si>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</si>
  <si>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</si>
  <si>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</si>
  <si>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</si>
  <si>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</si>
  <si>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</si>
  <si>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</si>
  <si>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</si>
  <si>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</si>
  <si>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</si>
  <si>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</si>
  <si>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</si>
  <si>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</si>
  <si>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</si>
  <si>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</si>
  <si>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</si>
  <si>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</si>
  <si>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</si>
  <si>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</si>
  <si>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</si>
  <si>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</si>
  <si>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</si>
  <si>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</si>
  <si>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</si>
  <si>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</si>
  <si>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</si>
  <si>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</si>
  <si>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</si>
  <si>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</si>
  <si>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</si>
  <si>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</si>
  <si>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</si>
  <si>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</si>
  <si>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</si>
  <si>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</si>
  <si>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</si>
  <si>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</si>
  <si>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</si>
  <si>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</si>
  <si>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</si>
  <si>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</si>
  <si>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</si>
  <si>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</si>
  <si>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</si>
  <si>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</si>
  <si>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</si>
  <si>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</si>
  <si>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</si>
  <si>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</si>
  <si>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</si>
  <si>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</si>
  <si>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</si>
  <si>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</si>
  <si>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</si>
  <si>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</si>
  <si>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</si>
  <si>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</si>
  <si>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</si>
  <si>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</si>
  <si>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</si>
  <si>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</si>
  <si>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</si>
  <si>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</si>
  <si>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</si>
  <si>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</si>
  <si>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</si>
  <si>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</si>
  <si>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</si>
  <si>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</si>
  <si>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</si>
  <si>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</si>
  <si>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</si>
  <si>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</si>
  <si>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</si>
  <si>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</si>
  <si>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</si>
  <si>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</si>
  <si>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</si>
  <si>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</si>
  <si>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</si>
  <si>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</si>
  <si>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</si>
  <si>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</si>
  <si>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</si>
  <si>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</si>
  <si>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</si>
  <si>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</si>
  <si>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</si>
  <si>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</si>
  <si>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</si>
  <si>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</si>
  <si>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</si>
  <si>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</si>
  <si>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</si>
  <si>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</si>
  <si>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</si>
  <si>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</si>
  <si>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</si>
  <si>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</si>
  <si>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</si>
  <si>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</si>
  <si>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</si>
  <si>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</si>
  <si>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</si>
  <si>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</si>
  <si>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</si>
  <si>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</si>
  <si>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</si>
  <si>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</si>
  <si>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</si>
  <si>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</si>
  <si>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</si>
  <si>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</si>
  <si>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</si>
  <si>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</si>
  <si>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</si>
  <si>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</si>
  <si>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</si>
  <si>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</si>
  <si>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</si>
  <si>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</si>
  <si>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</si>
  <si>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</si>
  <si>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</si>
  <si>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</si>
  <si>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</si>
  <si>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</si>
  <si>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</si>
  <si>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</si>
  <si>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</si>
  <si>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</si>
  <si>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</si>
  <si>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</si>
  <si>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</si>
  <si>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</si>
  <si>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</si>
  <si>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</si>
  <si>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</si>
  <si>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</si>
  <si>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</si>
  <si>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</si>
  <si>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</si>
  <si>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</si>
  <si>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</si>
  <si>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</si>
  <si>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</si>
  <si>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</si>
  <si>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</si>
  <si>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</si>
  <si>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</si>
  <si>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</si>
  <si>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</si>
  <si>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</si>
  <si>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</si>
  <si>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</si>
  <si>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</si>
  <si>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</si>
  <si>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</si>
  <si>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</si>
  <si>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</si>
  <si>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</si>
  <si>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</si>
  <si>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</si>
  <si>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</si>
  <si>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</si>
  <si>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</si>
  <si>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</si>
  <si>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</si>
  <si>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</si>
  <si>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</si>
  <si>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</si>
  <si>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</si>
  <si>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</si>
  <si>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</si>
  <si>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</si>
  <si>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</si>
  <si>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</si>
  <si>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</si>
  <si>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</si>
  <si>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</si>
  <si>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</si>
  <si>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</si>
  <si>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</si>
  <si>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</si>
  <si>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</si>
  <si>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</si>
  <si>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</si>
  <si>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</si>
  <si>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</si>
  <si>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</si>
  <si>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</si>
  <si>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</si>
  <si>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</si>
  <si>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</si>
  <si>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</si>
  <si>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</si>
  <si>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</si>
  <si>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</si>
  <si>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</si>
  <si>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</si>
  <si>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</si>
  <si>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</si>
  <si>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</si>
  <si>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</si>
  <si>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</si>
  <si>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</si>
  <si>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</si>
  <si>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</si>
  <si>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</si>
  <si>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</si>
  <si>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</si>
  <si>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</si>
  <si>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</si>
  <si>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</si>
  <si>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</si>
  <si>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</si>
  <si>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</si>
  <si>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</si>
  <si>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</si>
  <si>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</si>
  <si>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</si>
  <si>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</si>
  <si>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</si>
  <si>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</si>
  <si>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</si>
  <si>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</si>
  <si>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</si>
  <si>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</si>
  <si>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</si>
  <si>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</si>
  <si>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</si>
  <si>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</si>
  <si>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</si>
  <si>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</si>
  <si>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</si>
  <si>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</si>
  <si>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</si>
  <si>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</si>
  <si>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</si>
  <si>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</si>
  <si>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</si>
  <si>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</si>
  <si>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</si>
  <si>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</si>
  <si>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</si>
  <si>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</si>
  <si>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</si>
  <si>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</si>
  <si>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</si>
  <si>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</si>
  <si>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</si>
  <si>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</si>
  <si>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</si>
  <si>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</si>
  <si>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</si>
  <si>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</si>
  <si>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</si>
  <si>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2021-25-10000885</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</si>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</sst>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0" zoomScale="60" zoomScaleNormal="60" zoomScaleSheetLayoutView="40" zoomScalePageLayoutView="40" workbookViewId="0">
      <selection activeCell="A80" sqref="A8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244"/>
      <c r="I20" s="146" t="s">
        <v>516</v>
      </c>
      <c r="J20" s="147" t="s">
        <v>623</v>
      </c>
      <c r="K20" s="148">
        <v>3769459946</v>
      </c>
      <c r="L20" s="149">
        <v>44197</v>
      </c>
      <c r="M20" s="149">
        <v>44561</v>
      </c>
      <c r="N20" s="132">
        <f>+(M20-L20)/30</f>
        <v>12.133333333333333</v>
      </c>
      <c r="O20" s="135"/>
      <c r="U20" s="131"/>
      <c r="V20" s="105">
        <f ca="1">NOW()</f>
        <v>44194.622981134256</v>
      </c>
      <c r="W20" s="105">
        <f ca="1">NOW()</f>
        <v>44194.622981134256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CREANDO FUTURO</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2668</v>
      </c>
      <c r="C179" s="192"/>
      <c r="D179" s="192"/>
      <c r="E179" s="168">
        <v>0.02</v>
      </c>
      <c r="F179" s="167"/>
      <c r="G179" s="162" t="str">
        <f>IF(F179&gt;0,SUM(E179+F179),"")</f>
        <v/>
      </c>
      <c r="H179" s="5"/>
      <c r="I179" s="192" t="s">
        <v>2670</v>
      </c>
      <c r="J179" s="192"/>
      <c r="K179" s="192"/>
      <c r="L179" s="192"/>
      <c r="M179" s="169">
        <v>0.02</v>
      </c>
      <c r="O179" s="8"/>
      <c r="Q179" s="19"/>
      <c r="R179" s="156">
        <f>IF(M179&gt;0,SUM(L179+M179),"")</f>
        <v>0.02</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7" t="s">
        <v>2628</v>
      </c>
      <c r="L185" s="237"/>
      <c r="M185" s="94">
        <f>+J185*(SUM(K20:K35))</f>
        <v>75389198.920000002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6" t="s">
        <v>2636</v>
      </c>
      <c r="C192" s="196"/>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