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LICITACION PRIMERA INFANCIO 2021\MANIFESTACIONES DE  INTERES\SIN EXPERIENCIA\"/>
    </mc:Choice>
  </mc:AlternateContent>
  <xr:revisionPtr revIDLastSave="0" documentId="13_ncr:1_{0E6A98A1-75F5-4DC2-A953-AC0F25F9681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50" yWindow="630" windowWidth="28650" windowHeight="1557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<sst xmlns="http://schemas.openxmlformats.org/spreadsheetml/2006/main" count="3140" uniqueCount="2706">
  <si>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</si>
  <si>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</si>
  <si>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</si>
  <si>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</si>
  <si>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</si>
  <si>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</si>
  <si>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</si>
  <si>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</si>
  <si>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</si>
  <si>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</si>
  <si>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</si>
  <si>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</si>
  <si>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</si>
  <si>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</si>
  <si>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</si>
  <si>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</si>
  <si>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</si>
  <si>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</si>
  <si>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</si>
  <si>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</si>
  <si>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</si>
  <si>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</si>
  <si>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</si>
  <si>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</si>
  <si>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</si>
  <si>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</si>
  <si>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</si>
  <si>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</si>
  <si>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</si>
  <si>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</si>
  <si>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</si>
  <si>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</si>
  <si>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</si>
  <si>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</si>
  <si>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</si>
  <si>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</si>
  <si>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</si>
  <si>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</si>
  <si>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</si>
  <si>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</si>
  <si>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</si>
  <si>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</si>
  <si>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</si>
  <si>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</si>
  <si>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</si>
  <si>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</si>
  <si>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</si>
  <si>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</si>
  <si>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</si>
  <si>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</si>
  <si>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</si>
  <si>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</si>
  <si>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</si>
  <si>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</si>
  <si>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</si>
  <si>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</si>
  <si>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</si>
  <si>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</si>
  <si>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</si>
  <si>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</si>
  <si>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</si>
  <si>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</si>
  <si>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</si>
  <si>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</si>
  <si>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</si>
  <si>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</si>
  <si>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</si>
  <si>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</si>
  <si>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</si>
  <si>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</si>
  <si>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</si>
  <si>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</si>
  <si>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</si>
  <si>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</si>
  <si>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</si>
  <si>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</si>
  <si>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</si>
  <si>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</si>
  <si>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</si>
  <si>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</si>
  <si>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</si>
  <si>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</si>
  <si>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</si>
  <si>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</si>
  <si>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</si>
  <si>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</si>
  <si>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</si>
  <si>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</si>
  <si>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</si>
  <si>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</si>
  <si>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</si>
  <si>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</si>
  <si>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</si>
  <si>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</si>
  <si>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</si>
  <si>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</si>
  <si>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</si>
  <si>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</si>
  <si>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</si>
  <si>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</si>
  <si>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</si>
  <si>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</si>
  <si>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</si>
  <si>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</si>
  <si>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</si>
  <si>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</si>
  <si>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</si>
  <si>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</si>
  <si>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</si>
  <si>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</si>
  <si>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</si>
  <si>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</si>
  <si>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</si>
  <si>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</si>
  <si>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</si>
  <si>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</si>
  <si>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</si>
  <si>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</si>
  <si>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</si>
  <si>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</si>
  <si>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</si>
  <si>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</si>
  <si>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</si>
  <si>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</si>
  <si>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</si>
  <si>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</si>
  <si>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</si>
  <si>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</si>
  <si>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</si>
  <si>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</si>
  <si>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</si>
  <si>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</si>
  <si>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</si>
  <si>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</si>
  <si>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</si>
  <si>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</si>
  <si>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</si>
  <si>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</si>
  <si>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</si>
  <si>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</si>
  <si>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</si>
  <si>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</si>
  <si>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</si>
  <si>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</si>
  <si>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</si>
  <si>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</si>
  <si>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</si>
  <si>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</si>
  <si>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</si>
  <si>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</si>
  <si>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</si>
  <si>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</si>
  <si>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</si>
  <si>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</si>
  <si>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</si>
  <si>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</si>
  <si>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</si>
  <si>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</si>
  <si>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</si>
  <si>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</si>
  <si>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</si>
  <si>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</si>
  <si>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</si>
  <si>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</si>
  <si>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</si>
  <si>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</si>
  <si>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</si>
  <si>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</si>
  <si>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</si>
  <si>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</si>
  <si>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</si>
  <si>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</si>
  <si>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</si>
  <si>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</si>
  <si>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</si>
  <si>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</si>
  <si>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</si>
  <si>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</si>
  <si>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</si>
  <si>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</si>
  <si>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</si>
  <si>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</si>
  <si>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</si>
  <si>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</si>
  <si>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</si>
  <si>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</si>
  <si>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</si>
  <si>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</si>
  <si>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</si>
  <si>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</si>
  <si>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</si>
  <si>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</si>
  <si>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</si>
  <si>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</si>
  <si>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</si>
  <si>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</si>
  <si>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</si>
  <si>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</si>
  <si>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</si>
  <si>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</si>
  <si>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</si>
  <si>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</si>
  <si>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</si>
  <si>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</si>
  <si>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</si>
  <si>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</si>
  <si>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</si>
  <si>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</si>
  <si>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</si>
  <si>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</si>
  <si>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</si>
  <si>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</si>
  <si>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</si>
  <si>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</si>
  <si>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</si>
  <si>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</si>
  <si>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</si>
  <si>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</si>
  <si>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</si>
  <si>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</si>
  <si>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</si>
  <si>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</si>
  <si>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</si>
  <si>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</si>
  <si>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</si>
  <si>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</si>
  <si>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</si>
  <si>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</si>
  <si>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</si>
  <si>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</si>
  <si>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</si>
  <si>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</si>
  <si>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</si>
  <si>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</si>
  <si>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</si>
  <si>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</si>
  <si>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</si>
  <si>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</si>
  <si>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</si>
  <si>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</si>
  <si>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</si>
  <si>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</si>
  <si>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</si>
  <si>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</si>
  <si>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</si>
  <si>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</si>
  <si>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</si>
  <si>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</si>
  <si>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</si>
  <si>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</si>
  <si>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</si>
  <si>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</si>
  <si>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</si>
  <si>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</si>
  <si>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</si>
  <si>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</si>
  <si>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</si>
  <si>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</si>
  <si>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</si>
  <si>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</si>
  <si>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</si>
  <si>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</si>
  <si>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</si>
  <si>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</si>
  <si>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</si>
  <si>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</si>
  <si>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</si>
  <si>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</si>
  <si>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</si>
  <si>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</si>
  <si>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</si>
  <si>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</si>
  <si>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</si>
  <si>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</si>
  <si>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</si>
  <si>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</si>
  <si>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</si>
  <si>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</si>
  <si>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</si>
  <si>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</si>
  <si>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</si>
  <si>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</si>
  <si>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</si>
  <si>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</si>
  <si>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</si>
  <si>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</si>
  <si>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</si>
  <si>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</si>
  <si>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</si>
  <si>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</si>
  <si>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</si>
  <si>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</si>
  <si>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</si>
  <si>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</si>
  <si>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</si>
  <si>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</si>
  <si>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</si>
  <si>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</si>
  <si>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</si>
  <si>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</si>
  <si>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</si>
  <si>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</si>
  <si>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</si>
  <si>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</si>
  <si>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</si>
  <si>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</si>
  <si>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</si>
  <si>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</si>
  <si>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</si>
  <si>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</si>
  <si>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</si>
  <si>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</si>
  <si>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</si>
  <si>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</si>
  <si>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</si>
  <si>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</si>
  <si>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</si>
  <si>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</si>
  <si>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</si>
  <si>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</si>
  <si>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</si>
  <si>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</si>
  <si>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</si>
  <si>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</si>
  <si>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</si>
  <si>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</si>
  <si>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</si>
  <si>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</si>
  <si>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</si>
  <si>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</si>
  <si>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</si>
  <si>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</si>
  <si>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</si>
  <si>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</si>
  <si>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</si>
  <si>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</si>
  <si>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</si>
  <si>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</si>
  <si>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</si>
  <si>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</si>
  <si>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</si>
  <si>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</si>
  <si>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</si>
  <si>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</si>
  <si>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</si>
  <si>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</si>
  <si>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</si>
  <si>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</si>
  <si>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</si>
  <si>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</si>
  <si>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</si>
  <si>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</si>
  <si>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</si>
  <si>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</si>
  <si>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</si>
  <si>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</si>
  <si>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</si>
  <si>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</si>
  <si>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</si>
  <si>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</si>
  <si>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</si>
  <si>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</si>
  <si>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</si>
  <si>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</si>
  <si>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</si>
  <si>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</si>
  <si>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</si>
  <si>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</si>
  <si>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</si>
  <si>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</si>
  <si>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</si>
  <si>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</si>
  <si>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</si>
  <si>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</si>
  <si>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</si>
  <si>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</si>
  <si>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</si>
  <si>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</si>
  <si>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</si>
  <si>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</si>
  <si>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</si>
  <si>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</si>
  <si>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</si>
  <si>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</si>
  <si>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</si>
  <si>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</si>
  <si>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</si>
  <si>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</si>
  <si>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</si>
  <si>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</si>
  <si>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</si>
  <si>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</si>
  <si>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</si>
  <si>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</si>
  <si>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</si>
  <si>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</si>
  <si>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</si>
  <si>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</si>
  <si>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</si>
  <si>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</si>
  <si>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</si>
  <si>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</si>
  <si>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</si>
  <si>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</si>
  <si>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</si>
  <si>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</si>
  <si>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</si>
  <si>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</si>
  <si>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</si>
  <si>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</si>
  <si>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</si>
  <si>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</si>
  <si>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</si>
  <si>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</si>
  <si>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</si>
  <si>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</si>
  <si>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</si>
  <si>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</si>
  <si>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</si>
  <si>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</si>
  <si>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</si>
  <si>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</si>
  <si>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</si>
  <si>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</si>
  <si>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</si>
  <si>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</si>
  <si>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</si>
  <si>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</si>
  <si>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</si>
  <si>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</si>
  <si>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</si>
  <si>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</si>
  <si>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</si>
  <si>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</si>
  <si>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</si>
  <si>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</si>
  <si>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</si>
  <si>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</si>
  <si>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</si>
  <si>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</si>
  <si>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</si>
  <si>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</si>
  <si>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</si>
  <si>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</si>
  <si>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</si>
  <si>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</si>
  <si>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</si>
  <si>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</si>
  <si>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</si>
  <si>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</si>
  <si>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</si>
  <si>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</si>
  <si>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</si>
  <si>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</si>
  <si>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</si>
  <si>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</si>
  <si>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</si>
  <si>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</si>
  <si>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</si>
  <si>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</si>
  <si>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</si>
  <si>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</si>
  <si>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</si>
  <si>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</si>
  <si>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</si>
  <si>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</si>
  <si>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</si>
  <si>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</si>
  <si>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</si>
  <si>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</si>
  <si>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</si>
  <si>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</si>
  <si>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</si>
  <si>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</si>
  <si>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</si>
  <si>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</si>
  <si>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</si>
  <si>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</si>
  <si>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</si>
  <si>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</si>
  <si>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</si>
  <si>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</si>
  <si>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</si>
  <si>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</si>
  <si>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</si>
  <si>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</si>
  <si>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</si>
  <si>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</si>
  <si>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</si>
  <si>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</si>
  <si>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</si>
  <si>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</si>
  <si>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</si>
  <si>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</si>
  <si>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</si>
  <si>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</si>
  <si>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</si>
  <si>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</si>
  <si>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</si>
  <si>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</si>
  <si>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</si>
  <si>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</si>
  <si>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</si>
  <si>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</si>
  <si>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</si>
  <si>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</si>
  <si>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</si>
  <si>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</si>
  <si>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</si>
  <si>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</si>
  <si>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</si>
  <si>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</si>
  <si>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</si>
  <si>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</si>
  <si>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</si>
  <si>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</si>
  <si>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</si>
  <si>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</si>
  <si>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</si>
  <si>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</si>
  <si>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</si>
  <si>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</si>
  <si>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</si>
  <si>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</si>
  <si>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</si>
  <si>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</si>
  <si>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</si>
  <si>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</si>
  <si>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</si>
  <si>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</si>
  <si>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</si>
  <si>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</si>
  <si>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</si>
  <si>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</si>
  <si>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</si>
  <si>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</si>
  <si>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</si>
  <si>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</si>
  <si>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</si>
  <si>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</si>
  <si>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</si>
  <si>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</si>
  <si>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</si>
  <si>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</si>
  <si>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</si>
  <si>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</si>
  <si>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</si>
  <si>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</si>
  <si>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</si>
  <si>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</si>
  <si>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</si>
  <si>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</si>
  <si>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</si>
  <si>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</si>
  <si>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</si>
  <si>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</si>
  <si>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</si>
  <si>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</si>
  <si>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</si>
  <si>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</si>
  <si>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</si>
  <si>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</si>
  <si>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</si>
  <si>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</si>
  <si>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</si>
  <si>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</si>
  <si>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</si>
  <si>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</si>
  <si>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</si>
  <si>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</si>
  <si>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</si>
  <si>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</si>
  <si>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</si>
  <si>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</si>
  <si>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</si>
  <si>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</si>
  <si>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</si>
  <si>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</si>
  <si>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</si>
  <si>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</si>
  <si>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</si>
  <si>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</si>
  <si>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</si>
  <si>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</si>
  <si>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</si>
  <si>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</si>
  <si>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</si>
  <si>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</si>
  <si>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</si>
  <si>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</si>
  <si>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</si>
  <si>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</si>
  <si>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</si>
  <si>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</si>
  <si>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</si>
  <si>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</si>
  <si>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</si>
  <si>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</si>
  <si>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</si>
  <si>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</si>
  <si>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</si>
  <si>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</si>
  <si>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</si>
  <si>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</si>
  <si>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</si>
  <si>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</si>
  <si>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</si>
  <si>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</si>
  <si>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</si>
  <si>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</si>
  <si>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</si>
  <si>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</si>
  <si>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</si>
  <si>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</si>
  <si>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</si>
  <si>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</si>
  <si>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</si>
  <si>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</si>
  <si>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</si>
  <si>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</si>
  <si>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</si>
  <si>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</si>
  <si>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</si>
  <si>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</si>
  <si>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</si>
  <si>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</si>
  <si>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</si>
  <si>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</si>
  <si>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</si>
  <si>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</si>
  <si>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</si>
  <si>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</si>
  <si>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</si>
  <si>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</si>
  <si>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</si>
  <si>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</si>
  <si>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</si>
  <si>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</si>
  <si>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</si>
  <si>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</si>
  <si>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</si>
  <si>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</si>
  <si>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</si>
  <si>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</si>
  <si>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</si>
  <si>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</si>
  <si>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</si>
  <si>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</si>
  <si>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</si>
  <si>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</si>
  <si>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</si>
  <si>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</si>
  <si>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</si>
  <si>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</si>
  <si>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</si>
  <si>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</si>
  <si>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</si>
  <si>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</si>
  <si>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</si>
  <si>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</si>
  <si>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</si>
  <si>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</si>
  <si>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</si>
  <si>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</si>
  <si>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</si>
  <si>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</si>
  <si>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</si>
  <si>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</si>
  <si>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</si>
  <si>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</si>
  <si>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</si>
  <si>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</si>
  <si>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</si>
  <si>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</si>
  <si>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</si>
  <si>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</si>
  <si>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</si>
  <si>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</si>
  <si>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</si>
  <si>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</si>
  <si>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</si>
  <si>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</si>
  <si>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</si>
  <si>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</si>
  <si>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</si>
  <si>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</si>
  <si>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</si>
  <si>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</si>
  <si>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</si>
  <si>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</si>
  <si>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</si>
  <si>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</si>
  <si>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</si>
  <si>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</si>
  <si>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</si>
  <si>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</si>
  <si>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</si>
  <si>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</si>
  <si>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</si>
  <si>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</si>
  <si>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</si>
  <si>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</si>
  <si>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</si>
  <si>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</si>
  <si>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</si>
  <si>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</si>
  <si>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</si>
  <si>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</si>
  <si>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</si>
  <si>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</si>
  <si>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</si>
  <si>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</si>
  <si>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</si>
  <si>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</si>
  <si>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</si>
  <si>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</si>
  <si>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</si>
  <si>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</si>
  <si>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</si>
  <si>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</si>
  <si>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</si>
  <si>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</si>
  <si>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</si>
  <si>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</si>
  <si>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</si>
  <si>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</si>
  <si>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</si>
  <si>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</si>
  <si>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</si>
  <si>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</si>
  <si>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</si>
  <si>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</si>
  <si>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</si>
  <si>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</si>
  <si>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</si>
  <si>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</si>
  <si>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</si>
  <si>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</si>
  <si>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</si>
  <si>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</si>
  <si>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</si>
  <si>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</si>
  <si>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</si>
  <si>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</si>
  <si>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</si>
  <si>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</si>
  <si>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</si>
  <si>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</si>
  <si>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</si>
  <si>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</si>
  <si>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</si>
  <si>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</si>
  <si>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</si>
  <si>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</si>
  <si>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</si>
  <si>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</si>
  <si>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</si>
  <si>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</si>
  <si>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</si>
  <si>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</si>
  <si>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</si>
  <si>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</si>
  <si>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</si>
  <si>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</si>
  <si>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</si>
  <si>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</si>
  <si>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</si>
  <si>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</si>
  <si>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</si>
  <si>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</si>
  <si>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</si>
  <si>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</si>
  <si>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</si>
  <si>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</si>
  <si>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</si>
  <si>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</si>
  <si>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</si>
  <si>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</si>
  <si>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</si>
  <si>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</si>
  <si>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</si>
  <si>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</si>
  <si>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</si>
  <si>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</si>
  <si>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</si>
  <si>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</si>
  <si>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</si>
  <si>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</si>
  <si>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</si>
  <si>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</si>
  <si>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</si>
  <si>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</si>
  <si>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</si>
  <si>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</si>
  <si>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</si>
  <si>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</si>
  <si>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</si>
  <si>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</si>
  <si>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</si>
  <si>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</si>
  <si>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</si>
  <si>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</si>
  <si>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</si>
  <si>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</si>
  <si>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</si>
  <si>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</si>
  <si>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</si>
  <si>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</si>
  <si>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</si>
  <si>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</si>
  <si>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</si>
  <si>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</si>
  <si>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</si>
  <si>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</si>
  <si>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</si>
  <si>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</si>
  <si>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</si>
  <si>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</si>
  <si>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</si>
  <si>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</si>
  <si>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</si>
  <si>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</si>
  <si>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</si>
  <si>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</si>
  <si>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</si>
  <si>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</si>
  <si>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</si>
  <si>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</si>
  <si>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</si>
  <si>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</si>
  <si>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</si>
  <si>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</si>
  <si>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</si>
  <si>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</si>
  <si>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</si>
  <si>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</si>
  <si>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</si>
  <si>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</si>
  <si>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</si>
  <si>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</si>
  <si>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</si>
  <si>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</si>
  <si>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</si>
  <si>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</si>
  <si>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</si>
  <si>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</si>
  <si>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</si>
  <si>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</si>
  <si>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</si>
  <si>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</si>
  <si>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</si>
  <si>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</si>
  <si>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</si>
  <si>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</si>
  <si>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</si>
  <si>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</si>
  <si>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</si>
  <si>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</si>
  <si>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</si>
  <si>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</si>
  <si>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</si>
  <si>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</si>
  <si>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</si>
  <si>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</si>
  <si>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</si>
  <si>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</si>
  <si>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</si>
  <si>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</si>
  <si>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</si>
  <si>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</si>
  <si>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</si>
  <si>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</si>
  <si>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</si>
  <si>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</si>
  <si>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</si>
  <si>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</si>
  <si>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</si>
  <si>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</si>
  <si>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</si>
  <si>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</si>
  <si>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</si>
  <si>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</si>
  <si>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</si>
  <si>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</si>
  <si>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</si>
  <si>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</si>
  <si>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</si>
  <si>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</si>
  <si>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</si>
  <si>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</si>
  <si>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</si>
  <si>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</si>
  <si>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</si>
  <si>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</si>
  <si>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</si>
  <si>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</si>
  <si>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</si>
  <si>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</si>
  <si>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</si>
  <si>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</si>
  <si>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</si>
  <si>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</si>
  <si>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</si>
  <si>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</si>
  <si>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</si>
  <si>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</si>
  <si>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</si>
  <si>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</si>
  <si>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</si>
  <si>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</si>
  <si>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</si>
  <si>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</si>
  <si>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</si>
  <si>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</si>
  <si>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</si>
  <si>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</si>
  <si>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</si>
  <si>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</si>
  <si>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</si>
  <si>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</si>
  <si>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</si>
  <si>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</si>
  <si>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</si>
  <si>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</si>
  <si>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</si>
  <si>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</si>
  <si>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</si>
  <si>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</si>
  <si>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</si>
  <si>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</si>
  <si>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</si>
  <si>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</si>
  <si>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</si>
  <si>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</si>
  <si>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</si>
  <si>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</si>
  <si>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</si>
  <si>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</si>
  <si>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</si>
  <si>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</si>
  <si>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</si>
  <si>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</si>
  <si>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</si>
  <si>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</si>
  <si>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</si>
  <si>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</si>
  <si>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</si>
  <si>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</si>
  <si>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</si>
  <si>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</si>
  <si>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</si>
  <si>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</si>
  <si>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</si>
  <si>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</si>
  <si>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</si>
  <si>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</si>
  <si>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</si>
  <si>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</si>
  <si>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</si>
  <si>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</si>
  <si>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</si>
  <si>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</si>
  <si>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</si>
  <si>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</si>
  <si>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</si>
  <si>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</si>
  <si>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</si>
  <si>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</si>
  <si>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</si>
  <si>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</si>
  <si>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</si>
  <si>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</si>
  <si>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</si>
  <si>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</si>
  <si>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</si>
  <si>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</si>
  <si>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</si>
  <si>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</si>
  <si>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</si>
  <si>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</si>
  <si>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</si>
  <si>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</si>
  <si>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</si>
  <si>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</si>
  <si>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</si>
  <si>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</si>
  <si>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</si>
  <si>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</si>
  <si>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</si>
  <si>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</si>
  <si>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</si>
  <si>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</si>
  <si>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</si>
  <si>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</si>
  <si>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</si>
  <si>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</si>
  <si>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</si>
  <si>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</si>
  <si>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</si>
  <si>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</si>
  <si>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</si>
  <si>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</si>
  <si>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</si>
  <si>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</si>
  <si>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</si>
  <si>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</si>
  <si>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</si>
  <si>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</si>
  <si>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</si>
  <si>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</si>
  <si>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</si>
  <si>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</si>
  <si>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</si>
  <si>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</si>
  <si>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</si>
  <si>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</si>
  <si>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</si>
  <si>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</si>
  <si>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</si>
  <si>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</si>
  <si>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</si>
  <si>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</si>
  <si>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</si>
  <si>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</si>
  <si>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</si>
  <si>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</si>
  <si>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</si>
  <si>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</si>
  <si>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</si>
  <si>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</si>
  <si>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</si>
  <si>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</si>
  <si>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</si>
  <si>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</si>
  <si>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</si>
  <si>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</si>
  <si>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</si>
  <si>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</si>
  <si>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</si>
  <si>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</si>
  <si>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</si>
  <si>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</si>
  <si>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</si>
  <si>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</si>
  <si>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</si>
  <si>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</si>
  <si>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</si>
  <si>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</si>
  <si>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</si>
  <si>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</si>
  <si>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</si>
  <si>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</si>
  <si>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</si>
  <si>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</si>
  <si>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</si>
  <si>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</si>
  <si>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</si>
  <si>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</si>
  <si>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</si>
  <si>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</si>
  <si>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</si>
  <si>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</si>
  <si>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</si>
  <si>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</si>
  <si>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</si>
  <si>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</si>
  <si>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</si>
  <si>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</si>
  <si>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</si>
  <si>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</si>
  <si>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</si>
  <si>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</si>
  <si>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</si>
  <si>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</si>
  <si>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</si>
  <si>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</si>
  <si>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</si>
  <si>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</si>
  <si>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</si>
  <si>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</si>
  <si>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</si>
  <si>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</si>
  <si>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</si>
  <si>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</si>
  <si>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</si>
  <si>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</si>
  <si>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</si>
  <si>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</si>
  <si>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</si>
  <si>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</si>
  <si>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</si>
  <si>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</si>
  <si>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</si>
  <si>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</si>
  <si>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</si>
  <si>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</si>
  <si>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</si>
  <si>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</si>
  <si>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</si>
  <si>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</si>
  <si>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</si>
  <si>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</si>
  <si>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</si>
  <si>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</si>
  <si>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</si>
  <si>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</si>
  <si>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</si>
  <si>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</si>
  <si>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</si>
  <si>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</si>
  <si>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</si>
  <si>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</si>
  <si>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</si>
  <si>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</si>
  <si>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</si>
  <si>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</si>
  <si>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</si>
  <si>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</si>
  <si>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</si>
  <si>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</si>
  <si>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</si>
  <si>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</si>
  <si>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</si>
  <si>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</si>
  <si>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</si>
  <si>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</si>
  <si>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</si>
  <si>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</si>
  <si>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</si>
  <si>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</si>
  <si>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</si>
  <si>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</si>
  <si>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</si>
  <si>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</si>
  <si>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</si>
  <si>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</si>
  <si>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</si>
  <si>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</si>
  <si>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</si>
  <si>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</si>
  <si>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</si>
  <si>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</si>
  <si>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</si>
  <si>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</si>
  <si>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</si>
  <si>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</si>
  <si>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</si>
  <si>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</si>
  <si>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</si>
  <si>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</si>
  <si>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</si>
  <si>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</si>
  <si>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</si>
  <si>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</si>
  <si>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</si>
  <si>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</si>
  <si>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</si>
  <si>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</si>
  <si>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</si>
  <si>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</si>
  <si>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</si>
  <si>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</si>
  <si>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</si>
  <si>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</si>
  <si>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</si>
  <si>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</si>
  <si>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</si>
  <si>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</si>
  <si>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</si>
  <si>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</si>
  <si>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</si>
  <si>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</si>
  <si>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</si>
  <si>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</si>
  <si>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</si>
  <si>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</si>
  <si>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</si>
  <si>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</si>
  <si>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</si>
  <si>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</si>
  <si>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</si>
  <si>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</si>
  <si>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</si>
  <si>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</si>
  <si>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</si>
  <si>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</si>
  <si>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</si>
  <si>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</si>
  <si>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</si>
  <si>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</si>
  <si>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</si>
  <si>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</si>
  <si>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</si>
  <si>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</si>
  <si>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</si>
  <si>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</si>
  <si>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</si>
  <si>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</si>
  <si>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</si>
  <si>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</si>
  <si>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</si>
  <si>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</si>
  <si>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</si>
  <si>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</si>
  <si>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</si>
  <si>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</si>
  <si>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</si>
  <si>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</si>
  <si>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</si>
  <si>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</si>
  <si>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</si>
  <si>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</si>
  <si>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</si>
  <si>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</si>
  <si>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</si>
  <si>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</si>
  <si>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</si>
  <si>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</si>
  <si>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</si>
  <si>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</si>
  <si>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</si>
  <si>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</si>
  <si>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</si>
  <si>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</si>
  <si>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</si>
  <si>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</si>
  <si>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</si>
  <si>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</si>
  <si>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</si>
  <si>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</si>
  <si>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</si>
  <si>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</si>
  <si>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</si>
  <si>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</si>
  <si>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</si>
  <si>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</si>
  <si>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</si>
  <si>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</si>
  <si>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</si>
  <si>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</si>
  <si>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</si>
  <si>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</si>
  <si>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</si>
  <si>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</si>
  <si>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</si>
  <si>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</si>
  <si>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</si>
  <si>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</si>
  <si>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</si>
  <si>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</si>
  <si>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</si>
  <si>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</si>
  <si>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</si>
  <si>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</si>
  <si>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</si>
  <si>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</si>
  <si>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</si>
  <si>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</si>
  <si>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</si>
  <si>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</si>
  <si>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</si>
  <si>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</si>
  <si>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</si>
  <si>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</si>
  <si>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</si>
  <si>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</si>
  <si>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</si>
  <si>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</si>
  <si>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</si>
  <si>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</si>
  <si>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</si>
  <si>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</si>
  <si>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</si>
  <si>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</si>
  <si>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</si>
  <si>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</si>
  <si>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</si>
  <si>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</si>
  <si>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</si>
  <si>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</si>
  <si>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</si>
  <si>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</si>
  <si>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</si>
  <si>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</si>
  <si>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</si>
  <si>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</si>
  <si>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</si>
  <si>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</si>
  <si>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</si>
  <si>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</si>
  <si>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</si>
  <si>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</si>
  <si>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</si>
  <si>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</si>
  <si>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</si>
  <si>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</si>
  <si>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</si>
  <si>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</si>
  <si>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</si>
  <si>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</si>
  <si>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</si>
  <si>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</si>
  <si>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</si>
  <si>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</si>
  <si>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</si>
  <si>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</si>
  <si>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</si>
  <si>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</si>
  <si>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</si>
  <si>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</si>
  <si>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</si>
  <si>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</si>
  <si>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</si>
  <si>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</si>
  <si>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</si>
  <si>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</si>
  <si>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</si>
  <si>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</si>
  <si>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</si>
  <si>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</si>
  <si>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</si>
  <si>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</si>
  <si>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</si>
  <si>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</si>
  <si>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</si>
  <si>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</si>
  <si>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</si>
  <si>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</si>
  <si>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</si>
  <si>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</si>
  <si>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</si>
  <si>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</si>
  <si>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</si>
  <si>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</si>
  <si>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</si>
  <si>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</si>
  <si>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</si>
  <si>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</si>
  <si>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</si>
  <si>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</si>
  <si>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</si>
  <si>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</si>
  <si>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</si>
  <si>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</si>
  <si>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</si>
  <si>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</si>
  <si>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</si>
  <si>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</si>
  <si>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</si>
  <si>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</si>
  <si>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</si>
  <si>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</si>
  <si>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</si>
  <si>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</si>
  <si>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</si>
  <si>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</si>
  <si>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</si>
  <si>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</si>
  <si>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</si>
  <si>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</si>
  <si>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</si>
  <si>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</si>
  <si>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</si>
  <si>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</si>
  <si>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</si>
  <si>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</si>
  <si>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</si>
  <si>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</si>
  <si>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</si>
  <si>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</si>
  <si>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</si>
  <si>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</si>
  <si>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</si>
  <si>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</si>
  <si>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</si>
  <si>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</si>
  <si>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</si>
  <si>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</si>
  <si>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</si>
  <si>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</si>
  <si>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</si>
  <si>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</si>
  <si>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</si>
  <si>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</si>
  <si>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</si>
  <si>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</si>
  <si>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</si>
  <si>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</si>
  <si>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</si>
  <si>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</si>
  <si>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</si>
  <si>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</si>
  <si>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</si>
  <si>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</si>
  <si>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</si>
  <si>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</si>
  <si>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</si>
  <si>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</si>
  <si>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</si>
  <si>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</si>
  <si>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</si>
  <si>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</si>
  <si>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</si>
  <si>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</si>
  <si>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</si>
  <si>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</si>
  <si>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</si>
  <si>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</si>
  <si>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</si>
  <si>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</si>
  <si>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</si>
  <si>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</si>
  <si>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</si>
  <si>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</si>
  <si>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</si>
  <si>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</si>
  <si>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</si>
  <si>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</si>
  <si>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</si>
  <si>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</si>
  <si>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</si>
  <si>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</si>
  <si>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</si>
  <si>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</si>
  <si>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</si>
  <si>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</si>
  <si>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</si>
  <si>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</si>
  <si>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</si>
  <si>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</si>
  <si>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</si>
  <si>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</si>
  <si>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</si>
  <si>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</si>
  <si>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</si>
  <si>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</si>
  <si>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</si>
  <si>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</si>
  <si>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</si>
  <si>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</si>
  <si>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</si>
  <si>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</si>
  <si>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</si>
  <si>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</si>
  <si>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</si>
  <si>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</si>
  <si>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</si>
  <si>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</si>
  <si>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</si>
  <si>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</si>
  <si>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</si>
  <si>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</si>
  <si>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</si>
  <si>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</si>
  <si>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</si>
  <si>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</si>
  <si>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</si>
  <si>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</si>
  <si>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</si>
  <si>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</si>
  <si>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</si>
  <si>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</si>
  <si>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</si>
  <si>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</si>
  <si>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</si>
  <si>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</si>
  <si>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</si>
  <si>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</si>
  <si>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</si>
  <si>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</si>
  <si>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</si>
  <si>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</si>
  <si>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</si>
  <si>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</si>
  <si>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</si>
  <si>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</si>
  <si>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</si>
  <si>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</si>
  <si>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</si>
  <si>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</si>
  <si>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</si>
  <si>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</si>
  <si>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</si>
  <si>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</si>
  <si>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</si>
  <si>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</si>
  <si>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</si>
  <si>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</si>
  <si>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</si>
  <si>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</si>
  <si>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</si>
  <si>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</si>
  <si>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</si>
  <si>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</si>
  <si>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</si>
  <si>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</si>
  <si>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</si>
  <si>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</si>
  <si>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</si>
  <si>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</si>
  <si>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</si>
  <si>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</si>
  <si>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</si>
  <si>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</si>
  <si>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</si>
  <si>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</si>
  <si>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</si>
  <si>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</si>
  <si>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</si>
  <si>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</si>
  <si>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</si>
  <si>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</si>
  <si>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</si>
  <si>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</si>
  <si>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</si>
  <si>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</si>
  <si>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</si>
  <si>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</si>
  <si>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</si>
  <si>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</si>
  <si>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</si>
  <si>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</si>
  <si>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</si>
  <si>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</si>
  <si>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</si>
  <si>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</si>
  <si>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</si>
  <si>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</si>
  <si>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</si>
  <si>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</si>
  <si>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</si>
  <si>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</si>
  <si>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</si>
  <si>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</si>
  <si>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</si>
  <si>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</si>
  <si>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</si>
  <si>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</si>
  <si>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</si>
  <si>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</si>
  <si>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</si>
  <si>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</si>
  <si>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</si>
  <si>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</si>
  <si>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</si>
  <si>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</si>
  <si>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</si>
  <si>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</si>
  <si>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</si>
  <si>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</si>
  <si>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</si>
  <si>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</si>
  <si>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</si>
  <si>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</si>
  <si>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</si>
  <si>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</si>
  <si>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</si>
  <si>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</si>
  <si>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</si>
  <si>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</si>
  <si>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</si>
  <si>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</si>
  <si>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</si>
  <si>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</si>
  <si>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</si>
  <si>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</si>
  <si>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</si>
  <si>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</si>
  <si>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</si>
  <si>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</si>
  <si>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</si>
  <si>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</si>
  <si>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</si>
  <si>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</si>
  <si>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</si>
  <si>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</si>
  <si>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</si>
  <si>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</si>
  <si>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</si>
  <si>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</si>
  <si>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</si>
  <si>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</si>
  <si>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</si>
  <si>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</si>
  <si>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</si>
  <si>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</si>
  <si>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</si>
  <si>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</si>
  <si>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</si>
  <si>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</si>
  <si>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</si>
  <si>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</si>
  <si>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</si>
  <si>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</si>
  <si>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</si>
  <si>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</si>
  <si>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</si>
  <si>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</si>
  <si>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</si>
  <si>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</si>
  <si>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</si>
  <si>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</si>
  <si>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</si>
  <si>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</si>
  <si>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</si>
  <si>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</si>
  <si>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</si>
  <si>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</si>
  <si>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</si>
  <si>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</si>
  <si>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</si>
  <si>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</si>
  <si>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</si>
  <si>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</si>
  <si>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</si>
  <si>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</si>
  <si>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</si>
  <si>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</si>
  <si>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</si>
  <si>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</si>
  <si>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</si>
  <si>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</si>
  <si>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</si>
  <si>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</si>
  <si>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</si>
  <si>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</si>
  <si>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</si>
  <si>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</si>
  <si>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</si>
  <si>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</si>
  <si>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</si>
  <si>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</si>
  <si>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</si>
  <si>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</si>
  <si>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</si>
  <si>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</si>
  <si>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</si>
  <si>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</si>
  <si>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</si>
  <si>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</si>
  <si>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</si>
  <si>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</si>
  <si>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</si>
  <si>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</si>
  <si>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</si>
  <si>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</si>
  <si>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</si>
  <si>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</si>
  <si>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</si>
  <si>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</si>
  <si>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</si>
  <si>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</si>
  <si>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</si>
  <si>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</si>
  <si>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</si>
  <si>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</si>
  <si>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</si>
  <si>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</si>
  <si>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</si>
  <si>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</si>
  <si>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</si>
  <si>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</si>
  <si>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</si>
  <si>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</si>
  <si>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</si>
  <si>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</si>
  <si>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</si>
  <si>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</si>
  <si>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</si>
  <si>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</si>
  <si>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</si>
  <si>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</si>
  <si>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</si>
  <si>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</si>
  <si>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</si>
  <si>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</si>
  <si>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</si>
  <si>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</si>
  <si>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</si>
  <si>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</si>
  <si>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</si>
  <si>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</si>
  <si>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</si>
  <si>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</si>
  <si>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</si>
  <si>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</si>
  <si>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</si>
  <si>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</si>
  <si>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</si>
  <si>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</si>
  <si>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</si>
  <si>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</si>
  <si>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</si>
  <si>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</si>
  <si>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</si>
  <si>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</si>
  <si>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</si>
  <si>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</si>
  <si>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</si>
  <si>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</si>
  <si>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</si>
  <si>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</si>
  <si>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</si>
  <si>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</si>
  <si>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</si>
  <si>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</si>
  <si>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</si>
  <si>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</si>
  <si>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</si>
  <si>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</si>
  <si>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</si>
  <si>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</si>
  <si>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</si>
  <si>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</si>
  <si>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</si>
  <si>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</si>
  <si>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</si>
  <si>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</si>
  <si>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</si>
  <si>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</si>
  <si>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</si>
  <si>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</si>
  <si>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</si>
  <si>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</si>
  <si>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</si>
  <si>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</si>
  <si>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</si>
  <si>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</si>
  <si>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</si>
  <si>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</si>
  <si>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</si>
  <si>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</si>
  <si>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</si>
  <si>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</si>
  <si>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</si>
  <si>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</si>
  <si>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</si>
  <si>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</si>
  <si>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</si>
  <si>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</si>
  <si>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</si>
  <si>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</si>
  <si>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</si>
  <si>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</si>
  <si>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</si>
  <si>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</si>
  <si>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</si>
  <si>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</si>
  <si>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</si>
  <si>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</si>
  <si>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</si>
  <si>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</si>
  <si>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</si>
  <si>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</si>
  <si>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</si>
  <si>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</si>
  <si>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</si>
  <si>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</si>
  <si>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</si>
  <si>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</si>
  <si>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</si>
  <si>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</si>
  <si>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</si>
  <si>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</si>
  <si>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</si>
  <si>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</si>
  <si>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</si>
  <si>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</si>
  <si>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</si>
  <si>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</si>
  <si>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</si>
  <si>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</si>
  <si>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</si>
  <si>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</si>
  <si>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</si>
  <si>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</si>
  <si>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</si>
  <si>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</si>
  <si>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</si>
  <si>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</si>
  <si>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</si>
  <si>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</si>
  <si>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</si>
  <si>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</si>
  <si>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</si>
  <si>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</si>
  <si>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</si>
  <si>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</si>
  <si>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</si>
  <si>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</si>
  <si>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</si>
  <si>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</si>
  <si>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</si>
  <si>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</si>
  <si>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</si>
  <si>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</si>
  <si>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</si>
  <si>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</si>
  <si>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</si>
  <si>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</si>
  <si>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</si>
  <si>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</si>
  <si>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</si>
  <si>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</si>
  <si>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</si>
  <si>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</si>
  <si>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</si>
  <si>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</si>
  <si>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</si>
  <si>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</si>
  <si>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</si>
  <si>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</si>
  <si>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</si>
  <si>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</si>
  <si>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</si>
  <si>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</si>
  <si>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</si>
  <si>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</si>
  <si>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</si>
  <si>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</si>
  <si>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</si>
  <si>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</si>
  <si>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</si>
  <si>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</si>
  <si>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</si>
  <si>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</si>
  <si>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</si>
  <si>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</si>
  <si>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</si>
  <si>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</si>
  <si>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</si>
  <si>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</si>
  <si>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</si>
  <si>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</si>
  <si>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</si>
  <si>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</si>
  <si>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</si>
  <si>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</si>
  <si>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</si>
  <si>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</si>
  <si>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</si>
  <si>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</si>
  <si>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</si>
  <si>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</si>
  <si>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</si>
  <si>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</si>
  <si>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</si>
  <si>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</si>
  <si>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</si>
  <si>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</si>
  <si>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</si>
  <si>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</si>
  <si>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</si>
  <si>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</si>
  <si>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</si>
  <si>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</si>
  <si>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</si>
  <si>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</si>
  <si>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</si>
  <si>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</si>
  <si>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</si>
  <si>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</si>
  <si>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</si>
  <si>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</si>
  <si>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</si>
  <si>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</si>
  <si>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</si>
  <si>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</si>
  <si>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</si>
  <si>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</si>
  <si>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</si>
  <si>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</si>
  <si>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</si>
  <si>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</si>
  <si>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</si>
  <si>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</si>
  <si>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</si>
  <si>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</si>
  <si>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</si>
  <si>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</si>
  <si>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</si>
  <si>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</si>
  <si>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</si>
  <si>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</si>
  <si>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</si>
  <si>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</si>
  <si>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</si>
  <si>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</si>
  <si>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</si>
  <si>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</si>
  <si>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</si>
  <si>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</si>
  <si>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</si>
  <si>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</si>
  <si>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</si>
  <si>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</si>
  <si>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</si>
  <si>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</si>
  <si>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</si>
  <si>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</si>
  <si>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</si>
  <si>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</si>
  <si>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</si>
  <si>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</si>
  <si>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</si>
  <si>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</si>
  <si>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</si>
  <si>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</si>
  <si>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</si>
  <si>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</si>
  <si>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</si>
  <si>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</si>
  <si>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</si>
  <si>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</si>
  <si>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</si>
  <si>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</si>
  <si>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</si>
  <si>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</si>
  <si>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</si>
  <si>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</si>
  <si>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</si>
  <si>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</si>
  <si>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</si>
  <si>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</si>
  <si>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</si>
  <si>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</si>
  <si>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</si>
  <si>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</si>
  <si>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</si>
  <si>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</si>
  <si>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</si>
  <si>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</si>
  <si>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</si>
  <si>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</si>
  <si>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</si>
  <si>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</si>
  <si>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</si>
  <si>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</si>
  <si>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</si>
  <si>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</si>
  <si>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</si>
  <si>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</si>
  <si>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</si>
  <si>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</si>
  <si>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</si>
  <si>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</si>
  <si>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</si>
  <si>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</si>
  <si>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</si>
  <si>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</si>
  <si>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</si>
  <si>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</si>
  <si>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</si>
  <si>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</si>
  <si>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</si>
  <si>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</si>
  <si>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</si>
  <si>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</si>
  <si>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</si>
  <si>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</si>
  <si>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</si>
  <si>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</si>
  <si>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</si>
  <si>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</si>
  <si>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</si>
  <si>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</si>
  <si>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</si>
  <si>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</si>
  <si>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</si>
  <si>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</si>
  <si>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</si>
  <si>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</si>
  <si>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</si>
  <si>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</si>
  <si>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</si>
  <si>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</si>
  <si>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</si>
  <si>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</si>
  <si>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</si>
  <si>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</si>
  <si>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</si>
  <si>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</si>
  <si>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</si>
  <si>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</si>
  <si>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</si>
  <si>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</si>
  <si>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</si>
  <si>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</si>
  <si>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</si>
  <si>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</si>
  <si>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</si>
  <si>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</si>
  <si>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</si>
  <si>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</si>
  <si>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</si>
  <si>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</si>
  <si>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</si>
  <si>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</si>
  <si>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</si>
  <si>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</si>
  <si>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</si>
  <si>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</si>
  <si>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</si>
  <si>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</si>
  <si>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</si>
  <si>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</si>
  <si>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</si>
  <si>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</si>
  <si>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</si>
  <si>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</si>
  <si>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</si>
  <si>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</si>
  <si>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</si>
  <si>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</si>
  <si>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</si>
  <si>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</si>
  <si>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</si>
  <si>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</si>
  <si>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</si>
  <si>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</si>
  <si>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</si>
  <si>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</si>
  <si>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</si>
  <si>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</si>
  <si>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</si>
  <si>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</si>
  <si>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</si>
  <si>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</si>
  <si>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</si>
  <si>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</si>
  <si>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</si>
  <si>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</si>
  <si>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</si>
  <si>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</si>
  <si>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</si>
  <si>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</si>
  <si>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</si>
  <si>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</si>
  <si>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</si>
  <si>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</si>
  <si>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</si>
  <si>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</si>
  <si>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</si>
  <si>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</si>
  <si>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</si>
  <si>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</si>
  <si>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</si>
  <si>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</si>
  <si>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</si>
  <si>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</si>
  <si>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</si>
  <si>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</si>
  <si>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</si>
  <si>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</si>
  <si>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</si>
  <si>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</si>
  <si>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</si>
  <si>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</si>
  <si>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</si>
  <si>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</si>
  <si>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</si>
  <si>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</si>
  <si>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</si>
  <si>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</si>
  <si>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</si>
  <si>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</si>
  <si>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</si>
  <si>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</si>
  <si>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</si>
  <si>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</si>
  <si>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</si>
  <si>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</si>
  <si>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</si>
  <si>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</si>
  <si>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</si>
  <si>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</si>
  <si>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</si>
  <si>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</si>
  <si>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</si>
  <si>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</si>
  <si>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</si>
  <si>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</si>
  <si>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</si>
  <si>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</si>
  <si>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</si>
  <si>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</si>
  <si>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</si>
  <si>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</si>
  <si>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</si>
  <si>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</si>
  <si>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</si>
  <si>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</si>
  <si>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</si>
  <si>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</si>
  <si>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</si>
  <si>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</si>
  <si>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</si>
  <si>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</si>
  <si>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</si>
  <si>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</si>
  <si>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</si>
  <si>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</si>
  <si>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</si>
  <si>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</si>
  <si>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</si>
  <si>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</si>
  <si>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</si>
  <si>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</si>
  <si>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</si>
  <si>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</si>
  <si>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</si>
  <si>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</si>
  <si>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</si>
  <si>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</si>
  <si>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</si>
  <si>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</si>
  <si>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</si>
  <si>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</si>
  <si>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</si>
  <si>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</si>
  <si>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</si>
  <si>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</si>
  <si>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</si>
  <si>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</si>
  <si>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</si>
  <si>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</si>
  <si>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</si>
  <si>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</si>
  <si>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</si>
  <si>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</si>
  <si>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</si>
  <si>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</si>
  <si>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</si>
  <si>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</si>
  <si>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</si>
  <si>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</si>
  <si>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</si>
  <si>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</si>
  <si>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</si>
  <si>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</si>
  <si>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</si>
  <si>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</si>
  <si>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</si>
  <si>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</si>
  <si>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</si>
  <si>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</si>
  <si>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</si>
  <si>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</si>
  <si>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</si>
  <si>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</si>
  <si>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</si>
  <si>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</si>
  <si>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</si>
  <si>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</si>
  <si>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</si>
  <si>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</si>
  <si>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</si>
  <si>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</si>
  <si>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</si>
  <si>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</si>
  <si>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</si>
  <si>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</si>
  <si>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</si>
  <si>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</si>
  <si>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</si>
  <si>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</si>
  <si>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</si>
  <si>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</si>
  <si>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</si>
  <si>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</si>
  <si>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</si>
  <si>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</si>
  <si>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</si>
  <si>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</si>
  <si>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</si>
  <si>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</si>
  <si>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</si>
  <si>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</si>
  <si>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</si>
  <si>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</si>
  <si>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</si>
  <si>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</si>
  <si>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</si>
  <si>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</si>
  <si>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</si>
  <si>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</si>
  <si>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</si>
  <si>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</si>
  <si>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</si>
  <si>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</si>
  <si>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</si>
  <si>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</si>
  <si>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</si>
  <si>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</si>
  <si>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</si>
  <si>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</si>
  <si>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</si>
  <si>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</si>
  <si>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</si>
  <si>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</si>
  <si>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</si>
  <si>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</si>
  <si>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</si>
  <si>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</si>
  <si>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</si>
  <si>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</si>
  <si>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</si>
  <si>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</si>
  <si>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</si>
  <si>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</si>
  <si>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</si>
  <si>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</si>
  <si>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</si>
  <si>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</si>
  <si>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</si>
  <si>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</si>
  <si>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</si>
  <si>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</si>
  <si>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</si>
  <si>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</si>
  <si>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</si>
  <si>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</si>
  <si>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</si>
  <si>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</si>
  <si>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</si>
  <si>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</si>
  <si>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</si>
  <si>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</si>
  <si>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</si>
  <si>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</si>
  <si>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</si>
  <si>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</si>
  <si>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</si>
  <si>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</si>
  <si>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</si>
  <si>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</si>
  <si>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</si>
  <si>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</si>
  <si>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</si>
  <si>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</si>
  <si>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</si>
  <si>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</si>
  <si>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</si>
  <si>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</si>
  <si>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</si>
  <si>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</si>
  <si>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</si>
  <si>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</si>
  <si>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</si>
  <si>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</si>
  <si>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</si>
  <si>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</si>
  <si>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</si>
  <si>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</si>
  <si>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</si>
  <si>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</si>
  <si>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</si>
  <si>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</si>
  <si>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</si>
  <si>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</si>
  <si>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</si>
  <si>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</si>
  <si>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</si>
  <si>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</si>
  <si>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</si>
  <si>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</si>
  <si>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</si>
  <si>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</si>
  <si>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</si>
  <si>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</si>
  <si>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</si>
  <si>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</si>
  <si>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</si>
  <si>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</si>
  <si>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</si>
  <si>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</si>
  <si>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</si>
  <si>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</si>
  <si>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</si>
  <si>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</si>
  <si>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</si>
  <si>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</si>
  <si>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</si>
  <si>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</si>
  <si>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</si>
  <si>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</si>
  <si>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</si>
  <si>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</si>
  <si>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</si>
  <si>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</si>
  <si>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</si>
  <si>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</si>
  <si>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</si>
  <si>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</si>
  <si>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</si>
  <si>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</si>
  <si>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</si>
  <si>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</si>
  <si>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</si>
  <si>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</si>
  <si>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</si>
  <si>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</si>
  <si>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</si>
  <si>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</si>
  <si>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</si>
  <si>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</si>
  <si>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</si>
  <si>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</si>
  <si>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</si>
  <si>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</si>
  <si>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</si>
  <si>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</si>
  <si>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</si>
  <si>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</si>
  <si>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</si>
  <si>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</si>
  <si>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</si>
  <si>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</si>
  <si>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</si>
  <si>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</si>
  <si>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</si>
  <si>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</si>
  <si>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</si>
  <si>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</si>
  <si>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</si>
  <si>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</si>
  <si>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</si>
  <si>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</si>
  <si>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</si>
  <si>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</si>
  <si>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</si>
  <si>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</si>
  <si>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</si>
  <si>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</si>
  <si>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</si>
  <si>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</si>
  <si>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</si>
  <si>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</si>
  <si>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</si>
  <si>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</si>
  <si>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</si>
  <si>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</si>
  <si>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</si>
  <si>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</si>
  <si>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</si>
  <si>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</si>
  <si>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</si>
  <si>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</si>
  <si>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</si>
  <si>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</si>
  <si>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</si>
  <si>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</si>
  <si>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</si>
  <si>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</si>
  <si>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</si>
  <si>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</si>
  <si>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</si>
  <si>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</si>
  <si>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</si>
  <si>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</si>
  <si>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</si>
  <si>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</si>
  <si>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</si>
  <si>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</si>
  <si>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</si>
  <si>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</si>
  <si>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</si>
  <si>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</si>
  <si>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</si>
  <si>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</si>
  <si>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</si>
  <si>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</si>
  <si>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</si>
  <si>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</si>
  <si>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</si>
  <si>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</si>
  <si>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</si>
  <si>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</si>
  <si>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</si>
  <si>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</si>
  <si>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</si>
  <si>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</si>
  <si>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</si>
  <si>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</si>
  <si>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</si>
  <si>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</si>
  <si>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</si>
  <si>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</si>
  <si>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</si>
  <si>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</si>
  <si>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</si>
  <si>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</si>
  <si>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</si>
  <si>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</si>
  <si>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</si>
  <si>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</si>
  <si>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</si>
  <si>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</si>
  <si>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</si>
  <si>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</si>
  <si>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</si>
  <si>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</si>
  <si>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</si>
  <si>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</si>
  <si>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</si>
  <si>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</si>
  <si>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</si>
  <si>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</si>
  <si>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</si>
  <si>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</si>
  <si>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</si>
  <si>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</si>
  <si>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</si>
  <si>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</si>
  <si>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</si>
  <si>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</si>
  <si>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</si>
  <si>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</si>
  <si>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</si>
  <si>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</si>
  <si>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</si>
  <si>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</si>
  <si>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</si>
  <si>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</si>
  <si>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</si>
  <si>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</si>
  <si>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</si>
  <si>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</si>
  <si>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</si>
  <si>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</si>
  <si>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</si>
  <si>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</si>
  <si>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</si>
  <si>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</si>
  <si>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</si>
  <si>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</si>
  <si>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</si>
  <si>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</si>
  <si>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</si>
  <si>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</si>
  <si>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</si>
  <si>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</si>
  <si>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</si>
  <si>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</si>
  <si>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</si>
  <si>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</si>
  <si>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</si>
  <si>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</si>
  <si>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</si>
  <si>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</si>
  <si>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</si>
  <si>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</si>
  <si>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</si>
  <si>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</si>
  <si>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</si>
  <si>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</si>
  <si>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</si>
  <si>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</si>
  <si>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</si>
  <si>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</si>
  <si>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</si>
  <si>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</si>
  <si>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</si>
  <si>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</si>
  <si>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</si>
  <si>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</si>
  <si>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</si>
  <si>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</si>
  <si>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</si>
  <si>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</si>
  <si>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</si>
  <si>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</si>
  <si>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</si>
  <si>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</si>
  <si>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</si>
  <si>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</si>
  <si>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</si>
  <si>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</si>
  <si>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</si>
  <si>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</si>
  <si>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</si>
  <si>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</si>
  <si>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</si>
  <si>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</si>
  <si>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</si>
  <si>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</si>
  <si>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</si>
  <si>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</si>
  <si>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</si>
  <si>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</si>
  <si>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</si>
  <si>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</si>
  <si>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</si>
  <si>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</si>
  <si>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</si>
  <si>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</si>
  <si>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</si>
  <si>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</si>
  <si>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</si>
  <si>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</si>
  <si>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</si>
  <si>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</si>
  <si>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</si>
  <si>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</si>
  <si>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</si>
  <si>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</si>
  <si>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</si>
  <si>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</si>
  <si>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</si>
  <si>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</si>
  <si>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</si>
  <si>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</si>
  <si>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</si>
  <si>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</si>
  <si>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</si>
  <si>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</si>
  <si>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</si>
  <si>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</si>
  <si>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</si>
  <si>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</si>
  <si>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</si>
  <si>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</si>
  <si>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</si>
  <si>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</si>
  <si>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</si>
  <si>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</si>
  <si>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</si>
  <si>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</si>
  <si>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</si>
  <si>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</si>
  <si>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</si>
  <si>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</si>
  <si>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</si>
  <si>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</si>
  <si>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</si>
  <si>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</si>
  <si>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</si>
  <si>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</si>
  <si>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</si>
  <si>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</si>
  <si>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</si>
  <si>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</si>
  <si>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</si>
  <si>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</si>
  <si>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</si>
  <si>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</si>
  <si>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</si>
  <si>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</si>
  <si>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</si>
  <si>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</si>
  <si>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</si>
  <si>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</si>
  <si>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</si>
  <si>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</si>
  <si>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</si>
  <si>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</si>
  <si>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</si>
  <si>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</si>
  <si>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</si>
  <si>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</si>
  <si>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</si>
  <si>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</si>
  <si>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</si>
  <si>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</si>
  <si>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</si>
  <si>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</si>
  <si>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</si>
  <si>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</si>
  <si>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</si>
  <si>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</si>
  <si>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</si>
  <si>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</si>
  <si>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</si>
  <si>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</si>
  <si>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</si>
  <si>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</si>
  <si>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</si>
  <si>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</si>
  <si>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</si>
  <si>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</si>
  <si>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</si>
  <si>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</si>
  <si>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</si>
  <si>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</si>
  <si>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</si>
  <si>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</si>
  <si>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</si>
  <si>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</si>
  <si>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</si>
  <si>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</si>
  <si>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</si>
  <si>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</si>
  <si>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</si>
  <si>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</si>
  <si>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</si>
  <si>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</si>
  <si>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</si>
  <si>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</si>
  <si>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</si>
  <si>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</si>
  <si>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</si>
  <si>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</si>
  <si>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</si>
  <si>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</si>
  <si>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</si>
  <si>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</si>
  <si>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</si>
  <si>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</si>
  <si>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</si>
  <si>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</si>
  <si>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</si>
  <si>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</si>
  <si>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</si>
  <si>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</si>
  <si>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</si>
  <si>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</si>
  <si>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</si>
  <si>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</si>
  <si>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</si>
  <si>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</si>
  <si>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</si>
  <si>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</si>
  <si>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</si>
  <si>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</si>
  <si>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</si>
  <si>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</si>
  <si>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</si>
  <si>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</si>
  <si>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</si>
  <si>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</si>
  <si>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</si>
  <si>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</si>
  <si>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</si>
  <si>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</si>
  <si>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</si>
  <si>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</si>
  <si>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</si>
  <si>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</si>
  <si>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</si>
  <si>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</si>
  <si>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</si>
  <si>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</si>
  <si>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</si>
  <si>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</si>
  <si>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</si>
  <si>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</si>
  <si>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</si>
  <si>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</si>
  <si>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</si>
  <si>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</si>
  <si>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</si>
  <si>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</si>
  <si>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</si>
  <si>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</si>
  <si>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</si>
  <si>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</si>
  <si>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</si>
  <si>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</si>
  <si>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</si>
  <si>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</si>
  <si>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</si>
  <si>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</si>
  <si>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</si>
  <si>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</si>
  <si>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</si>
  <si>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</si>
  <si>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</si>
  <si>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</si>
  <si>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</si>
  <si>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</si>
  <si>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</si>
  <si>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</si>
  <si>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</si>
  <si>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</si>
  <si>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</si>
  <si>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</si>
  <si>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</si>
  <si>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</si>
  <si>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</si>
  <si>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</si>
  <si>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</si>
  <si>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</si>
  <si>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</si>
  <si>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</si>
  <si>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</si>
  <si>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</si>
  <si>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</si>
  <si>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</si>
  <si>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</si>
  <si>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</si>
  <si>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</si>
  <si>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</si>
  <si>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</si>
  <si>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</si>
  <si>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</si>
  <si>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</si>
  <si>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</si>
  <si>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</si>
  <si>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</si>
  <si>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Prestar los servicios de educación inicial en el marco de  la atención integral en Hogares Infantiles -HI-,de conformidad con el manual operativo de la modalidad institucional, el lineamiento técnico para la atención a la primera infancia y dlas directices establecidad por el ICBF, en armonía con la política de estado para el desarrollo integrald e la primera infancia de cero a siempre.</t>
  </si>
  <si>
    <t>2021-27-27001402020</t>
  </si>
  <si>
    <t>Cinthia Yarleidy Caicedo Perea</t>
  </si>
  <si>
    <t>3147915106</t>
  </si>
  <si>
    <t>Cll 24 # 5-74 piso 2</t>
  </si>
  <si>
    <t>Cra 4 # 30-67 Apto piso 2</t>
  </si>
  <si>
    <t>fundaser2020@gmail.com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</si>
</sst>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202" zoomScale="95" zoomScaleNormal="95" zoomScaleSheetLayoutView="40" zoomScalePageLayoutView="40" workbookViewId="0">
      <selection activeCell="K212" sqref="K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2700</v>
      </c>
      <c r="D15" s="35"/>
      <c r="E15" s="35"/>
      <c r="F15" s="5"/>
      <c r="G15" s="32" t="s">
        <v>1168</v>
      </c>
      <c r="H15" s="103" t="s">
        <v>628</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242"/>
      <c r="I20" s="148" t="s">
        <v>628</v>
      </c>
      <c r="J20" s="149" t="s">
        <v>642</v>
      </c>
      <c r="K20" s="150">
        <v>1183758250</v>
      </c>
      <c r="L20" s="151">
        <v>44242</v>
      </c>
      <c r="M20" s="151">
        <v>44561</v>
      </c>
      <c r="N20" s="134">
        <f>+(M20-L20)/30</f>
        <v>10.633333333333333</v>
      </c>
      <c r="O20" s="137"/>
      <c r="U20" s="133"/>
      <c r="V20" s="105">
        <f ca="1">NOW()</f>
        <v>44193.747199421297</v>
      </c>
      <c r="W20" s="105">
        <f ca="1">NOW()</f>
        <v>44193.747199421297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FUNDASER FUNDACION PARA EL DESARROLLOINTEGRAL HUMANO Y DE GRUPOS POBLACIONALES</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2687</v>
      </c>
      <c r="C52" s="112" t="s">
        <v>32</v>
      </c>
      <c r="D52" s="110" t="s">
        <v>2688</v>
      </c>
      <c r="E52" s="144">
        <v>43843</v>
      </c>
      <c r="F52" s="144">
        <v>44183</v>
      </c>
      <c r="G52" s="159">
        <f t="shared" si="3"/>
        <v>11.333333333333334</v>
      </c>
      <c r="H52" s="118" t="s">
        <v>2689</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2687</v>
      </c>
      <c r="C53" s="112" t="s">
        <v>32</v>
      </c>
      <c r="D53" s="110" t="s">
        <v>2690</v>
      </c>
      <c r="E53" s="144">
        <v>43473</v>
      </c>
      <c r="F53" s="144">
        <v>43819</v>
      </c>
      <c r="G53" s="159">
        <f t="shared" si="3"/>
        <v>11.533333333333333</v>
      </c>
      <c r="H53" s="118" t="s">
        <v>2691</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2695</v>
      </c>
      <c r="C54" s="112" t="s">
        <v>32</v>
      </c>
      <c r="D54" s="110" t="s">
        <v>2682</v>
      </c>
      <c r="E54" s="144">
        <v>43108</v>
      </c>
      <c r="F54" s="144">
        <v>43448</v>
      </c>
      <c r="G54" s="159">
        <f t="shared" si="3"/>
        <v>11.333333333333334</v>
      </c>
      <c r="H54" s="118" t="s">
        <v>2696</v>
      </c>
      <c r="I54" s="113" t="s">
        <v>628</v>
      </c>
      <c r="J54" s="113" t="s">
        <v>645</v>
      </c>
      <c r="K54" s="117">
        <v>32500000</v>
      </c>
      <c r="L54" s="114" t="s">
        <v>1148</v>
      </c>
      <c r="M54" s="116"/>
      <c r="N54" s="123" t="s">
        <v>27</v>
      </c>
      <c r="O54" s="114" t="s">
        <v>26</v>
      </c>
      <c r="P54" s="79"/>
    </row>
    <row r="55" spans="1:16" s="7" customFormat="1" ht="24.75" customHeight="1" outlineLevel="1" x14ac:dyDescent="0.25">
      <c r="A55" s="143">
        <v>8</v>
      </c>
      <c r="B55" s="121" t="s">
        <v>2684</v>
      </c>
      <c r="C55" s="112" t="s">
        <v>32</v>
      </c>
      <c r="D55" s="110" t="s">
        <v>2685</v>
      </c>
      <c r="E55" s="144">
        <v>42744</v>
      </c>
      <c r="F55" s="144">
        <v>43084</v>
      </c>
      <c r="G55" s="159">
        <f t="shared" si="3"/>
        <v>11.333333333333334</v>
      </c>
      <c r="H55" s="121" t="s">
        <v>2686</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2684</v>
      </c>
      <c r="C56" s="112" t="s">
        <v>32</v>
      </c>
      <c r="D56" s="110" t="s">
        <v>2692</v>
      </c>
      <c r="E56" s="144">
        <v>42381</v>
      </c>
      <c r="F56" s="144">
        <v>42720</v>
      </c>
      <c r="G56" s="159">
        <f t="shared" si="3"/>
        <v>11.3</v>
      </c>
      <c r="H56" s="121" t="s">
        <v>2693</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2695</v>
      </c>
      <c r="C57" s="65" t="s">
        <v>32</v>
      </c>
      <c r="D57" s="63" t="s">
        <v>2681</v>
      </c>
      <c r="E57" s="144">
        <v>42016</v>
      </c>
      <c r="F57" s="144">
        <v>44183</v>
      </c>
      <c r="G57" s="159">
        <f t="shared" si="3"/>
        <v>72.233333333333334</v>
      </c>
      <c r="H57" s="121" t="s">
        <v>2694</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2695</v>
      </c>
      <c r="C58" s="65" t="s">
        <v>32</v>
      </c>
      <c r="D58" s="63" t="s">
        <v>2697</v>
      </c>
      <c r="E58" s="144">
        <v>41792</v>
      </c>
      <c r="F58" s="144">
        <v>41992</v>
      </c>
      <c r="G58" s="159">
        <f t="shared" si="3"/>
        <v>6.666666666666667</v>
      </c>
      <c r="H58" s="121" t="s">
        <v>2698</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0.08</v>
      </c>
      <c r="G179" s="164">
        <f>IF(F179&gt;0,SUM(E179+F179),"")</f>
        <v>0.1</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0.1</v>
      </c>
      <c r="D185" s="91" t="s">
        <v>2628</v>
      </c>
      <c r="E185" s="94">
        <f>+(C185*SUM(K20:K35))</f>
        <v>118375825</v>
      </c>
      <c r="F185" s="92"/>
      <c r="G185" s="93"/>
      <c r="H185" s="88"/>
      <c r="I185" s="90" t="s">
        <v>2627</v>
      </c>
      <c r="J185" s="165">
        <f>+SUM(M179:M183)</f>
        <v>0.03</v>
      </c>
      <c r="K185" s="235" t="s">
        <v>2628</v>
      </c>
      <c r="L185" s="235"/>
      <c r="M185" s="94">
        <f>+J185*(SUM(K20:K35))</f>
        <v>35512747.5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2683</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2703</v>
      </c>
      <c r="J211" s="27" t="s">
        <v>2622</v>
      </c>
      <c r="K211" s="147" t="s">
        <v>2704</v>
      </c>
      <c r="L211" s="21"/>
      <c r="M211" s="21"/>
      <c r="N211" s="21"/>
      <c r="O211" s="8"/>
    </row>
    <row r="212" spans="1:15" x14ac:dyDescent="0.25">
      <c r="A212" s="9"/>
      <c r="B212" s="27" t="s">
        <v>2619</v>
      </c>
      <c r="C212" s="146" t="s">
        <v>2701</v>
      </c>
      <c r="D212" s="21"/>
      <c r="G212" s="27" t="s">
        <v>2621</v>
      </c>
      <c r="H212" s="147" t="s">
        <v>2702</v>
      </c>
      <c r="J212" s="27" t="s">
        <v>2623</v>
      </c>
      <c r="K212" s="146"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a65d333d-5b59-4810-bc94-b80d9325abbc"/>
    <ds:schemaRef ds:uri="4fb10211-09fb-4e80-9f0b-184718d5d98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2020-12-28T22:56:00Z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