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LICITACIÓN 2021\CON EXPERIE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<sst xmlns="http://schemas.openxmlformats.org/spreadsheetml/2006/main" count="3142" uniqueCount="2705">
  <si>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</si>
  <si>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</si>
  <si>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</si>
  <si>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</si>
  <si>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</si>
  <si>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</si>
  <si>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</si>
  <si>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</si>
  <si>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</si>
  <si>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</si>
  <si>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</si>
  <si>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</si>
  <si>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</si>
  <si>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</si>
  <si>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</si>
  <si>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</si>
  <si>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</si>
  <si>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</si>
  <si>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</si>
  <si>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</si>
  <si>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</si>
  <si>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</si>
  <si>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</si>
  <si>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</si>
  <si>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</si>
  <si>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</si>
  <si>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</si>
  <si>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</si>
  <si>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</si>
  <si>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</si>
  <si>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</si>
  <si>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</si>
  <si>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</si>
  <si>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</si>
  <si>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</si>
  <si>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</si>
  <si>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</si>
  <si>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</si>
  <si>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</si>
  <si>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</si>
  <si>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</si>
  <si>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</si>
  <si>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</si>
  <si>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</si>
  <si>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</si>
  <si>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</si>
  <si>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</si>
  <si>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</si>
  <si>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</si>
  <si>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</si>
  <si>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</si>
  <si>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</si>
  <si>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</si>
  <si>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</si>
  <si>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</si>
  <si>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</si>
  <si>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</si>
  <si>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</si>
  <si>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</si>
  <si>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</si>
  <si>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</si>
  <si>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</si>
  <si>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</si>
  <si>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</si>
  <si>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</si>
  <si>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</si>
  <si>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</si>
  <si>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</si>
  <si>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</si>
  <si>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</si>
  <si>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</si>
  <si>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</si>
  <si>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</si>
  <si>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</si>
  <si>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</si>
  <si>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</si>
  <si>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</si>
  <si>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</si>
  <si>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</si>
  <si>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</si>
  <si>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</si>
  <si>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</si>
  <si>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</si>
  <si>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</si>
  <si>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</si>
  <si>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</si>
  <si>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</si>
  <si>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</si>
  <si>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</si>
  <si>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</si>
  <si>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</si>
  <si>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</si>
  <si>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</si>
  <si>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</si>
  <si>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</si>
  <si>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</si>
  <si>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</si>
  <si>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</si>
  <si>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</si>
  <si>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</si>
  <si>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</si>
  <si>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</si>
  <si>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</si>
  <si>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</si>
  <si>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</si>
  <si>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</si>
  <si>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</si>
  <si>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</si>
  <si>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</si>
  <si>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</si>
  <si>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</si>
  <si>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</si>
  <si>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</si>
  <si>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</si>
  <si>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</si>
  <si>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</si>
  <si>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</si>
  <si>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</si>
  <si>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</si>
  <si>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</si>
  <si>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</si>
  <si>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</si>
  <si>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</si>
  <si>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</si>
  <si>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</si>
  <si>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</si>
  <si>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</si>
  <si>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</si>
  <si>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</si>
  <si>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</si>
  <si>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</si>
  <si>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</si>
  <si>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</si>
  <si>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</si>
  <si>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</si>
  <si>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</si>
  <si>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</si>
  <si>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</si>
  <si>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</si>
  <si>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</si>
  <si>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</si>
  <si>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</si>
  <si>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</si>
  <si>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</si>
  <si>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</si>
  <si>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</si>
  <si>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</si>
  <si>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</si>
  <si>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</si>
  <si>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</si>
  <si>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</si>
  <si>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</si>
  <si>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</si>
  <si>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</si>
  <si>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</si>
  <si>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</si>
  <si>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</si>
  <si>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</si>
  <si>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</si>
  <si>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</si>
  <si>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</si>
  <si>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</si>
  <si>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</si>
  <si>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</si>
  <si>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</si>
  <si>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</si>
  <si>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</si>
  <si>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</si>
  <si>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</si>
  <si>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</si>
  <si>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</si>
  <si>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</si>
  <si>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</si>
  <si>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</si>
  <si>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</si>
  <si>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</si>
  <si>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</si>
  <si>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</si>
  <si>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</si>
  <si>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</si>
  <si>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</si>
  <si>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</si>
  <si>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</si>
  <si>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</si>
  <si>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</si>
  <si>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</si>
  <si>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</si>
  <si>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</si>
  <si>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</si>
  <si>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</si>
  <si>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</si>
  <si>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</si>
  <si>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</si>
  <si>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</si>
  <si>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</si>
  <si>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</si>
  <si>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</si>
  <si>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</si>
  <si>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</si>
  <si>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</si>
  <si>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</si>
  <si>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</si>
  <si>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</si>
  <si>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</si>
  <si>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</si>
  <si>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</si>
  <si>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</si>
  <si>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</si>
  <si>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</si>
  <si>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</si>
  <si>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</si>
  <si>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</si>
  <si>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</si>
  <si>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</si>
  <si>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</si>
  <si>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</si>
  <si>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</si>
  <si>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</si>
  <si>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</si>
  <si>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</si>
  <si>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</si>
  <si>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</si>
  <si>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</si>
  <si>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</si>
  <si>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</si>
  <si>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</si>
  <si>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</si>
  <si>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</si>
  <si>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</si>
  <si>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</si>
  <si>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</si>
  <si>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</si>
  <si>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</si>
  <si>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</si>
  <si>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</si>
  <si>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</si>
  <si>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</si>
  <si>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</si>
  <si>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</si>
  <si>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</si>
  <si>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</si>
  <si>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</si>
  <si>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</si>
  <si>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</si>
  <si>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</si>
  <si>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</si>
  <si>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</si>
  <si>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</si>
  <si>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</si>
  <si>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</si>
  <si>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</si>
  <si>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</si>
  <si>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</si>
  <si>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</si>
  <si>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</si>
  <si>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</si>
  <si>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</si>
  <si>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</si>
  <si>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</si>
  <si>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</si>
  <si>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</si>
  <si>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</si>
  <si>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</si>
  <si>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</si>
  <si>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</si>
  <si>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</si>
  <si>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</si>
  <si>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</si>
  <si>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</si>
  <si>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</si>
  <si>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</si>
  <si>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</si>
  <si>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</si>
  <si>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</si>
  <si>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</si>
  <si>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</si>
  <si>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</si>
  <si>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</si>
  <si>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</si>
  <si>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</si>
  <si>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</si>
  <si>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</si>
  <si>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</si>
  <si>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</si>
  <si>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</si>
  <si>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</si>
  <si>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</si>
  <si>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</si>
  <si>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</si>
  <si>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</si>
  <si>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</si>
  <si>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</si>
  <si>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</si>
  <si>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</si>
  <si>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</si>
  <si>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</si>
  <si>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</si>
  <si>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</si>
  <si>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</si>
  <si>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</si>
  <si>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</si>
  <si>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</si>
  <si>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</si>
  <si>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</si>
  <si>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</si>
  <si>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</si>
  <si>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</si>
  <si>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</si>
  <si>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</si>
  <si>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</si>
  <si>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</si>
  <si>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</si>
  <si>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</si>
  <si>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</si>
  <si>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</si>
  <si>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</si>
  <si>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</si>
  <si>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</si>
  <si>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</si>
  <si>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</si>
  <si>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</si>
  <si>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</si>
  <si>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</si>
  <si>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</si>
  <si>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</si>
  <si>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</si>
  <si>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</si>
  <si>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</si>
  <si>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</si>
  <si>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</si>
  <si>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</si>
  <si>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</si>
  <si>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</si>
  <si>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</si>
  <si>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</si>
  <si>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</si>
  <si>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</si>
  <si>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</si>
  <si>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</si>
  <si>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</si>
  <si>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</si>
  <si>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</si>
  <si>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</si>
  <si>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</si>
  <si>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</si>
  <si>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</si>
  <si>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</si>
  <si>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</si>
  <si>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</si>
  <si>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</si>
  <si>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</si>
  <si>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</si>
  <si>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</si>
  <si>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</si>
  <si>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</si>
  <si>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</si>
  <si>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</si>
  <si>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</si>
  <si>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</si>
  <si>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</si>
  <si>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</si>
  <si>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</si>
  <si>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</si>
  <si>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</si>
  <si>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</si>
  <si>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</si>
  <si>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</si>
  <si>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</si>
  <si>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</si>
  <si>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</si>
  <si>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</si>
  <si>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</si>
  <si>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</si>
  <si>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</si>
  <si>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</si>
  <si>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</si>
  <si>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</si>
  <si>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</si>
  <si>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</si>
  <si>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</si>
  <si>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</si>
  <si>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</si>
  <si>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</si>
  <si>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</si>
  <si>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</si>
  <si>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</si>
  <si>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</si>
  <si>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</si>
  <si>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</si>
  <si>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</si>
  <si>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</si>
  <si>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</si>
  <si>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</si>
  <si>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</si>
  <si>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</si>
  <si>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</si>
  <si>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</si>
  <si>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</si>
  <si>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</si>
  <si>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</si>
  <si>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</si>
  <si>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</si>
  <si>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</si>
  <si>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</si>
  <si>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</si>
  <si>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</si>
  <si>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</si>
  <si>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</si>
  <si>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</si>
  <si>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</si>
  <si>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</si>
  <si>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</si>
  <si>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</si>
  <si>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</si>
  <si>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</si>
  <si>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</si>
  <si>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</si>
  <si>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</si>
  <si>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</si>
  <si>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</si>
  <si>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</si>
  <si>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</si>
  <si>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</si>
  <si>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</si>
  <si>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</si>
  <si>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</si>
  <si>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</si>
  <si>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</si>
  <si>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</si>
  <si>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</si>
  <si>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</si>
  <si>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</si>
  <si>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</si>
  <si>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</si>
  <si>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</si>
  <si>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</si>
  <si>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</si>
  <si>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</si>
  <si>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</si>
  <si>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</si>
  <si>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</si>
  <si>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</si>
  <si>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</si>
  <si>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</si>
  <si>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</si>
  <si>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</si>
  <si>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</si>
  <si>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</si>
  <si>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</si>
  <si>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</si>
  <si>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</si>
  <si>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</si>
  <si>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</si>
  <si>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</si>
  <si>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</si>
  <si>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</si>
  <si>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</si>
  <si>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</si>
  <si>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</si>
  <si>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</si>
  <si>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</si>
  <si>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</si>
  <si>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</si>
  <si>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</si>
  <si>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</si>
  <si>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</si>
  <si>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</si>
  <si>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</si>
  <si>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</si>
  <si>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</si>
  <si>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</si>
  <si>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</si>
  <si>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</si>
  <si>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</si>
  <si>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</si>
  <si>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</si>
  <si>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</si>
  <si>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</si>
  <si>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</si>
  <si>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</si>
  <si>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</si>
  <si>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</si>
  <si>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</si>
  <si>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</si>
  <si>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</si>
  <si>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</si>
  <si>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</si>
  <si>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</si>
  <si>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</si>
  <si>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</si>
  <si>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</si>
  <si>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</si>
  <si>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</si>
  <si>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</si>
  <si>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</si>
  <si>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</si>
  <si>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</si>
  <si>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</si>
  <si>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</si>
  <si>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</si>
  <si>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</si>
  <si>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</si>
  <si>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</si>
  <si>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</si>
  <si>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</si>
  <si>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</si>
  <si>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</si>
  <si>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</si>
  <si>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</si>
  <si>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</si>
  <si>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</si>
  <si>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</si>
  <si>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</si>
  <si>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</si>
  <si>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</si>
  <si>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</si>
  <si>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</si>
  <si>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</si>
  <si>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</si>
  <si>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</si>
  <si>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</si>
  <si>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</si>
  <si>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</si>
  <si>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</si>
  <si>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</si>
  <si>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</si>
  <si>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</si>
  <si>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</si>
  <si>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</si>
  <si>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</si>
  <si>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</si>
  <si>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</si>
  <si>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</si>
  <si>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</si>
  <si>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</si>
  <si>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</si>
  <si>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</si>
  <si>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</si>
  <si>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</si>
  <si>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</si>
  <si>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</si>
  <si>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</si>
  <si>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</si>
  <si>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</si>
  <si>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</si>
  <si>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</si>
  <si>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</si>
  <si>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</si>
  <si>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</si>
  <si>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</si>
  <si>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</si>
  <si>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</si>
  <si>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</si>
  <si>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</si>
  <si>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</si>
  <si>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</si>
  <si>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</si>
  <si>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</si>
  <si>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</si>
  <si>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</si>
  <si>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</si>
  <si>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</si>
  <si>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</si>
  <si>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</si>
  <si>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</si>
  <si>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</si>
  <si>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</si>
  <si>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</si>
  <si>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</si>
  <si>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</si>
  <si>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</si>
  <si>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</si>
  <si>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</si>
  <si>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</si>
  <si>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</si>
  <si>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</si>
  <si>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</si>
  <si>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</si>
  <si>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</si>
  <si>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</si>
  <si>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</si>
  <si>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</si>
  <si>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</si>
  <si>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</si>
  <si>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</si>
  <si>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</si>
  <si>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</si>
  <si>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</si>
  <si>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</si>
  <si>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</si>
  <si>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</si>
  <si>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</si>
  <si>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</si>
  <si>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</si>
  <si>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</si>
  <si>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</si>
  <si>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</si>
  <si>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</si>
  <si>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</si>
  <si>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</si>
  <si>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</si>
  <si>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</si>
  <si>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</si>
  <si>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</si>
  <si>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</si>
  <si>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</si>
  <si>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</si>
  <si>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</si>
  <si>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</si>
  <si>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</si>
  <si>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</si>
  <si>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</si>
  <si>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</si>
  <si>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</si>
  <si>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</si>
  <si>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</si>
  <si>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</si>
  <si>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</si>
  <si>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</si>
  <si>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</si>
  <si>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</si>
  <si>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</si>
  <si>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</si>
  <si>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</si>
  <si>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</si>
  <si>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</si>
  <si>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</si>
  <si>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</si>
  <si>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</si>
  <si>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</si>
  <si>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</si>
  <si>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</si>
  <si>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</si>
  <si>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</si>
  <si>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</si>
  <si>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</si>
  <si>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</si>
  <si>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</si>
  <si>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</si>
  <si>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</si>
  <si>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</si>
  <si>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</si>
  <si>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</si>
  <si>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</si>
  <si>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</si>
  <si>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</si>
  <si>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</si>
  <si>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</si>
  <si>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</si>
  <si>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</si>
  <si>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</si>
  <si>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</si>
  <si>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</si>
  <si>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</si>
  <si>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</si>
  <si>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</si>
  <si>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</si>
  <si>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</si>
  <si>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</si>
  <si>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</si>
  <si>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</si>
  <si>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</si>
  <si>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</si>
  <si>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</si>
  <si>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</si>
  <si>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</si>
  <si>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</si>
  <si>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</si>
  <si>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</si>
  <si>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</si>
  <si>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</si>
  <si>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</si>
  <si>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</si>
  <si>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</si>
  <si>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</si>
  <si>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</si>
  <si>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</si>
  <si>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</si>
  <si>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</si>
  <si>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</si>
  <si>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</si>
  <si>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</si>
  <si>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</si>
  <si>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</si>
  <si>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</si>
  <si>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</si>
  <si>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</si>
  <si>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</si>
  <si>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</si>
  <si>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</si>
  <si>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</si>
  <si>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</si>
  <si>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</si>
  <si>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</si>
  <si>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</si>
  <si>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</si>
  <si>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</si>
  <si>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</si>
  <si>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</si>
  <si>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</si>
  <si>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</si>
  <si>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</si>
  <si>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</si>
  <si>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</si>
  <si>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</si>
  <si>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</si>
  <si>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</si>
  <si>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</si>
  <si>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</si>
  <si>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</si>
  <si>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</si>
  <si>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</si>
  <si>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</si>
  <si>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</si>
  <si>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</si>
  <si>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</si>
  <si>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</si>
  <si>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</si>
  <si>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</si>
  <si>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</si>
  <si>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</si>
  <si>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</si>
  <si>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</si>
  <si>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</si>
  <si>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</si>
  <si>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</si>
  <si>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</si>
  <si>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</si>
  <si>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</si>
  <si>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</si>
  <si>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</si>
  <si>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</si>
  <si>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</si>
  <si>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</si>
  <si>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</si>
  <si>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</si>
  <si>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</si>
  <si>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</si>
  <si>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</si>
  <si>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</si>
  <si>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</si>
  <si>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</si>
  <si>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</si>
  <si>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</si>
  <si>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</si>
  <si>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</si>
  <si>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</si>
  <si>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</si>
  <si>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</si>
  <si>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</si>
  <si>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</si>
  <si>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</si>
  <si>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</si>
  <si>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</si>
  <si>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</si>
  <si>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</si>
  <si>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</si>
  <si>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</si>
  <si>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</si>
  <si>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</si>
  <si>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</si>
  <si>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</si>
  <si>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</si>
  <si>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</si>
  <si>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</si>
  <si>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</si>
  <si>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</si>
  <si>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</si>
  <si>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</si>
  <si>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</si>
  <si>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</si>
  <si>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</si>
  <si>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</si>
  <si>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</si>
  <si>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</si>
  <si>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</si>
  <si>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</si>
  <si>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</si>
  <si>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</si>
  <si>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</si>
  <si>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</si>
  <si>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</si>
  <si>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</si>
  <si>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</si>
  <si>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</si>
  <si>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</si>
  <si>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</si>
  <si>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</si>
  <si>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</si>
  <si>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</si>
  <si>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</si>
  <si>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</si>
  <si>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</si>
  <si>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</si>
  <si>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</si>
  <si>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</si>
  <si>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</si>
  <si>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</si>
  <si>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</si>
  <si>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</si>
  <si>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</si>
  <si>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</si>
  <si>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</si>
  <si>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</si>
  <si>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</si>
  <si>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</si>
  <si>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</si>
  <si>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</si>
  <si>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</si>
  <si>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</si>
  <si>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</si>
  <si>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</si>
  <si>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</si>
  <si>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</si>
  <si>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</si>
  <si>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</si>
  <si>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</si>
  <si>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</si>
  <si>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</si>
  <si>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</si>
  <si>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</si>
  <si>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</si>
  <si>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</si>
  <si>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</si>
  <si>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</si>
  <si>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</si>
  <si>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</si>
  <si>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</si>
  <si>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</si>
  <si>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</si>
  <si>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</si>
  <si>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</si>
  <si>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</si>
  <si>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</si>
  <si>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</si>
  <si>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</si>
  <si>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</si>
  <si>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</si>
  <si>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</si>
  <si>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</si>
  <si>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</si>
  <si>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</si>
  <si>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</si>
  <si>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</si>
  <si>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</si>
  <si>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</si>
  <si>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</si>
  <si>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</si>
  <si>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</si>
  <si>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</si>
  <si>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</si>
  <si>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</si>
  <si>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</si>
  <si>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</si>
  <si>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</si>
  <si>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</si>
  <si>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</si>
  <si>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</si>
  <si>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</si>
  <si>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</si>
  <si>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</si>
  <si>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</si>
  <si>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</si>
  <si>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</si>
  <si>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</si>
  <si>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</si>
  <si>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</si>
  <si>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</si>
  <si>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</si>
  <si>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</si>
  <si>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</si>
  <si>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</si>
  <si>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</si>
  <si>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</si>
  <si>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</si>
  <si>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</si>
  <si>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</si>
  <si>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</si>
  <si>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</si>
  <si>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</si>
  <si>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</si>
  <si>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</si>
  <si>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</si>
  <si>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</si>
  <si>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</si>
  <si>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</si>
  <si>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</si>
  <si>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</si>
  <si>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</si>
  <si>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</si>
  <si>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</si>
  <si>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</si>
  <si>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</si>
  <si>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</si>
  <si>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</si>
  <si>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</si>
  <si>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</si>
  <si>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</si>
  <si>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</si>
  <si>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</si>
  <si>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</si>
  <si>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</si>
  <si>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</si>
  <si>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</si>
  <si>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</si>
  <si>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</si>
  <si>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</si>
  <si>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</si>
  <si>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</si>
  <si>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</si>
  <si>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</si>
  <si>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</si>
  <si>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</si>
  <si>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</si>
  <si>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</si>
  <si>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</si>
  <si>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</si>
  <si>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</si>
  <si>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</si>
  <si>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</si>
  <si>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</si>
  <si>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</si>
  <si>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</si>
  <si>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</si>
  <si>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</si>
  <si>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</si>
  <si>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</si>
  <si>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</si>
  <si>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</si>
  <si>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</si>
  <si>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</si>
  <si>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</si>
  <si>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</si>
  <si>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</si>
  <si>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</si>
  <si>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</si>
  <si>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</si>
  <si>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</si>
  <si>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</si>
  <si>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</si>
  <si>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</si>
  <si>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</si>
  <si>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</si>
  <si>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</si>
  <si>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</si>
  <si>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</si>
  <si>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</si>
  <si>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</si>
  <si>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</si>
  <si>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</si>
  <si>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</si>
  <si>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</si>
  <si>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</si>
  <si>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</si>
  <si>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</si>
  <si>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</si>
  <si>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</si>
  <si>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</si>
  <si>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</si>
  <si>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</si>
  <si>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</si>
  <si>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</si>
  <si>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</si>
  <si>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</si>
  <si>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</si>
  <si>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</si>
  <si>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</si>
  <si>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</si>
  <si>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</si>
  <si>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</si>
  <si>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</si>
  <si>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</si>
  <si>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</si>
  <si>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</si>
  <si>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</si>
  <si>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</si>
  <si>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</si>
  <si>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</si>
  <si>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</si>
  <si>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</si>
  <si>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</si>
  <si>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</si>
  <si>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</si>
  <si>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</si>
  <si>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</si>
  <si>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</si>
  <si>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</si>
  <si>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</si>
  <si>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</si>
  <si>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</si>
  <si>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</si>
  <si>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</si>
  <si>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</si>
  <si>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</si>
  <si>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</si>
  <si>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</si>
  <si>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</si>
  <si>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</si>
  <si>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</si>
  <si>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</si>
  <si>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</si>
  <si>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</si>
  <si>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</si>
  <si>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</si>
  <si>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</si>
  <si>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</si>
  <si>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</si>
  <si>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</si>
  <si>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</si>
  <si>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</si>
  <si>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</si>
  <si>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</si>
  <si>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</si>
  <si>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</si>
  <si>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</si>
  <si>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</si>
  <si>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</si>
  <si>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</si>
  <si>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</si>
  <si>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</si>
  <si>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</si>
  <si>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</si>
  <si>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</si>
  <si>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</si>
  <si>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</si>
  <si>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</si>
  <si>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</si>
  <si>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</si>
  <si>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</si>
  <si>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</si>
  <si>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</si>
  <si>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</si>
  <si>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</si>
  <si>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</si>
  <si>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</si>
  <si>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</si>
  <si>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</si>
  <si>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</si>
  <si>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</si>
  <si>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</si>
  <si>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</si>
  <si>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</si>
  <si>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</si>
  <si>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</si>
  <si>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</si>
  <si>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</si>
  <si>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</si>
  <si>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</si>
  <si>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</si>
  <si>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</si>
  <si>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</si>
  <si>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</si>
  <si>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</si>
  <si>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</si>
  <si>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</si>
  <si>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</si>
  <si>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</si>
  <si>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</si>
  <si>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</si>
  <si>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</si>
  <si>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</si>
  <si>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</si>
  <si>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</si>
  <si>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</si>
  <si>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</si>
  <si>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</si>
  <si>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</si>
  <si>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</si>
  <si>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</si>
  <si>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</si>
  <si>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</si>
  <si>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</si>
  <si>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</si>
  <si>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</si>
  <si>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</si>
  <si>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</si>
  <si>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</si>
  <si>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</si>
  <si>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</si>
  <si>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</si>
  <si>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</si>
  <si>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</si>
  <si>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</si>
  <si>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</si>
  <si>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</si>
  <si>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</si>
  <si>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</si>
  <si>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</si>
  <si>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</si>
  <si>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</si>
  <si>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</si>
  <si>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</si>
  <si>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</si>
  <si>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</si>
  <si>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</si>
  <si>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</si>
  <si>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</si>
  <si>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</si>
  <si>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</si>
  <si>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</si>
  <si>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</si>
  <si>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</si>
  <si>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</si>
  <si>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</si>
  <si>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</si>
  <si>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</si>
  <si>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</si>
  <si>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</si>
  <si>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</si>
  <si>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</si>
  <si>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</si>
  <si>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</si>
  <si>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</si>
  <si>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</si>
  <si>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</si>
  <si>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</si>
  <si>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</si>
  <si>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</si>
  <si>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</si>
  <si>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</si>
  <si>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</si>
  <si>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</si>
  <si>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</si>
  <si>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</si>
  <si>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</si>
  <si>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</si>
  <si>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</si>
  <si>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</si>
  <si>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</si>
  <si>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</si>
  <si>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</si>
  <si>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</si>
  <si>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</si>
  <si>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</si>
  <si>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</si>
  <si>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</si>
  <si>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</si>
  <si>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</si>
  <si>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</si>
  <si>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</si>
  <si>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</si>
  <si>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</si>
  <si>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</si>
  <si>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</si>
  <si>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</si>
  <si>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</si>
  <si>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</si>
  <si>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</si>
  <si>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</si>
  <si>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</si>
  <si>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</si>
  <si>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</si>
  <si>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</si>
  <si>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</si>
  <si>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</si>
  <si>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</si>
  <si>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</si>
  <si>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</si>
  <si>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</si>
  <si>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</si>
  <si>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</si>
  <si>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</si>
  <si>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</si>
  <si>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</si>
  <si>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</si>
  <si>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</si>
  <si>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</si>
  <si>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</si>
  <si>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</si>
  <si>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</si>
  <si>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</si>
  <si>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</si>
  <si>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</si>
  <si>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</si>
  <si>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</si>
  <si>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</si>
  <si>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</si>
  <si>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</si>
  <si>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</si>
  <si>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</si>
  <si>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</si>
  <si>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</si>
  <si>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</si>
  <si>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</si>
  <si>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</si>
  <si>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</si>
  <si>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</si>
  <si>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</si>
  <si>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</si>
  <si>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</si>
  <si>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</si>
  <si>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</si>
  <si>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</si>
  <si>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</si>
  <si>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</si>
  <si>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</si>
  <si>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</si>
  <si>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</si>
  <si>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</si>
  <si>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</si>
  <si>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</si>
  <si>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</si>
  <si>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</si>
  <si>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</si>
  <si>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</si>
  <si>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</si>
  <si>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</si>
  <si>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</si>
  <si>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</si>
  <si>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</si>
  <si>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</si>
  <si>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</si>
  <si>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</si>
  <si>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</si>
  <si>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</si>
  <si>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</si>
  <si>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</si>
  <si>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</si>
  <si>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</si>
  <si>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</si>
  <si>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</si>
  <si>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</si>
  <si>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</si>
  <si>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</si>
  <si>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</si>
  <si>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</si>
  <si>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</si>
  <si>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</si>
  <si>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</si>
  <si>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</si>
  <si>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</si>
  <si>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</si>
  <si>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</si>
  <si>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</si>
  <si>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</si>
  <si>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</si>
  <si>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</si>
  <si>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</si>
  <si>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</si>
  <si>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</si>
  <si>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</si>
  <si>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</si>
  <si>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</si>
  <si>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</si>
  <si>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</si>
  <si>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</si>
  <si>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</si>
  <si>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</si>
  <si>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</si>
  <si>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</si>
  <si>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</si>
  <si>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</si>
  <si>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</si>
  <si>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</si>
  <si>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</si>
  <si>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</si>
  <si>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</si>
  <si>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</si>
  <si>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</si>
  <si>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</si>
  <si>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</si>
  <si>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</si>
  <si>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</si>
  <si>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</si>
  <si>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</si>
  <si>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</si>
  <si>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</si>
  <si>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</si>
  <si>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</si>
  <si>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</si>
  <si>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</si>
  <si>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</si>
  <si>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</si>
  <si>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</si>
  <si>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</si>
  <si>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</si>
  <si>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</si>
  <si>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</si>
  <si>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</si>
  <si>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</si>
  <si>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</si>
  <si>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</si>
  <si>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</si>
  <si>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</si>
  <si>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</si>
  <si>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</si>
  <si>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</si>
  <si>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</si>
  <si>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</si>
  <si>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</si>
  <si>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</si>
  <si>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</si>
  <si>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</si>
  <si>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</si>
  <si>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</si>
  <si>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</si>
  <si>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</si>
  <si>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</si>
  <si>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</si>
  <si>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</si>
  <si>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</si>
  <si>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</si>
  <si>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</si>
  <si>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</si>
  <si>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</si>
  <si>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</si>
  <si>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</si>
  <si>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</si>
  <si>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</si>
  <si>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</si>
  <si>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</si>
  <si>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</si>
  <si>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</si>
  <si>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</si>
  <si>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</si>
  <si>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</si>
  <si>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</si>
  <si>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</si>
  <si>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</si>
  <si>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</si>
  <si>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</si>
  <si>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</si>
  <si>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</si>
  <si>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</si>
  <si>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</si>
  <si>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</si>
  <si>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</si>
  <si>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</si>
  <si>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</si>
  <si>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</si>
  <si>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</si>
  <si>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</si>
  <si>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</si>
  <si>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</si>
  <si>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</si>
  <si>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</si>
  <si>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</si>
  <si>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</si>
  <si>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</si>
  <si>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</si>
  <si>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</si>
  <si>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</si>
  <si>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</si>
  <si>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</si>
  <si>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</si>
  <si>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</si>
  <si>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</si>
  <si>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</si>
  <si>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</si>
  <si>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</si>
  <si>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</si>
  <si>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</si>
  <si>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</si>
  <si>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</si>
  <si>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</si>
  <si>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</si>
  <si>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</si>
  <si>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</si>
  <si>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</si>
  <si>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</si>
  <si>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</si>
  <si>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</si>
  <si>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</si>
  <si>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</si>
  <si>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</si>
  <si>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</si>
  <si>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</si>
  <si>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</si>
  <si>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</si>
  <si>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</si>
  <si>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</si>
  <si>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</si>
  <si>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</si>
  <si>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</si>
  <si>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</si>
  <si>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</si>
  <si>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</si>
  <si>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</si>
  <si>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</si>
  <si>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</si>
  <si>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</si>
  <si>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</si>
  <si>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</si>
  <si>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</si>
  <si>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</si>
  <si>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</si>
  <si>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</si>
  <si>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</si>
  <si>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</si>
  <si>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</si>
  <si>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</si>
  <si>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</si>
  <si>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</si>
  <si>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</si>
  <si>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</si>
  <si>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</si>
  <si>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</si>
  <si>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</si>
  <si>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</si>
  <si>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</si>
  <si>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</si>
  <si>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</si>
  <si>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</si>
  <si>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</si>
  <si>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</si>
  <si>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</si>
  <si>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</si>
  <si>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</si>
  <si>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</si>
  <si>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</si>
  <si>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</si>
  <si>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</si>
  <si>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</si>
  <si>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</si>
  <si>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</si>
  <si>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</si>
  <si>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</si>
  <si>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</si>
  <si>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</si>
  <si>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</si>
  <si>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</si>
  <si>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</si>
  <si>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</si>
  <si>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</si>
  <si>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</si>
  <si>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</si>
  <si>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</si>
  <si>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</si>
  <si>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</si>
  <si>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</si>
  <si>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</si>
  <si>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</si>
  <si>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</si>
  <si>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</si>
  <si>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</si>
  <si>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</si>
  <si>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</si>
  <si>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</si>
  <si>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</si>
  <si>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</si>
  <si>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</si>
  <si>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</si>
  <si>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</si>
  <si>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</si>
  <si>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</si>
  <si>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</si>
  <si>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</si>
  <si>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</si>
  <si>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</si>
  <si>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</si>
  <si>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</si>
  <si>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</si>
  <si>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</si>
  <si>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</si>
  <si>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</si>
  <si>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</si>
  <si>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</si>
  <si>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</si>
  <si>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</si>
  <si>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</si>
  <si>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</si>
  <si>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</si>
  <si>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</si>
  <si>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</si>
  <si>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</si>
  <si>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</si>
  <si>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</si>
  <si>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</si>
  <si>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</si>
  <si>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</si>
  <si>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</si>
  <si>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</si>
  <si>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</si>
  <si>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</si>
  <si>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</si>
  <si>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</si>
  <si>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</si>
  <si>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</si>
  <si>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</si>
  <si>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</si>
  <si>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</si>
  <si>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</si>
  <si>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</si>
  <si>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</si>
  <si>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</si>
  <si>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</si>
  <si>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</si>
  <si>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</si>
  <si>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</si>
  <si>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</si>
  <si>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</si>
  <si>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</si>
  <si>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</si>
  <si>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</si>
  <si>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</si>
  <si>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</si>
  <si>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</si>
  <si>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</si>
  <si>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</si>
  <si>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</si>
  <si>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</si>
  <si>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</si>
  <si>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</si>
  <si>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</si>
  <si>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</si>
  <si>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</si>
  <si>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</si>
  <si>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</si>
  <si>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</si>
  <si>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</si>
  <si>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</si>
  <si>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</si>
  <si>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</si>
  <si>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</si>
  <si>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</si>
  <si>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</si>
  <si>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</si>
  <si>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</si>
  <si>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</si>
  <si>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</si>
  <si>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</si>
  <si>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</si>
  <si>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</si>
  <si>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</si>
  <si>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</si>
  <si>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</si>
  <si>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</si>
  <si>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</si>
  <si>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</si>
  <si>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</si>
  <si>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</si>
  <si>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</si>
  <si>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</si>
  <si>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</si>
  <si>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</si>
  <si>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</si>
  <si>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</si>
  <si>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</si>
  <si>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</si>
  <si>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</si>
  <si>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</si>
  <si>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</si>
  <si>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</si>
  <si>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</si>
  <si>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</si>
  <si>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</si>
  <si>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</si>
  <si>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</si>
  <si>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</si>
  <si>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</si>
  <si>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</si>
  <si>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</si>
  <si>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</si>
  <si>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</si>
  <si>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</si>
  <si>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</si>
  <si>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</si>
  <si>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</si>
  <si>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</si>
  <si>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</si>
  <si>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</si>
  <si>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</si>
  <si>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</si>
  <si>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</si>
  <si>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</si>
  <si>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</si>
  <si>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</si>
  <si>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</si>
  <si>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</si>
  <si>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</si>
  <si>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</si>
  <si>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</si>
  <si>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</si>
  <si>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</si>
  <si>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</si>
  <si>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</si>
  <si>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</si>
  <si>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</si>
  <si>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</si>
  <si>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</si>
  <si>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</si>
  <si>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</si>
  <si>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</si>
  <si>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</si>
  <si>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</si>
  <si>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</si>
  <si>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</si>
  <si>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</si>
  <si>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</si>
  <si>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</si>
  <si>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</si>
  <si>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</si>
  <si>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</si>
  <si>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</si>
  <si>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</si>
  <si>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</si>
  <si>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</si>
  <si>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</si>
  <si>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</si>
  <si>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</si>
  <si>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</si>
  <si>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</si>
  <si>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</si>
  <si>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</si>
  <si>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</si>
  <si>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</si>
  <si>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</si>
  <si>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</si>
  <si>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</si>
  <si>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</si>
  <si>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</si>
  <si>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</si>
  <si>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</si>
  <si>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</si>
  <si>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</si>
  <si>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</si>
  <si>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</si>
  <si>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</si>
  <si>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</si>
  <si>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</si>
  <si>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</si>
  <si>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</si>
  <si>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</si>
  <si>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</si>
  <si>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</si>
  <si>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</si>
  <si>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</si>
  <si>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</si>
  <si>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</si>
  <si>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</si>
  <si>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</si>
  <si>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</si>
  <si>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</si>
  <si>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</si>
  <si>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</si>
  <si>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</si>
  <si>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</si>
  <si>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</si>
  <si>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</si>
  <si>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</si>
  <si>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</si>
  <si>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</si>
  <si>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</si>
  <si>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</si>
  <si>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</si>
  <si>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</si>
  <si>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</si>
  <si>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</si>
  <si>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</si>
  <si>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</si>
  <si>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</si>
  <si>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</si>
  <si>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</si>
  <si>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</si>
  <si>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</si>
  <si>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</si>
  <si>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</si>
  <si>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</si>
  <si>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</si>
  <si>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</si>
  <si>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</si>
  <si>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</si>
  <si>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</si>
  <si>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</si>
  <si>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</si>
  <si>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</si>
  <si>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</si>
  <si>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</si>
  <si>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</si>
  <si>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</si>
  <si>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</si>
  <si>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</si>
  <si>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</si>
  <si>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</si>
  <si>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</si>
  <si>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</si>
  <si>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</si>
  <si>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</si>
  <si>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</si>
  <si>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</si>
  <si>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</si>
  <si>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</si>
  <si>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</si>
  <si>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</si>
  <si>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</si>
  <si>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</si>
  <si>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</si>
  <si>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</si>
  <si>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</si>
  <si>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</si>
  <si>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</si>
  <si>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</si>
  <si>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</si>
  <si>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</si>
  <si>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</si>
  <si>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</si>
  <si>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</si>
  <si>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</si>
  <si>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</si>
  <si>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</si>
  <si>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</si>
  <si>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</si>
  <si>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</si>
  <si>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</si>
  <si>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</si>
  <si>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</si>
  <si>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</si>
  <si>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</si>
  <si>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</si>
  <si>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</si>
  <si>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</si>
  <si>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</si>
  <si>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</si>
  <si>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</si>
  <si>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</si>
  <si>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</si>
  <si>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</si>
  <si>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</si>
  <si>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</si>
  <si>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</si>
  <si>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</si>
  <si>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</si>
  <si>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</si>
  <si>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</si>
  <si>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</si>
  <si>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</si>
  <si>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</si>
  <si>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</si>
  <si>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</si>
  <si>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</si>
  <si>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</si>
  <si>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</si>
  <si>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</si>
  <si>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</si>
  <si>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</si>
  <si>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</si>
  <si>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</si>
  <si>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</si>
  <si>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</si>
  <si>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</si>
  <si>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</si>
  <si>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</si>
  <si>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</si>
  <si>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</si>
  <si>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</si>
  <si>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</si>
  <si>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</si>
  <si>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</si>
  <si>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</si>
  <si>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</si>
  <si>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</si>
  <si>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</si>
  <si>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</si>
  <si>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</si>
  <si>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</si>
  <si>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</si>
  <si>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</si>
  <si>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</si>
  <si>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</si>
  <si>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</si>
  <si>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</si>
  <si>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</si>
  <si>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</si>
  <si>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</si>
  <si>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</si>
  <si>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</si>
  <si>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</si>
  <si>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</si>
  <si>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</si>
  <si>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</si>
  <si>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</si>
  <si>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</si>
  <si>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</si>
  <si>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</si>
  <si>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</si>
  <si>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</si>
  <si>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</si>
  <si>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</si>
  <si>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</si>
  <si>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</si>
  <si>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</si>
  <si>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</si>
  <si>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</si>
  <si>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</si>
  <si>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</si>
  <si>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</si>
  <si>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</si>
  <si>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</si>
  <si>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</si>
  <si>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</si>
  <si>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</si>
  <si>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</si>
  <si>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</si>
  <si>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</si>
  <si>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</si>
  <si>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</si>
  <si>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</si>
  <si>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</si>
  <si>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</si>
  <si>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</si>
  <si>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</si>
  <si>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</si>
  <si>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</si>
  <si>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</si>
  <si>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</si>
  <si>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</si>
  <si>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</si>
  <si>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</si>
  <si>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</si>
  <si>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</si>
  <si>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</si>
  <si>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</si>
  <si>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</si>
  <si>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</si>
  <si>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</si>
  <si>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</si>
  <si>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</si>
  <si>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</si>
  <si>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</si>
  <si>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</si>
  <si>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</si>
  <si>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</si>
  <si>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</si>
  <si>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</si>
  <si>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</si>
  <si>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</si>
  <si>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</si>
  <si>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</si>
  <si>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</si>
  <si>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</si>
  <si>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</si>
  <si>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</si>
  <si>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</si>
  <si>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</si>
  <si>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</si>
  <si>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</si>
  <si>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</si>
  <si>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</si>
  <si>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</si>
  <si>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</si>
  <si>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</si>
  <si>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</si>
  <si>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</si>
  <si>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</si>
  <si>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</si>
  <si>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</si>
  <si>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</si>
  <si>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</si>
  <si>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</si>
  <si>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</si>
  <si>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</si>
  <si>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</si>
  <si>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</si>
  <si>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</si>
  <si>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</si>
  <si>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</si>
  <si>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</si>
  <si>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</si>
  <si>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</si>
  <si>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</si>
  <si>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</si>
  <si>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</si>
  <si>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</si>
  <si>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</si>
  <si>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</si>
  <si>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</si>
  <si>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</si>
  <si>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</si>
  <si>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</si>
  <si>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</si>
  <si>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</si>
  <si>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</si>
  <si>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</si>
  <si>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</si>
  <si>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</si>
  <si>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</si>
  <si>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</si>
  <si>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</si>
  <si>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</si>
  <si>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</si>
  <si>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</si>
  <si>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</si>
  <si>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</si>
  <si>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</si>
  <si>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</si>
  <si>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</si>
  <si>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</si>
  <si>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</si>
  <si>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</si>
  <si>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</si>
  <si>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</si>
  <si>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</si>
  <si>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</si>
  <si>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</si>
  <si>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</si>
  <si>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</si>
  <si>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</si>
  <si>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</si>
  <si>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</si>
  <si>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</si>
  <si>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</si>
  <si>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</si>
  <si>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</si>
  <si>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</si>
  <si>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</si>
  <si>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</si>
  <si>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</si>
  <si>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</si>
  <si>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</si>
  <si>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</si>
  <si>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</si>
  <si>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</si>
  <si>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</si>
  <si>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</si>
  <si>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</si>
  <si>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</si>
  <si>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</si>
  <si>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</si>
  <si>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</si>
  <si>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</si>
  <si>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</si>
  <si>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</si>
  <si>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</si>
  <si>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</si>
  <si>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</si>
  <si>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</si>
  <si>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</si>
  <si>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</si>
  <si>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</si>
  <si>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</si>
  <si>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</si>
  <si>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</si>
  <si>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</si>
  <si>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</si>
  <si>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</si>
  <si>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</si>
  <si>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</si>
  <si>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</si>
  <si>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</si>
  <si>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</si>
  <si>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</si>
  <si>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</si>
  <si>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</si>
  <si>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</si>
  <si>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</si>
  <si>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</si>
  <si>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</si>
  <si>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</si>
  <si>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</si>
  <si>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</si>
  <si>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</si>
  <si>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</si>
  <si>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</si>
  <si>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</si>
  <si>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</si>
  <si>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</si>
  <si>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</si>
  <si>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</si>
  <si>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</si>
  <si>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</si>
  <si>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</si>
  <si>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</si>
  <si>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</si>
  <si>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</si>
  <si>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</si>
  <si>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</si>
  <si>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</si>
  <si>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</si>
  <si>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</si>
  <si>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</si>
  <si>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</si>
  <si>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</si>
  <si>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</si>
  <si>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</si>
  <si>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</si>
  <si>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</si>
  <si>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</si>
  <si>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</si>
  <si>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</si>
  <si>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</si>
  <si>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</si>
  <si>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</si>
  <si>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</si>
  <si>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</si>
  <si>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</si>
  <si>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</si>
  <si>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</si>
  <si>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</si>
  <si>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</si>
  <si>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</si>
  <si>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</si>
  <si>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</si>
  <si>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</si>
  <si>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</si>
  <si>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</si>
  <si>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</si>
  <si>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</si>
  <si>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</si>
  <si>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</si>
  <si>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</si>
  <si>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</si>
  <si>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</si>
  <si>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</si>
  <si>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</si>
  <si>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</si>
  <si>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</si>
  <si>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</si>
  <si>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</si>
  <si>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</si>
  <si>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</si>
  <si>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</si>
  <si>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</si>
  <si>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</si>
  <si>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</si>
  <si>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</si>
  <si>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</si>
  <si>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</si>
  <si>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</si>
  <si>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</si>
  <si>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</si>
  <si>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</si>
  <si>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</si>
  <si>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</si>
  <si>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</si>
  <si>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</si>
  <si>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</si>
  <si>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</si>
  <si>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</si>
  <si>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</si>
  <si>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</si>
  <si>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</si>
  <si>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</si>
  <si>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</si>
  <si>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</si>
  <si>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</si>
  <si>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</si>
  <si>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</si>
  <si>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</si>
  <si>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</si>
  <si>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</si>
  <si>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</si>
  <si>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</si>
  <si>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</si>
  <si>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</si>
  <si>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</si>
  <si>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</si>
  <si>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</si>
  <si>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</si>
  <si>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</si>
  <si>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</si>
  <si>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</si>
  <si>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</si>
  <si>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</si>
  <si>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</si>
  <si>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</si>
  <si>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</si>
  <si>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</si>
  <si>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</si>
  <si>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</si>
  <si>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</si>
  <si>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</si>
  <si>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</si>
  <si>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</si>
  <si>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</si>
  <si>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</si>
  <si>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</si>
  <si>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</si>
  <si>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</si>
  <si>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</si>
  <si>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</si>
  <si>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</si>
  <si>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</si>
  <si>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</si>
  <si>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</si>
  <si>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</si>
  <si>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</si>
  <si>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</si>
  <si>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</si>
  <si>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</si>
  <si>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</si>
  <si>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</si>
  <si>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</si>
  <si>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</si>
  <si>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</si>
  <si>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</si>
  <si>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</si>
  <si>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</si>
  <si>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</si>
  <si>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</si>
  <si>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</si>
  <si>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</si>
  <si>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</si>
  <si>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</si>
  <si>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</si>
  <si>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</si>
  <si>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</si>
  <si>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</si>
  <si>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</si>
  <si>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</si>
  <si>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</si>
  <si>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</si>
  <si>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</si>
  <si>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</si>
  <si>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</si>
  <si>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</si>
  <si>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</si>
  <si>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</si>
  <si>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</si>
  <si>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</si>
  <si>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</si>
  <si>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</si>
  <si>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</si>
  <si>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</si>
  <si>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</si>
  <si>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</si>
  <si>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</si>
  <si>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</si>
  <si>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</si>
  <si>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</si>
  <si>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</si>
  <si>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</si>
  <si>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</si>
  <si>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</si>
  <si>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</si>
  <si>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</si>
  <si>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</si>
  <si>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</si>
  <si>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</si>
  <si>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</si>
  <si>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</si>
  <si>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</si>
  <si>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</si>
  <si>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</si>
  <si>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</si>
  <si>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</si>
  <si>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</si>
  <si>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</si>
  <si>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</si>
  <si>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</si>
  <si>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</si>
  <si>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</si>
  <si>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</si>
  <si>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</si>
  <si>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</si>
  <si>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</si>
  <si>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</si>
  <si>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</si>
  <si>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</si>
  <si>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</si>
  <si>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</si>
  <si>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</si>
  <si>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</si>
  <si>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</si>
  <si>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</si>
  <si>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</si>
  <si>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</si>
  <si>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</si>
  <si>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</si>
  <si>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</si>
  <si>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</si>
  <si>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</si>
  <si>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</si>
  <si>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</si>
  <si>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</si>
  <si>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</si>
  <si>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</si>
  <si>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</si>
  <si>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</si>
  <si>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</si>
  <si>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</si>
  <si>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</si>
  <si>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</si>
  <si>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</si>
  <si>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</si>
  <si>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</si>
  <si>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</si>
  <si>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</si>
  <si>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</si>
  <si>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</si>
  <si>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</si>
  <si>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</si>
  <si>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</si>
  <si>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</si>
  <si>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</si>
  <si>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</si>
  <si>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</si>
  <si>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</si>
  <si>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</si>
  <si>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</si>
  <si>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</si>
  <si>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</si>
  <si>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</si>
  <si>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</si>
  <si>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</si>
  <si>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</si>
  <si>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</si>
  <si>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</si>
  <si>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</si>
  <si>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</si>
  <si>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</si>
  <si>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</si>
  <si>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</si>
  <si>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</si>
  <si>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</si>
  <si>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</si>
  <si>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</si>
  <si>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</si>
  <si>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</si>
  <si>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</si>
  <si>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</si>
  <si>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</si>
  <si>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</si>
  <si>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</si>
  <si>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</si>
  <si>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</si>
  <si>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</si>
  <si>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</si>
  <si>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</si>
  <si>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</si>
  <si>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</si>
  <si>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</si>
  <si>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</si>
  <si>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</si>
  <si>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</si>
  <si>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</si>
  <si>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</si>
  <si>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</si>
  <si>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</si>
  <si>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</si>
  <si>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</si>
  <si>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</si>
  <si>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</si>
  <si>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</si>
  <si>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</si>
  <si>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</si>
  <si>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</si>
  <si>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</si>
  <si>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</si>
  <si>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</si>
  <si>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</si>
  <si>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</si>
  <si>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</si>
  <si>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</si>
  <si>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</si>
  <si>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</si>
  <si>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</si>
  <si>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</si>
  <si>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</si>
  <si>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</si>
  <si>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</si>
  <si>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</si>
  <si>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</si>
  <si>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</si>
  <si>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</si>
  <si>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</si>
  <si>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</si>
  <si>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</si>
  <si>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</si>
  <si>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</si>
  <si>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</si>
  <si>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</si>
  <si>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</si>
  <si>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</si>
  <si>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</si>
  <si>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</si>
  <si>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</si>
  <si>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</si>
  <si>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</si>
  <si>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</si>
  <si>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</si>
  <si>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</si>
  <si>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</si>
  <si>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</si>
  <si>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</si>
  <si>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</si>
  <si>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</si>
  <si>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</si>
  <si>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</si>
  <si>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</si>
  <si>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</si>
  <si>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</si>
  <si>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</si>
  <si>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</si>
  <si>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</si>
  <si>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</si>
  <si>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</si>
  <si>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</si>
  <si>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</si>
  <si>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</si>
  <si>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</si>
  <si>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</si>
  <si>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</si>
  <si>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</si>
  <si>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</si>
  <si>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</si>
  <si>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</si>
  <si>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</si>
  <si>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</si>
  <si>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</si>
  <si>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</si>
  <si>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</si>
  <si>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</si>
  <si>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</si>
  <si>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</si>
  <si>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</si>
  <si>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</si>
  <si>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</si>
  <si>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</si>
  <si>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</si>
  <si>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</si>
  <si>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</si>
  <si>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</si>
  <si>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</si>
  <si>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</si>
  <si>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</si>
  <si>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</si>
  <si>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</si>
  <si>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</si>
  <si>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</si>
  <si>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</si>
  <si>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</si>
  <si>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</si>
  <si>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</si>
  <si>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</si>
  <si>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</si>
  <si>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</si>
  <si>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</si>
  <si>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</si>
  <si>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</si>
  <si>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</si>
  <si>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</si>
  <si>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</si>
  <si>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</si>
  <si>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</si>
  <si>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</si>
  <si>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</si>
  <si>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</si>
  <si>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</si>
  <si>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</si>
  <si>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</si>
  <si>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</si>
  <si>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</si>
  <si>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</si>
  <si>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</si>
  <si>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</si>
  <si>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</si>
  <si>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</si>
  <si>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</si>
  <si>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</si>
  <si>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</si>
  <si>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</si>
  <si>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</si>
  <si>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</si>
  <si>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</si>
  <si>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</si>
  <si>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</si>
  <si>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</si>
  <si>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</si>
  <si>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</si>
  <si>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</si>
  <si>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</si>
  <si>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</si>
  <si>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</si>
  <si>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</si>
  <si>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</si>
  <si>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</si>
  <si>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</si>
  <si>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</si>
  <si>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</si>
  <si>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</si>
  <si>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</si>
  <si>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</si>
  <si>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</si>
  <si>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</si>
  <si>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</si>
  <si>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</si>
  <si>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</si>
  <si>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</si>
  <si>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</si>
  <si>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</si>
  <si>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</si>
  <si>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</si>
  <si>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</si>
  <si>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</si>
  <si>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</si>
  <si>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</si>
  <si>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</si>
  <si>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</si>
  <si>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</si>
  <si>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</si>
  <si>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</si>
  <si>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</si>
  <si>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</si>
  <si>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</si>
  <si>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</si>
  <si>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</si>
  <si>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</si>
  <si>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</si>
  <si>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</si>
  <si>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</si>
  <si>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</si>
  <si>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</si>
  <si>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</si>
  <si>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</si>
  <si>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</si>
  <si>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</si>
  <si>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</si>
  <si>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</si>
  <si>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</si>
  <si>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</si>
  <si>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</si>
  <si>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</si>
  <si>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</si>
  <si>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</si>
  <si>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</si>
  <si>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</si>
  <si>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</si>
  <si>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</si>
  <si>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</si>
  <si>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</si>
  <si>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</si>
  <si>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</si>
  <si>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</si>
  <si>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</si>
  <si>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</si>
  <si>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</si>
  <si>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</si>
  <si>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</si>
  <si>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</si>
  <si>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</si>
  <si>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</si>
  <si>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</si>
  <si>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</si>
  <si>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</si>
  <si>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</si>
  <si>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</si>
  <si>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</si>
  <si>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</si>
  <si>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</si>
  <si>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</si>
  <si>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</si>
  <si>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</si>
  <si>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</si>
  <si>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</si>
  <si>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</si>
  <si>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</si>
  <si>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</si>
  <si>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</si>
  <si>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</si>
  <si>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</si>
  <si>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</si>
  <si>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</si>
  <si>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</si>
  <si>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</si>
  <si>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</si>
  <si>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</si>
  <si>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</si>
  <si>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</si>
  <si>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</si>
  <si>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</si>
  <si>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</si>
  <si>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</si>
  <si>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</si>
  <si>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</si>
  <si>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</si>
  <si>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</si>
  <si>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</si>
  <si>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</si>
  <si>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</si>
  <si>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</si>
  <si>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</si>
  <si>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</si>
  <si>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</si>
  <si>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</si>
  <si>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</si>
  <si>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</si>
  <si>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</si>
  <si>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</si>
  <si>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</si>
  <si>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</si>
  <si>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</si>
  <si>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</si>
  <si>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</si>
  <si>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</si>
  <si>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</si>
  <si>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</si>
  <si>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</si>
  <si>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</si>
  <si>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</si>
  <si>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</si>
  <si>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</si>
  <si>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</si>
  <si>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</si>
  <si>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</si>
  <si>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</si>
  <si>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</si>
  <si>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</si>
  <si>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</si>
  <si>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</si>
  <si>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</si>
  <si>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</si>
  <si>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</si>
  <si>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</si>
  <si>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</si>
  <si>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</si>
  <si>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</si>
  <si>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</si>
  <si>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</si>
  <si>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</si>
  <si>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</si>
  <si>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</si>
  <si>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</si>
  <si>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</si>
  <si>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</si>
  <si>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</si>
  <si>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</si>
  <si>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</si>
  <si>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</si>
  <si>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</si>
  <si>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</si>
  <si>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</si>
  <si>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</si>
  <si>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</si>
  <si>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</si>
  <si>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</si>
  <si>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</si>
  <si>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</si>
  <si>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</si>
  <si>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</si>
  <si>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</si>
  <si>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</si>
  <si>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</si>
  <si>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</si>
  <si>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</si>
  <si>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</si>
  <si>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</si>
  <si>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</si>
  <si>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</si>
  <si>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</si>
  <si>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</si>
  <si>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</si>
  <si>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</si>
  <si>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</si>
  <si>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</si>
  <si>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</si>
  <si>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</si>
  <si>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</si>
  <si>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</si>
  <si>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</si>
  <si>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</si>
  <si>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</si>
  <si>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</si>
  <si>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</si>
  <si>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</si>
  <si>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</si>
  <si>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</si>
  <si>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</si>
  <si>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</si>
  <si>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</si>
  <si>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</si>
  <si>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</si>
  <si>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</si>
  <si>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</si>
  <si>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</si>
  <si>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</si>
  <si>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</si>
  <si>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</si>
  <si>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</si>
  <si>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</si>
  <si>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</si>
  <si>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</si>
  <si>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</si>
  <si>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</si>
  <si>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</si>
  <si>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</si>
  <si>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</si>
  <si>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</si>
  <si>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</si>
  <si>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</si>
  <si>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</si>
  <si>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</si>
  <si>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</si>
  <si>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</si>
  <si>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</si>
  <si>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</si>
  <si>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</si>
  <si>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</si>
  <si>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</si>
  <si>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</si>
  <si>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</si>
  <si>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</si>
  <si>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</si>
  <si>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</si>
  <si>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</si>
  <si>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</si>
  <si>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</si>
  <si>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</si>
  <si>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</si>
  <si>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</si>
  <si>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</si>
  <si>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</si>
  <si>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</si>
  <si>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</si>
  <si>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</si>
  <si>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</si>
  <si>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</si>
  <si>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</si>
  <si>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</si>
  <si>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</si>
  <si>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</si>
  <si>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</si>
  <si>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</si>
  <si>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</si>
  <si>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</si>
  <si>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</si>
  <si>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</si>
  <si>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</si>
  <si>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</si>
  <si>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</si>
  <si>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</si>
  <si>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</si>
  <si>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</si>
  <si>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</si>
  <si>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</si>
  <si>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</si>
  <si>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</si>
  <si>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</si>
  <si>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</si>
  <si>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</si>
  <si>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</si>
  <si>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</si>
  <si>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</si>
  <si>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</si>
  <si>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</si>
  <si>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</si>
  <si>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</si>
  <si>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</si>
  <si>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</si>
  <si>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</si>
  <si>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</si>
  <si>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</si>
  <si>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</si>
  <si>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</si>
  <si>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</si>
  <si>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</si>
  <si>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</si>
  <si>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</si>
  <si>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</si>
  <si>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</si>
  <si>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</si>
  <si>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</si>
  <si>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</si>
  <si>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</si>
  <si>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</si>
  <si>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</si>
  <si>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</si>
  <si>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</si>
  <si>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</si>
  <si>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</si>
  <si>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</si>
  <si>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</si>
  <si>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</si>
  <si>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</si>
  <si>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</si>
  <si>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</si>
  <si>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</si>
  <si>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</si>
  <si>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</si>
  <si>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</si>
  <si>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</si>
  <si>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</si>
  <si>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</si>
  <si>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</si>
  <si>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</si>
  <si>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</si>
  <si>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</si>
  <si>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</si>
  <si>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</si>
  <si>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</si>
  <si>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</si>
  <si>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</si>
  <si>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 xml:space="preserve">Prestar los servicios de educación inicial en marco de la atención integral en centros de desarrollo infantil - CDI- de conformidad con el manual operativo de la modalidad institucional, el lineamiento técnico para la atención a la primera infancia y las directrices establecidas por el ICBF, en armonía con la politica de estado para el desarrollo integral de la primera infancia de cero a siempre. </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</si>
  <si>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</si>
  <si>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</si>
  <si>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</si>
  <si>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</si>
  <si>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</si>
  <si>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</si>
  <si>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</si>
  <si>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</si>
  <si>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</si>
  <si>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</si>
  <si>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</si>
  <si>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</si>
  <si>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</si>
  <si>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</si>
  <si>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</si>
  <si>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</si>
  <si>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</si>
  <si>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</si>
  <si>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2021-27-10001082</t>
  </si>
  <si>
    <t xml:space="preserve">Calle 24 5 74 </t>
  </si>
  <si>
    <t>3147915106</t>
  </si>
  <si>
    <t>Cra 4 30 67  APTO 2</t>
  </si>
  <si>
    <t>fundaser2020@gmail.com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</si>
</sst>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95" zoomScaleNormal="9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185"/>
      <c r="I20" s="148" t="s">
        <v>628</v>
      </c>
      <c r="J20" s="149" t="s">
        <v>639</v>
      </c>
      <c r="K20" s="150">
        <v>639012500</v>
      </c>
      <c r="L20" s="151">
        <v>44242</v>
      </c>
      <c r="M20" s="151">
        <v>44561</v>
      </c>
      <c r="N20" s="134">
        <f>+(M20-L20)/30</f>
        <v>10.633333333333333</v>
      </c>
      <c r="O20" s="137"/>
      <c r="U20" s="133"/>
      <c r="V20" s="105">
        <f ca="1">NOW()</f>
        <v>44193.759593402778</v>
      </c>
      <c r="W20" s="105">
        <f ca="1">NOW()</f>
        <v>44193.759593402778</v>
      </c>
    </row>
    <row r="21" spans="1:23" ht="30" customHeight="1" outlineLevel="1" x14ac:dyDescent="0.25">
      <c r="A21" s="9"/>
      <c r="B21" s="71"/>
      <c r="C21" s="5"/>
      <c r="D21" s="5"/>
      <c r="E21" s="5"/>
      <c r="F21" s="5"/>
      <c r="G21" s="5"/>
      <c r="H21" s="70"/>
      <c r="I21" s="148" t="s">
        <v>628</v>
      </c>
      <c r="J21" s="149" t="s">
        <v>634</v>
      </c>
      <c r="K21" s="150">
        <v>639012500</v>
      </c>
      <c r="L21" s="151">
        <v>44242</v>
      </c>
      <c r="M21" s="151">
        <v>44561</v>
      </c>
      <c r="N21" s="134">
        <f t="shared" ref="N21:N35" si="0">+(M21-L21)/30</f>
        <v>10.633333333333333</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FUNDASER FUNDACION PARA EL DESARROLLOINTEGRAL HUMANO Y DE GRUPOS POBLACIONALES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2681</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2688</v>
      </c>
      <c r="C52" s="112" t="s">
        <v>32</v>
      </c>
      <c r="D52" s="110" t="s">
        <v>2689</v>
      </c>
      <c r="E52" s="144">
        <v>43843</v>
      </c>
      <c r="F52" s="144">
        <v>44183</v>
      </c>
      <c r="G52" s="159">
        <f t="shared" si="3"/>
        <v>11.333333333333334</v>
      </c>
      <c r="H52" s="118" t="s">
        <v>2690</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2688</v>
      </c>
      <c r="C53" s="112" t="s">
        <v>32</v>
      </c>
      <c r="D53" s="110" t="s">
        <v>2691</v>
      </c>
      <c r="E53" s="144">
        <v>43473</v>
      </c>
      <c r="F53" s="144">
        <v>43819</v>
      </c>
      <c r="G53" s="159">
        <f t="shared" si="3"/>
        <v>11.533333333333333</v>
      </c>
      <c r="H53" s="118" t="s">
        <v>2692</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2696</v>
      </c>
      <c r="C54" s="112" t="s">
        <v>32</v>
      </c>
      <c r="D54" s="110" t="s">
        <v>2683</v>
      </c>
      <c r="E54" s="144">
        <v>43108</v>
      </c>
      <c r="F54" s="144">
        <v>43448</v>
      </c>
      <c r="G54" s="159">
        <f t="shared" si="3"/>
        <v>11.333333333333334</v>
      </c>
      <c r="H54" s="118" t="s">
        <v>2697</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2685</v>
      </c>
      <c r="C55" s="112" t="s">
        <v>32</v>
      </c>
      <c r="D55" s="110" t="s">
        <v>2686</v>
      </c>
      <c r="E55" s="144">
        <v>42744</v>
      </c>
      <c r="F55" s="144">
        <v>43084</v>
      </c>
      <c r="G55" s="159">
        <f t="shared" si="3"/>
        <v>11.333333333333334</v>
      </c>
      <c r="H55" s="121" t="s">
        <v>2687</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2685</v>
      </c>
      <c r="C56" s="112" t="s">
        <v>32</v>
      </c>
      <c r="D56" s="110" t="s">
        <v>2693</v>
      </c>
      <c r="E56" s="144">
        <v>42381</v>
      </c>
      <c r="F56" s="144">
        <v>42720</v>
      </c>
      <c r="G56" s="159">
        <f t="shared" si="3"/>
        <v>11.3</v>
      </c>
      <c r="H56" s="121" t="s">
        <v>2694</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2696</v>
      </c>
      <c r="C57" s="65" t="s">
        <v>32</v>
      </c>
      <c r="D57" s="63" t="s">
        <v>2682</v>
      </c>
      <c r="E57" s="144">
        <v>42016</v>
      </c>
      <c r="F57" s="144">
        <v>44183</v>
      </c>
      <c r="G57" s="159">
        <f t="shared" si="3"/>
        <v>72.233333333333334</v>
      </c>
      <c r="H57" s="121" t="s">
        <v>2695</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2696</v>
      </c>
      <c r="C58" s="65" t="s">
        <v>32</v>
      </c>
      <c r="D58" s="63" t="s">
        <v>2698</v>
      </c>
      <c r="E58" s="144">
        <v>41792</v>
      </c>
      <c r="F58" s="144">
        <v>41992</v>
      </c>
      <c r="G58" s="159">
        <f t="shared" si="3"/>
        <v>6.666666666666667</v>
      </c>
      <c r="H58" s="121" t="s">
        <v>2699</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0.1</v>
      </c>
      <c r="G179" s="164">
        <f>IF(F179&gt;0,SUM(E179+F179),"")</f>
        <v>0.12000000000000001</v>
      </c>
      <c r="H179" s="5"/>
      <c r="I179" s="220" t="s">
        <v>2671</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0.12000000000000001</v>
      </c>
      <c r="D185" s="91" t="s">
        <v>2628</v>
      </c>
      <c r="E185" s="94">
        <f>+(C185*SUM(K20:K35))</f>
        <v>153363000</v>
      </c>
      <c r="F185" s="92"/>
      <c r="G185" s="93"/>
      <c r="H185" s="88"/>
      <c r="I185" s="90" t="s">
        <v>2627</v>
      </c>
      <c r="J185" s="165">
        <f>+SUM(M179:M183)</f>
        <v>0.05</v>
      </c>
      <c r="K185" s="201" t="s">
        <v>2628</v>
      </c>
      <c r="L185" s="201"/>
      <c r="M185" s="94">
        <f>+J185*(SUM(K20:K35))</f>
        <v>63901250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2684</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2701</v>
      </c>
      <c r="J211" s="27" t="s">
        <v>2622</v>
      </c>
      <c r="K211" s="147" t="s">
        <v>2703</v>
      </c>
      <c r="L211" s="21"/>
      <c r="M211" s="21"/>
      <c r="N211" s="21"/>
      <c r="O211" s="8"/>
    </row>
    <row r="212" spans="1:15" x14ac:dyDescent="0.25">
      <c r="A212" s="9"/>
      <c r="B212" s="27" t="s">
        <v>2619</v>
      </c>
      <c r="C212" s="146" t="s">
        <v>2684</v>
      </c>
      <c r="D212" s="21"/>
      <c r="G212" s="27" t="s">
        <v>2621</v>
      </c>
      <c r="H212" s="147" t="s">
        <v>2702</v>
      </c>
      <c r="J212" s="27" t="s">
        <v>2623</v>
      </c>
      <c r="K212" s="146"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2020-12-28T23:08:32Z</cp:lastPrinted>
  <dcterms:created xsi:type="dcterms:W3CDTF">2020-10-14T21:57:42Z</dcterms:created>
  <dcterms:modified xsi:type="dcterms:W3CDTF">2020-12-28T23:15:09Z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