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<sst xmlns="http://schemas.openxmlformats.org/spreadsheetml/2006/main" count="3086" uniqueCount="2706">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</sst>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184" sqref="N18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3665375700</v>
      </c>
      <c r="L20" s="152"/>
      <c r="M20" s="152">
        <v>44561</v>
      </c>
      <c r="N20" s="135">
        <f>+(M20-L20)/30</f>
        <v>1485.3666666666666</v>
      </c>
      <c r="O20" s="138"/>
      <c r="U20" s="134"/>
      <c r="V20" s="105">
        <f ca="1">NOW()</f>
        <v>44188.816385648148</v>
      </c>
      <c r="W20" s="105">
        <f ca="1">NOW()</f>
        <v>44188.816385648148</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2680</v>
      </c>
      <c r="C52" s="112" t="s">
        <v>31</v>
      </c>
      <c r="D52" s="110" t="s">
        <v>2691</v>
      </c>
      <c r="E52" s="145">
        <v>43417</v>
      </c>
      <c r="F52" s="145">
        <v>43450</v>
      </c>
      <c r="G52" s="159">
        <f t="shared" si="3"/>
        <v>1.1000000000000001</v>
      </c>
      <c r="H52" s="119" t="s">
        <v>2692</v>
      </c>
      <c r="I52" s="113" t="s">
        <v>628</v>
      </c>
      <c r="J52" s="113" t="s">
        <v>650</v>
      </c>
      <c r="K52" s="116">
        <v>11694000</v>
      </c>
      <c r="L52" s="115" t="s">
        <v>1148</v>
      </c>
      <c r="M52" s="117">
        <v>1</v>
      </c>
      <c r="N52" s="115" t="s">
        <v>2634</v>
      </c>
      <c r="O52" s="115" t="s">
        <v>2679</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2.5000000000000001E-2</v>
      </c>
      <c r="G179" s="164">
        <f>IF(F179&gt;0,SUM(E179+F179),"")</f>
        <v>4.4999999999999998E-2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4.4999999999999998E-2</v>
      </c>
      <c r="D185" s="91" t="s">
        <v>2628</v>
      </c>
      <c r="E185" s="94">
        <f>+(C185*SUM(K20:K35))</f>
        <v>164941906.5</v>
      </c>
      <c r="F185" s="92"/>
      <c r="G185" s="93"/>
      <c r="H185" s="88"/>
      <c r="I185" s="90" t="s">
        <v>2627</v>
      </c>
      <c r="J185" s="165">
        <f>+SUM(M179:M183)</f>
        <v>0.03</v>
      </c>
      <c r="K185" s="235" t="s">
        <v>2628</v>
      </c>
      <c r="L185" s="235"/>
      <c r="M185" s="94">
        <f>+J185*(SUM(K20:K35))</f>
        <v>109961271</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2020-12-24T00:37:23Z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