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<sst xmlns="http://schemas.openxmlformats.org/spreadsheetml/2006/main" count="3086" uniqueCount="2707">
  <si>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</si>
  <si>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</si>
  <si>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</si>
  <si>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</si>
  <si>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</si>
  <si>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</si>
  <si>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</si>
  <si>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</si>
  <si>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</si>
  <si>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</si>
  <si>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</si>
  <si>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</si>
  <si>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</si>
  <si>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</si>
  <si>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</si>
  <si>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</si>
  <si>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</si>
  <si>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</si>
  <si>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</si>
  <si>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</si>
  <si>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</si>
  <si>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</si>
  <si>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</si>
  <si>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</si>
  <si>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</si>
  <si>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</si>
  <si>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</si>
  <si>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</si>
  <si>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</si>
  <si>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</si>
  <si>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</si>
  <si>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</si>
  <si>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</si>
  <si>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</si>
  <si>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</si>
  <si>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</si>
  <si>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</si>
  <si>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</si>
  <si>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</si>
  <si>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</si>
  <si>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</si>
  <si>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</si>
  <si>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</si>
  <si>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</si>
  <si>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</si>
  <si>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</si>
  <si>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</si>
  <si>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</si>
  <si>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</si>
  <si>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</si>
  <si>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</si>
  <si>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</si>
  <si>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</si>
  <si>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</si>
  <si>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</si>
  <si>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</si>
  <si>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</si>
  <si>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</si>
  <si>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</si>
  <si>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</si>
  <si>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</si>
  <si>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</si>
  <si>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</si>
  <si>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</si>
  <si>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</si>
  <si>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</si>
  <si>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</si>
  <si>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</si>
  <si>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</si>
  <si>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</si>
  <si>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</si>
  <si>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</si>
  <si>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</si>
  <si>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</si>
  <si>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</si>
  <si>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</si>
  <si>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</si>
  <si>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</si>
  <si>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</si>
  <si>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</si>
  <si>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</si>
  <si>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</si>
  <si>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</si>
  <si>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</si>
  <si>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</si>
  <si>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</si>
  <si>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</si>
  <si>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</si>
  <si>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</si>
  <si>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</si>
  <si>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</si>
  <si>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</si>
  <si>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</si>
  <si>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</si>
  <si>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</si>
  <si>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</si>
  <si>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</si>
  <si>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</si>
  <si>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</si>
  <si>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</si>
  <si>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</si>
  <si>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</si>
  <si>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</si>
  <si>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</si>
  <si>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</si>
  <si>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</si>
  <si>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</si>
  <si>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</si>
  <si>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</si>
  <si>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</si>
  <si>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</si>
  <si>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</si>
  <si>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</si>
  <si>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</si>
  <si>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</si>
  <si>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</si>
  <si>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</si>
  <si>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</si>
  <si>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</si>
  <si>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</si>
  <si>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</si>
  <si>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</si>
  <si>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</si>
  <si>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</si>
  <si>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</si>
  <si>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</si>
  <si>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</si>
  <si>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</si>
  <si>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</si>
  <si>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</si>
  <si>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</si>
  <si>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</si>
  <si>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</si>
  <si>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</si>
  <si>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</si>
  <si>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</si>
  <si>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</si>
  <si>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</si>
  <si>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</si>
  <si>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</si>
  <si>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</si>
  <si>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</si>
  <si>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</si>
  <si>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</si>
  <si>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</si>
  <si>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</si>
  <si>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</si>
  <si>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</si>
  <si>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</si>
  <si>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</si>
  <si>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</si>
  <si>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</si>
  <si>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</si>
  <si>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</si>
  <si>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</si>
  <si>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</si>
  <si>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</si>
  <si>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</si>
  <si>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</si>
  <si>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</si>
  <si>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</si>
  <si>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</si>
  <si>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</si>
  <si>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</si>
  <si>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</si>
  <si>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</si>
  <si>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</si>
  <si>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</si>
  <si>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</si>
  <si>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</si>
  <si>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</si>
  <si>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</si>
  <si>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</si>
  <si>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</si>
  <si>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</si>
  <si>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</si>
  <si>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</si>
  <si>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</si>
  <si>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</si>
  <si>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</si>
  <si>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</si>
  <si>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</si>
  <si>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</si>
  <si>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</si>
  <si>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</si>
  <si>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</si>
  <si>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</si>
  <si>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</si>
  <si>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</si>
  <si>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</si>
  <si>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</si>
  <si>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</si>
  <si>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</si>
  <si>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</si>
  <si>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</si>
  <si>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</si>
  <si>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</si>
  <si>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</si>
  <si>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</si>
  <si>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</si>
  <si>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</si>
  <si>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</si>
  <si>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</si>
  <si>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</si>
  <si>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</si>
  <si>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</si>
  <si>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</si>
  <si>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</si>
  <si>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</si>
  <si>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</si>
  <si>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</si>
  <si>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</si>
  <si>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</si>
  <si>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</si>
  <si>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</si>
  <si>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</si>
  <si>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</si>
  <si>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</si>
  <si>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</si>
  <si>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</si>
  <si>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</si>
  <si>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</si>
  <si>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</si>
  <si>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</si>
  <si>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</si>
  <si>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</si>
  <si>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</si>
  <si>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</si>
  <si>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</si>
  <si>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</si>
  <si>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</si>
  <si>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</si>
  <si>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</si>
  <si>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</si>
  <si>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</si>
  <si>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</si>
  <si>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</si>
  <si>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</si>
  <si>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</si>
  <si>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</si>
  <si>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</si>
  <si>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</si>
  <si>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</si>
  <si>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</si>
  <si>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</si>
  <si>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</si>
  <si>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</si>
  <si>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</si>
  <si>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</si>
  <si>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</si>
  <si>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</si>
  <si>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</si>
  <si>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</si>
  <si>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</si>
  <si>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</si>
  <si>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</si>
  <si>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</si>
  <si>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</si>
  <si>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</si>
  <si>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</si>
  <si>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</si>
  <si>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</si>
  <si>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</si>
  <si>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</si>
  <si>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</si>
  <si>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</si>
  <si>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</si>
  <si>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</si>
  <si>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</si>
  <si>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</si>
  <si>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</si>
  <si>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</si>
  <si>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</si>
  <si>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</si>
  <si>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</si>
  <si>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</si>
  <si>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</si>
  <si>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</si>
  <si>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</si>
  <si>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</si>
  <si>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</si>
  <si>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</si>
  <si>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</si>
  <si>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</si>
  <si>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</si>
  <si>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</si>
  <si>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</si>
  <si>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</si>
  <si>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</si>
  <si>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</si>
  <si>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</si>
  <si>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</si>
  <si>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</si>
  <si>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</si>
  <si>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</si>
  <si>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</si>
  <si>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</si>
  <si>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</si>
  <si>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</si>
  <si>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</si>
  <si>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</si>
  <si>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</si>
  <si>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</si>
  <si>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</si>
  <si>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</si>
  <si>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</si>
  <si>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</si>
  <si>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</si>
  <si>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</si>
  <si>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</si>
  <si>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</si>
  <si>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</si>
  <si>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</si>
  <si>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</si>
  <si>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</si>
  <si>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</si>
  <si>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</si>
  <si>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</si>
  <si>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</si>
  <si>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</si>
  <si>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</si>
  <si>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</si>
  <si>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</si>
  <si>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</si>
  <si>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</si>
  <si>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</si>
  <si>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</si>
  <si>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</si>
  <si>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</si>
  <si>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</si>
  <si>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</si>
  <si>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</si>
  <si>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</si>
  <si>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</si>
  <si>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</si>
  <si>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</si>
  <si>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</si>
  <si>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</si>
  <si>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</si>
  <si>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</si>
  <si>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</si>
  <si>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</si>
  <si>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</si>
  <si>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</si>
  <si>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</si>
  <si>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</si>
  <si>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</si>
  <si>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</si>
  <si>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</si>
  <si>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</si>
  <si>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</si>
  <si>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</si>
  <si>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</si>
  <si>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</si>
  <si>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</si>
  <si>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</si>
  <si>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</si>
  <si>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</si>
  <si>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</si>
  <si>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</si>
  <si>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</si>
  <si>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</si>
  <si>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</si>
  <si>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</si>
  <si>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</si>
  <si>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</si>
  <si>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</si>
  <si>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</si>
  <si>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</si>
  <si>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</si>
  <si>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</si>
  <si>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</si>
  <si>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</si>
  <si>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</si>
  <si>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</si>
  <si>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</si>
  <si>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</si>
  <si>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</si>
  <si>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</si>
  <si>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</si>
  <si>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</si>
  <si>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</si>
  <si>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</si>
  <si>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</si>
  <si>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</si>
  <si>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</si>
  <si>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</si>
  <si>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</si>
  <si>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</si>
  <si>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</si>
  <si>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</si>
  <si>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</si>
  <si>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</si>
  <si>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</si>
  <si>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</si>
  <si>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</si>
  <si>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</si>
  <si>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</si>
  <si>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</si>
  <si>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</si>
  <si>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</si>
  <si>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</si>
  <si>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</si>
  <si>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</si>
  <si>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</si>
  <si>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</si>
  <si>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</si>
  <si>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</si>
  <si>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</si>
  <si>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</si>
  <si>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</si>
  <si>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</si>
  <si>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</si>
  <si>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</si>
  <si>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</si>
  <si>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</si>
  <si>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</si>
  <si>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</si>
  <si>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</si>
  <si>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</si>
  <si>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</si>
  <si>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</si>
  <si>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</si>
  <si>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</si>
  <si>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</si>
  <si>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</si>
  <si>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</si>
  <si>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</si>
  <si>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</si>
  <si>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</si>
  <si>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</si>
  <si>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</si>
  <si>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</si>
  <si>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</si>
  <si>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</si>
  <si>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</si>
  <si>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</si>
  <si>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</si>
  <si>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</si>
  <si>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</si>
  <si>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</si>
  <si>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</si>
  <si>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</si>
  <si>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</si>
  <si>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</si>
  <si>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</si>
  <si>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</si>
  <si>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</si>
  <si>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</si>
  <si>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</si>
  <si>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</si>
  <si>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</si>
  <si>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</si>
  <si>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</si>
  <si>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</si>
  <si>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</si>
  <si>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</si>
  <si>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</si>
  <si>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</si>
  <si>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</si>
  <si>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</si>
  <si>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</si>
  <si>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</si>
  <si>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</si>
  <si>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</si>
  <si>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</si>
  <si>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</si>
  <si>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</si>
  <si>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</si>
  <si>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</si>
  <si>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</si>
  <si>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</si>
  <si>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</si>
  <si>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</si>
  <si>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</si>
  <si>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</si>
  <si>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</si>
  <si>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</si>
  <si>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</si>
  <si>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</si>
  <si>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</si>
  <si>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</si>
  <si>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</si>
  <si>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</si>
  <si>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</si>
  <si>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</si>
  <si>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</si>
  <si>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</si>
  <si>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</si>
  <si>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</si>
  <si>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</si>
  <si>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</si>
  <si>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</si>
  <si>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</si>
  <si>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</si>
  <si>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</si>
  <si>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</si>
  <si>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</si>
  <si>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</si>
  <si>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</si>
  <si>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</si>
  <si>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</si>
  <si>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</si>
  <si>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</si>
  <si>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</si>
  <si>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</si>
  <si>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</si>
  <si>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</si>
  <si>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</si>
  <si>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</si>
  <si>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</si>
  <si>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</si>
  <si>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</si>
  <si>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</si>
  <si>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</si>
  <si>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</si>
  <si>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</si>
  <si>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</si>
  <si>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</si>
  <si>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</si>
  <si>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</si>
  <si>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</si>
  <si>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</si>
  <si>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</si>
  <si>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</si>
  <si>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</si>
  <si>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</si>
  <si>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</si>
  <si>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</si>
  <si>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</si>
  <si>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</si>
  <si>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</si>
  <si>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</si>
  <si>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</si>
  <si>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</si>
  <si>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</si>
  <si>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</si>
  <si>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</si>
  <si>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</si>
  <si>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</si>
  <si>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</si>
  <si>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</si>
  <si>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</si>
  <si>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</si>
  <si>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</si>
  <si>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</si>
  <si>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</si>
  <si>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</si>
  <si>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</si>
  <si>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</si>
  <si>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</si>
  <si>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</si>
  <si>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</si>
  <si>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</si>
  <si>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</si>
  <si>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</si>
  <si>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</si>
  <si>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</si>
  <si>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</si>
  <si>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</si>
  <si>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</si>
  <si>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</si>
  <si>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</si>
  <si>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</si>
  <si>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</si>
  <si>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</si>
  <si>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</si>
  <si>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</si>
  <si>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</si>
  <si>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</si>
  <si>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</si>
  <si>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</si>
  <si>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</si>
  <si>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</si>
  <si>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</si>
  <si>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</si>
  <si>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</si>
  <si>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</si>
  <si>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</si>
  <si>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</si>
  <si>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</si>
  <si>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</si>
  <si>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</si>
  <si>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</si>
  <si>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</si>
  <si>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</si>
  <si>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</si>
  <si>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</si>
  <si>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</si>
  <si>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</si>
  <si>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</si>
  <si>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</si>
  <si>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</si>
  <si>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</si>
  <si>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</si>
  <si>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</si>
  <si>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</si>
  <si>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</si>
  <si>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</si>
  <si>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</si>
  <si>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</si>
  <si>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</si>
  <si>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</si>
  <si>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</si>
  <si>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</si>
  <si>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</si>
  <si>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</si>
  <si>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</si>
  <si>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</si>
  <si>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</si>
  <si>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</si>
  <si>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</si>
  <si>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</si>
  <si>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</si>
  <si>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</si>
  <si>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</si>
  <si>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</si>
  <si>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</si>
  <si>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</si>
  <si>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</si>
  <si>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</si>
  <si>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</si>
  <si>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</si>
  <si>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</si>
  <si>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</si>
  <si>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</si>
  <si>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</si>
  <si>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</si>
  <si>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</si>
  <si>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</si>
  <si>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</si>
  <si>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</si>
  <si>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</si>
  <si>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</si>
  <si>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</si>
  <si>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</si>
  <si>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</si>
  <si>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</si>
  <si>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</si>
  <si>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</si>
  <si>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</si>
  <si>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</si>
  <si>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</si>
  <si>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</si>
  <si>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</si>
  <si>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</si>
  <si>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</si>
  <si>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</si>
  <si>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</si>
  <si>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</si>
  <si>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</si>
  <si>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</si>
  <si>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</si>
  <si>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</si>
  <si>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</si>
  <si>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</si>
  <si>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</si>
  <si>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</si>
  <si>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</si>
  <si>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</si>
  <si>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</si>
  <si>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</si>
  <si>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</si>
  <si>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</si>
  <si>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</si>
  <si>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</si>
  <si>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</si>
  <si>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</si>
  <si>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</si>
  <si>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</si>
  <si>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</si>
  <si>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</si>
  <si>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</si>
  <si>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</si>
  <si>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</si>
  <si>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</si>
  <si>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</si>
  <si>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</si>
  <si>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</si>
  <si>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</si>
  <si>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</si>
  <si>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</si>
  <si>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</si>
  <si>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</si>
  <si>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</si>
  <si>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</si>
  <si>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</si>
  <si>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</si>
  <si>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</si>
  <si>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</si>
  <si>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</si>
  <si>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</si>
  <si>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</si>
  <si>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</si>
  <si>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</si>
  <si>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</si>
  <si>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</si>
  <si>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</si>
  <si>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</si>
  <si>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</si>
  <si>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</si>
  <si>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</si>
  <si>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</si>
  <si>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</si>
  <si>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</si>
  <si>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</si>
  <si>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</si>
  <si>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</si>
  <si>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</si>
  <si>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</si>
  <si>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</si>
  <si>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</si>
  <si>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</si>
  <si>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</si>
  <si>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</si>
  <si>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</si>
  <si>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</si>
  <si>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</si>
  <si>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</si>
  <si>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</si>
  <si>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</si>
  <si>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</si>
  <si>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</si>
  <si>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</si>
  <si>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</si>
  <si>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</si>
  <si>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</si>
  <si>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</si>
  <si>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</si>
  <si>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</si>
  <si>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</si>
  <si>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</si>
  <si>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</si>
  <si>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</si>
  <si>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</si>
  <si>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</si>
  <si>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</si>
  <si>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</si>
  <si>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</si>
  <si>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</si>
  <si>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</si>
  <si>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</si>
  <si>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</si>
  <si>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</si>
  <si>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</si>
  <si>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</si>
  <si>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</si>
  <si>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</si>
  <si>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</si>
  <si>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</si>
  <si>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</si>
  <si>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</si>
  <si>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</si>
  <si>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</si>
  <si>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</si>
  <si>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</si>
  <si>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</si>
  <si>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</si>
  <si>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</si>
  <si>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</si>
  <si>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</si>
  <si>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</si>
  <si>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</si>
  <si>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</si>
  <si>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</si>
  <si>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</si>
  <si>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</si>
  <si>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</si>
  <si>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</si>
  <si>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</si>
  <si>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</si>
  <si>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</si>
  <si>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</si>
  <si>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</si>
  <si>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</si>
  <si>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</si>
  <si>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</si>
  <si>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</si>
  <si>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</si>
  <si>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</si>
  <si>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</si>
  <si>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</si>
  <si>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</si>
  <si>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</si>
  <si>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</si>
  <si>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</si>
  <si>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</si>
  <si>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</si>
  <si>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</si>
  <si>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</si>
  <si>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</si>
  <si>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</si>
  <si>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</si>
  <si>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</si>
  <si>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</si>
  <si>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</si>
  <si>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</si>
  <si>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</si>
  <si>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</si>
  <si>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</si>
  <si>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</si>
  <si>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</si>
  <si>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</si>
  <si>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</si>
  <si>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</si>
  <si>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</si>
  <si>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</si>
  <si>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</si>
  <si>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</si>
  <si>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</si>
  <si>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</si>
  <si>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</si>
  <si>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</si>
  <si>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</si>
  <si>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</si>
  <si>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</si>
  <si>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</si>
  <si>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</si>
  <si>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</si>
  <si>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</si>
  <si>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</si>
  <si>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</si>
  <si>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</si>
  <si>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</si>
  <si>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</si>
  <si>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</si>
  <si>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</si>
  <si>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</si>
  <si>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</si>
  <si>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</si>
  <si>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</si>
  <si>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</si>
  <si>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</si>
  <si>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</si>
  <si>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</si>
  <si>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</si>
  <si>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</si>
  <si>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</si>
  <si>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</si>
  <si>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</si>
  <si>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</si>
  <si>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</si>
  <si>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</si>
  <si>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</si>
  <si>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</si>
  <si>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</si>
  <si>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</si>
  <si>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</si>
  <si>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</si>
  <si>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</si>
  <si>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</si>
  <si>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</si>
  <si>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</si>
  <si>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</si>
  <si>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</si>
  <si>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</si>
  <si>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</si>
  <si>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</si>
  <si>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</si>
  <si>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</si>
  <si>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</si>
  <si>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</si>
  <si>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</si>
  <si>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</si>
  <si>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</si>
  <si>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</si>
  <si>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</si>
  <si>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</si>
  <si>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</si>
  <si>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</si>
  <si>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</si>
  <si>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</si>
  <si>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</si>
  <si>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</si>
  <si>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</si>
  <si>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</si>
  <si>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</si>
  <si>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</si>
  <si>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</si>
  <si>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</si>
  <si>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</si>
  <si>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</si>
  <si>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</si>
  <si>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</si>
  <si>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</si>
  <si>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</si>
  <si>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</si>
  <si>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</si>
  <si>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</si>
  <si>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</si>
  <si>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</si>
  <si>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</si>
  <si>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</si>
  <si>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</si>
  <si>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</si>
  <si>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</si>
  <si>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</si>
  <si>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</si>
  <si>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</si>
  <si>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</si>
  <si>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</si>
  <si>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</si>
  <si>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</si>
  <si>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</si>
  <si>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</si>
  <si>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</si>
  <si>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</si>
  <si>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</si>
  <si>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</si>
  <si>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</si>
  <si>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</si>
  <si>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</si>
  <si>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</si>
  <si>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</si>
  <si>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</si>
  <si>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</si>
  <si>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</si>
  <si>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</si>
  <si>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</si>
  <si>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</si>
  <si>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</si>
  <si>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</si>
  <si>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</si>
  <si>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</si>
  <si>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</si>
  <si>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</si>
  <si>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</si>
  <si>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</si>
  <si>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</si>
  <si>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</si>
  <si>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</si>
  <si>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</si>
  <si>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</si>
  <si>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</si>
  <si>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</si>
  <si>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</si>
  <si>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</si>
  <si>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</si>
  <si>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</si>
  <si>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</si>
  <si>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</si>
  <si>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</si>
  <si>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</si>
  <si>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</si>
  <si>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</si>
  <si>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</si>
  <si>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</si>
  <si>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</si>
  <si>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</si>
  <si>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</si>
  <si>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</si>
  <si>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</si>
  <si>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</si>
  <si>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</si>
  <si>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</si>
  <si>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</si>
  <si>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</si>
  <si>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</si>
  <si>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</si>
  <si>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</si>
  <si>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</si>
  <si>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</si>
  <si>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</si>
  <si>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</si>
  <si>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</si>
  <si>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</si>
  <si>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</si>
  <si>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</si>
  <si>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</si>
  <si>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</si>
  <si>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</si>
  <si>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</si>
  <si>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</si>
  <si>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</si>
  <si>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</si>
  <si>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</si>
  <si>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</si>
  <si>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</si>
  <si>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</si>
  <si>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</si>
  <si>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</si>
  <si>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</si>
  <si>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</si>
  <si>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</si>
  <si>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</si>
  <si>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</si>
  <si>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</si>
  <si>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</si>
  <si>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</si>
  <si>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</si>
  <si>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</si>
  <si>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</si>
  <si>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</si>
  <si>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</si>
  <si>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</si>
  <si>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</si>
  <si>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</si>
  <si>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</si>
  <si>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</si>
  <si>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</si>
  <si>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</si>
  <si>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</si>
  <si>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</si>
  <si>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</si>
  <si>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</si>
  <si>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</si>
  <si>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</si>
  <si>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</si>
  <si>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</si>
  <si>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</si>
  <si>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</si>
  <si>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</si>
  <si>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</si>
  <si>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</si>
  <si>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</si>
  <si>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</si>
  <si>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</si>
  <si>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</si>
  <si>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</si>
  <si>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</si>
  <si>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</si>
  <si>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</si>
  <si>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</si>
  <si>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</si>
  <si>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</si>
  <si>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</si>
  <si>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</si>
  <si>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</si>
  <si>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</si>
  <si>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</si>
  <si>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</si>
  <si>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</si>
  <si>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</si>
  <si>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</si>
  <si>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</si>
  <si>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</si>
  <si>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</si>
  <si>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</si>
  <si>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</si>
  <si>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</si>
  <si>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</si>
  <si>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</si>
  <si>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</si>
  <si>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</si>
  <si>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</si>
  <si>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</si>
  <si>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</si>
  <si>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</si>
  <si>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</si>
  <si>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</si>
  <si>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</si>
  <si>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</si>
  <si>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</si>
  <si>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</si>
  <si>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</si>
  <si>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</si>
  <si>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</si>
  <si>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</si>
  <si>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</si>
  <si>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</si>
  <si>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</si>
  <si>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</si>
  <si>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</si>
  <si>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</si>
  <si>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</si>
  <si>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</si>
  <si>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</si>
  <si>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</si>
  <si>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</si>
  <si>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</si>
  <si>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</si>
  <si>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</si>
  <si>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</si>
  <si>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</si>
  <si>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</si>
  <si>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</si>
  <si>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</si>
  <si>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</si>
  <si>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</si>
  <si>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</si>
  <si>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</si>
  <si>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</si>
  <si>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</si>
  <si>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</si>
  <si>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</si>
  <si>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</si>
  <si>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</si>
  <si>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</si>
  <si>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</si>
  <si>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</si>
  <si>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</si>
  <si>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</si>
  <si>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</si>
  <si>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</si>
  <si>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</si>
  <si>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</si>
  <si>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</si>
  <si>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</si>
  <si>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</si>
  <si>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</si>
  <si>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</si>
  <si>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</si>
  <si>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</si>
  <si>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</si>
  <si>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</si>
  <si>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</si>
  <si>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</si>
  <si>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</si>
  <si>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</si>
  <si>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</si>
  <si>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</si>
  <si>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</si>
  <si>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</si>
  <si>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</si>
  <si>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</si>
  <si>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</si>
  <si>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</si>
  <si>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</si>
  <si>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</si>
  <si>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</si>
  <si>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</si>
  <si>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</si>
  <si>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</si>
  <si>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</si>
  <si>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</si>
  <si>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</si>
  <si>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</si>
  <si>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</si>
  <si>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</si>
  <si>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</si>
  <si>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</si>
  <si>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</si>
  <si>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</si>
  <si>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</si>
  <si>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</si>
  <si>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</si>
  <si>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</si>
  <si>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</si>
  <si>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</si>
  <si>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</si>
  <si>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</si>
  <si>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</si>
  <si>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</si>
  <si>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</si>
  <si>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</si>
  <si>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</si>
  <si>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</si>
  <si>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</si>
  <si>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</si>
  <si>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</si>
  <si>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</si>
  <si>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</si>
  <si>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</si>
  <si>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</si>
  <si>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</si>
  <si>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</si>
  <si>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</si>
  <si>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</si>
  <si>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</si>
  <si>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</si>
  <si>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</si>
  <si>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</si>
  <si>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</si>
  <si>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</si>
  <si>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</si>
  <si>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</si>
  <si>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</si>
  <si>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</si>
  <si>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</si>
  <si>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</si>
  <si>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</si>
  <si>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</si>
  <si>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</si>
  <si>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</si>
  <si>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</si>
  <si>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</si>
  <si>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</si>
  <si>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</si>
  <si>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</si>
  <si>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</si>
  <si>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</si>
  <si>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</si>
  <si>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</si>
  <si>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</si>
  <si>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</si>
  <si>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</si>
  <si>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</si>
  <si>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</si>
  <si>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</si>
  <si>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</si>
  <si>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</si>
  <si>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</si>
  <si>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</si>
  <si>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</si>
  <si>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</si>
  <si>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</si>
  <si>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</si>
  <si>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</si>
  <si>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</si>
  <si>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</si>
  <si>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</si>
  <si>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</si>
  <si>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</si>
  <si>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</si>
  <si>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</si>
  <si>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</si>
  <si>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</si>
  <si>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</si>
  <si>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</si>
  <si>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</si>
  <si>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</si>
  <si>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</si>
  <si>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</si>
  <si>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</si>
  <si>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</si>
  <si>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</si>
  <si>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</si>
  <si>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</si>
  <si>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</si>
  <si>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</si>
  <si>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</si>
  <si>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</si>
  <si>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</si>
  <si>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</si>
  <si>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</si>
  <si>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</si>
  <si>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</si>
  <si>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</si>
  <si>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</si>
  <si>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</si>
  <si>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</si>
  <si>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</si>
  <si>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</si>
  <si>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</si>
  <si>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</si>
  <si>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</si>
  <si>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</si>
  <si>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</si>
  <si>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</si>
  <si>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</si>
  <si>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</si>
  <si>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</si>
  <si>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</si>
  <si>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</si>
  <si>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</si>
  <si>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</si>
  <si>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</si>
  <si>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</si>
  <si>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</si>
  <si>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</si>
  <si>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</si>
  <si>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</si>
  <si>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</si>
  <si>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</si>
  <si>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</si>
  <si>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</si>
  <si>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</si>
  <si>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</si>
  <si>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</si>
  <si>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</si>
  <si>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</si>
  <si>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</si>
  <si>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</si>
  <si>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</si>
  <si>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</si>
  <si>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</si>
  <si>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</si>
  <si>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</si>
  <si>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</si>
  <si>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</si>
  <si>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</si>
  <si>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</si>
  <si>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</si>
  <si>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</si>
  <si>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</si>
  <si>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</si>
  <si>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</si>
  <si>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</si>
  <si>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</si>
  <si>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</si>
  <si>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</si>
  <si>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</si>
  <si>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</si>
  <si>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</si>
  <si>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</si>
  <si>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</si>
  <si>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</si>
  <si>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</si>
  <si>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</si>
  <si>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</si>
  <si>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</si>
  <si>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</si>
  <si>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</si>
  <si>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</si>
  <si>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</si>
  <si>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</si>
  <si>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</si>
  <si>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</si>
  <si>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</si>
  <si>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</si>
  <si>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</si>
  <si>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</si>
  <si>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</si>
  <si>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</si>
  <si>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</si>
  <si>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</si>
  <si>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</si>
  <si>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</si>
  <si>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</si>
  <si>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</si>
  <si>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</si>
  <si>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</si>
  <si>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</si>
  <si>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</si>
  <si>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</si>
  <si>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</si>
  <si>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</si>
  <si>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</si>
  <si>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</si>
  <si>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</si>
  <si>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</si>
  <si>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</si>
  <si>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</si>
  <si>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</si>
  <si>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</si>
  <si>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</si>
  <si>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</si>
  <si>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</si>
  <si>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</si>
  <si>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</si>
  <si>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</si>
  <si>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</si>
  <si>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</si>
  <si>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</si>
  <si>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</si>
  <si>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</si>
  <si>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</si>
  <si>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</si>
  <si>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</si>
  <si>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</si>
  <si>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</si>
  <si>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</si>
  <si>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</si>
  <si>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</si>
  <si>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</si>
  <si>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</si>
  <si>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</si>
  <si>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</si>
  <si>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</si>
  <si>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</si>
  <si>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</si>
  <si>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</si>
  <si>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</si>
  <si>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</si>
  <si>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</si>
  <si>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</si>
  <si>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</si>
  <si>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</si>
  <si>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</si>
  <si>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</si>
  <si>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</si>
  <si>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</si>
  <si>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</si>
  <si>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</si>
  <si>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</si>
  <si>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</si>
  <si>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</si>
  <si>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</si>
  <si>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</si>
  <si>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</si>
  <si>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</si>
  <si>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</si>
  <si>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</si>
  <si>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</si>
  <si>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</si>
  <si>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</si>
  <si>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</si>
  <si>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</si>
  <si>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</si>
  <si>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</si>
  <si>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</si>
  <si>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</si>
  <si>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</si>
  <si>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</si>
  <si>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</si>
  <si>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</si>
  <si>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</si>
  <si>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</si>
  <si>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</si>
  <si>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</si>
  <si>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</si>
  <si>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</si>
  <si>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</si>
  <si>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</si>
  <si>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</si>
  <si>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</si>
  <si>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</si>
  <si>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</si>
  <si>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</si>
  <si>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</si>
  <si>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</si>
  <si>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</si>
  <si>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</si>
  <si>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</si>
  <si>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</si>
  <si>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</si>
  <si>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</si>
  <si>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</si>
  <si>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</si>
  <si>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</si>
  <si>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</si>
  <si>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</si>
  <si>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</si>
  <si>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</si>
  <si>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</si>
  <si>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</si>
  <si>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</si>
  <si>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</si>
  <si>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</si>
  <si>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</si>
  <si>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</si>
  <si>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</si>
  <si>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</si>
  <si>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</si>
  <si>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</si>
  <si>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</si>
  <si>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</si>
  <si>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</si>
  <si>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</si>
  <si>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</si>
  <si>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</si>
  <si>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</si>
  <si>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</si>
  <si>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</si>
  <si>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</si>
  <si>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</si>
  <si>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</si>
  <si>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</si>
  <si>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</si>
  <si>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</si>
  <si>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</si>
  <si>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</si>
  <si>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</si>
  <si>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</si>
  <si>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</si>
  <si>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</si>
  <si>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</si>
  <si>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</si>
  <si>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</si>
  <si>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</si>
  <si>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</si>
  <si>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</si>
  <si>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</si>
  <si>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</si>
  <si>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</si>
  <si>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</si>
  <si>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</si>
  <si>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</si>
  <si>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</si>
  <si>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</si>
  <si>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</si>
  <si>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</si>
  <si>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</si>
  <si>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</si>
  <si>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</si>
  <si>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</si>
  <si>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</si>
  <si>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</si>
  <si>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</si>
  <si>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</si>
  <si>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</si>
  <si>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</si>
  <si>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</si>
  <si>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</si>
  <si>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</si>
  <si>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</si>
  <si>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</si>
  <si>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</si>
  <si>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</si>
  <si>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</si>
  <si>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</si>
  <si>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</si>
  <si>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</si>
  <si>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</si>
  <si>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</si>
  <si>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</si>
  <si>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</si>
  <si>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</si>
  <si>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</si>
  <si>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</si>
  <si>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</si>
  <si>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</si>
  <si>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</si>
  <si>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</si>
  <si>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</si>
  <si>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</si>
  <si>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</si>
  <si>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</si>
  <si>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</si>
  <si>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</si>
  <si>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</si>
  <si>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</si>
  <si>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</si>
  <si>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</si>
  <si>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</si>
  <si>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</si>
  <si>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</si>
  <si>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</si>
  <si>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</si>
  <si>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</si>
  <si>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</si>
  <si>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</si>
  <si>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</si>
  <si>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</si>
  <si>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</si>
  <si>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</si>
  <si>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</si>
  <si>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</si>
  <si>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</si>
  <si>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</si>
  <si>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</si>
  <si>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</si>
  <si>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</si>
  <si>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</si>
  <si>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</si>
  <si>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</si>
  <si>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</si>
  <si>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</si>
  <si>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</si>
  <si>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</si>
  <si>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</si>
  <si>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</si>
  <si>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</si>
  <si>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</si>
  <si>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</si>
  <si>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</si>
  <si>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</si>
  <si>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</si>
  <si>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</si>
  <si>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</si>
  <si>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</si>
  <si>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</si>
  <si>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</si>
  <si>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</si>
  <si>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</si>
  <si>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</si>
  <si>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</si>
  <si>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</si>
  <si>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</si>
  <si>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</si>
  <si>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</si>
  <si>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</si>
  <si>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</si>
  <si>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</si>
  <si>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</si>
  <si>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</si>
  <si>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</si>
  <si>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</si>
  <si>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</si>
  <si>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</si>
  <si>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</si>
  <si>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</si>
  <si>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</si>
  <si>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</si>
  <si>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</si>
  <si>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</si>
  <si>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</si>
  <si>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</si>
  <si>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</si>
  <si>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</si>
  <si>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</si>
  <si>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</si>
  <si>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</si>
  <si>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</si>
  <si>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</si>
  <si>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</si>
  <si>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</si>
  <si>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</si>
  <si>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</si>
  <si>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</si>
  <si>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</si>
  <si>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</si>
  <si>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</si>
  <si>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</si>
  <si>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</si>
  <si>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</si>
  <si>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</si>
  <si>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</si>
  <si>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</si>
  <si>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</si>
  <si>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</si>
  <si>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</si>
  <si>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</si>
  <si>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</si>
  <si>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</si>
  <si>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</si>
  <si>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</si>
  <si>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</si>
  <si>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</si>
  <si>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</si>
  <si>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</si>
  <si>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</si>
  <si>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</si>
  <si>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</si>
  <si>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</si>
  <si>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</si>
  <si>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</si>
  <si>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</si>
  <si>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</si>
  <si>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</si>
  <si>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</si>
  <si>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</si>
  <si>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</si>
  <si>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</si>
  <si>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</si>
  <si>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</si>
  <si>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</si>
  <si>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</si>
  <si>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</si>
  <si>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</si>
  <si>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</si>
  <si>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</si>
  <si>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</si>
  <si>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</si>
  <si>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</si>
  <si>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</si>
  <si>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</si>
  <si>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</si>
  <si>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</si>
  <si>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</si>
  <si>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</si>
  <si>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</si>
  <si>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</si>
  <si>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</si>
  <si>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</si>
  <si>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</si>
  <si>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</si>
  <si>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</si>
  <si>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</si>
  <si>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</si>
  <si>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</si>
  <si>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</si>
  <si>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</si>
  <si>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</si>
  <si>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</si>
  <si>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</si>
  <si>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</si>
  <si>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</si>
  <si>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</si>
  <si>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</si>
  <si>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</si>
  <si>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</si>
  <si>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</si>
  <si>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</si>
  <si>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</si>
  <si>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</si>
  <si>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</si>
  <si>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</si>
  <si>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</si>
  <si>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</si>
  <si>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</si>
  <si>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</si>
  <si>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</si>
  <si>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</si>
  <si>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</si>
  <si>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</si>
  <si>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</si>
  <si>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</si>
  <si>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</si>
  <si>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</si>
  <si>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</si>
  <si>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</si>
  <si>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</si>
  <si>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</si>
  <si>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</si>
  <si>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</si>
  <si>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</si>
  <si>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</si>
  <si>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</si>
  <si>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</si>
  <si>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</si>
  <si>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</si>
  <si>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</si>
  <si>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</si>
  <si>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</si>
  <si>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</si>
  <si>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</si>
  <si>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</si>
  <si>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</si>
  <si>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</si>
  <si>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</si>
  <si>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</si>
  <si>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</si>
  <si>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</si>
  <si>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</si>
  <si>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</si>
  <si>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</si>
  <si>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</si>
  <si>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</si>
  <si>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</si>
  <si>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</si>
  <si>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</si>
  <si>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</si>
  <si>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</si>
  <si>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</si>
  <si>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</si>
  <si>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</si>
  <si>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</si>
  <si>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</si>
  <si>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</si>
  <si>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</si>
  <si>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</si>
  <si>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</si>
  <si>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</si>
  <si>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</si>
  <si>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</si>
  <si>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</si>
  <si>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</si>
  <si>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</si>
  <si>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</si>
  <si>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</si>
  <si>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</si>
  <si>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</si>
  <si>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</si>
  <si>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</si>
  <si>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</si>
  <si>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</si>
  <si>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</si>
  <si>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</si>
  <si>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</si>
  <si>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</si>
  <si>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</si>
  <si>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</si>
  <si>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</si>
  <si>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</si>
  <si>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</si>
  <si>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</si>
  <si>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</si>
  <si>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</si>
  <si>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</si>
  <si>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</si>
  <si>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</si>
  <si>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</si>
  <si>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</si>
  <si>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</si>
  <si>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</si>
  <si>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</si>
  <si>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</si>
  <si>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</si>
  <si>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</si>
  <si>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</si>
  <si>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</si>
  <si>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</si>
  <si>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</si>
  <si>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</si>
  <si>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</si>
  <si>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</si>
  <si>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</si>
  <si>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</si>
  <si>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</si>
  <si>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</si>
  <si>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</si>
  <si>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</si>
  <si>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</si>
  <si>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</si>
  <si>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</si>
  <si>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</si>
  <si>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</si>
  <si>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</si>
  <si>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</si>
  <si>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</si>
  <si>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</si>
  <si>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</si>
  <si>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</si>
  <si>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</si>
  <si>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</si>
  <si>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</si>
  <si>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</si>
  <si>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</si>
  <si>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</si>
  <si>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</si>
  <si>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</si>
  <si>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</si>
  <si>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</si>
  <si>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</si>
  <si>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</si>
  <si>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</si>
  <si>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</si>
  <si>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</si>
  <si>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</si>
  <si>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</si>
  <si>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</si>
  <si>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</si>
  <si>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</si>
  <si>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</si>
  <si>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</si>
  <si>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</si>
  <si>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</si>
  <si>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</si>
  <si>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</si>
  <si>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</si>
  <si>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</si>
  <si>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</si>
  <si>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</si>
  <si>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</si>
  <si>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</si>
  <si>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</si>
  <si>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</si>
  <si>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</si>
  <si>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</si>
  <si>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</si>
  <si>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</si>
  <si>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</si>
  <si>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</si>
  <si>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</si>
  <si>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</si>
  <si>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</si>
  <si>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</si>
  <si>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</si>
  <si>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</si>
  <si>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</si>
  <si>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</si>
  <si>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</si>
  <si>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</si>
  <si>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</si>
  <si>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</si>
  <si>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</si>
  <si>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</si>
  <si>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</si>
  <si>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</si>
  <si>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</si>
  <si>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</si>
  <si>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</si>
  <si>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</si>
  <si>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</si>
  <si>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</si>
  <si>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</si>
  <si>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</si>
  <si>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</si>
  <si>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</si>
  <si>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</si>
  <si>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</si>
  <si>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</si>
  <si>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</si>
  <si>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</si>
  <si>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</si>
  <si>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</si>
  <si>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</si>
  <si>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</si>
  <si>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</si>
  <si>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</si>
  <si>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</si>
  <si>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</si>
  <si>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</si>
  <si>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</si>
  <si>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</si>
  <si>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</si>
  <si>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</si>
  <si>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</si>
  <si>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</si>
  <si>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</si>
  <si>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</si>
  <si>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</si>
  <si>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</si>
  <si>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</si>
  <si>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</si>
  <si>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</si>
  <si>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</si>
  <si>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</si>
  <si>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</si>
  <si>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</si>
  <si>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</si>
  <si>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</si>
  <si>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</si>
  <si>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</si>
  <si>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</si>
  <si>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</si>
  <si>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</si>
  <si>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</si>
  <si>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</si>
  <si>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</si>
  <si>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</si>
  <si>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</si>
  <si>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</si>
  <si>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</si>
  <si>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</si>
  <si>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</si>
  <si>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</si>
  <si>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</si>
  <si>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</si>
  <si>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</si>
  <si>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</si>
  <si>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</si>
  <si>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</si>
  <si>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</si>
  <si>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</si>
  <si>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</si>
  <si>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</si>
  <si>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</si>
  <si>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</si>
  <si>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</si>
  <si>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</si>
  <si>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</si>
  <si>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</si>
  <si>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</si>
  <si>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</si>
  <si>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</si>
  <si>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</si>
  <si>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</si>
  <si>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</si>
  <si>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</si>
  <si>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</si>
  <si>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</si>
  <si>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</si>
  <si>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</si>
  <si>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</si>
  <si>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</si>
  <si>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</si>
  <si>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</si>
  <si>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</si>
  <si>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</si>
  <si>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</si>
  <si>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</si>
  <si>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</si>
  <si>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</si>
  <si>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</si>
  <si>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</si>
  <si>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</si>
  <si>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</si>
  <si>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</si>
  <si>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</si>
  <si>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</si>
  <si>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</si>
  <si>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</si>
  <si>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</si>
  <si>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</si>
  <si>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</si>
  <si>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</si>
  <si>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</si>
  <si>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</si>
  <si>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</si>
  <si>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</si>
  <si>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</si>
  <si>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</si>
  <si>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</si>
  <si>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</si>
  <si>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</si>
  <si>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</si>
  <si>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</si>
  <si>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</si>
  <si>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</si>
  <si>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</si>
  <si>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</si>
  <si>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</si>
  <si>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</si>
  <si>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</si>
  <si>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</si>
  <si>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</si>
  <si>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</si>
  <si>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</si>
  <si>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</si>
  <si>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</si>
  <si>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</si>
  <si>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</si>
  <si>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</si>
  <si>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</si>
  <si>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</si>
  <si>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</si>
  <si>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</si>
  <si>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</si>
  <si>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</si>
  <si>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</si>
  <si>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</si>
  <si>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</si>
  <si>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</si>
  <si>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</si>
  <si>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</si>
  <si>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</si>
  <si>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</si>
  <si>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</si>
  <si>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</si>
  <si>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</si>
  <si>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</si>
  <si>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</si>
  <si>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</si>
  <si>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</si>
  <si>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</si>
  <si>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</si>
  <si>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</si>
  <si>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</si>
  <si>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</si>
  <si>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</si>
  <si>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</si>
  <si>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</si>
  <si>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</si>
  <si>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</si>
  <si>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</si>
  <si>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</si>
  <si>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</si>
  <si>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</si>
  <si>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</si>
  <si>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</si>
  <si>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</si>
  <si>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</si>
  <si>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</si>
  <si>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</si>
  <si>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</si>
  <si>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</si>
  <si>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</si>
  <si>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</si>
  <si>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</si>
  <si>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</si>
  <si>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</si>
  <si>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</si>
  <si>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</si>
  <si>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</si>
  <si>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</si>
  <si>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</si>
  <si>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</si>
  <si>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</si>
  <si>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</si>
  <si>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</si>
  <si>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</si>
  <si>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</si>
  <si>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</si>
  <si>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</si>
  <si>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</si>
  <si>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</si>
  <si>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</si>
  <si>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</si>
  <si>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</si>
  <si>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</si>
  <si>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</si>
  <si>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</si>
  <si>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</si>
  <si>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</si>
  <si>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</si>
  <si>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</si>
  <si>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</si>
  <si>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</si>
  <si>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</si>
  <si>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</si>
  <si>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</si>
  <si>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</si>
  <si>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</si>
  <si>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</si>
  <si>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</si>
  <si>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</si>
  <si>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</si>
  <si>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</si>
  <si>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</si>
  <si>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</si>
  <si>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</si>
  <si>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</si>
  <si>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</si>
  <si>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</si>
  <si>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</si>
  <si>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</si>
  <si>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</si>
  <si>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</si>
  <si>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</si>
  <si>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</si>
  <si>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</si>
  <si>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</si>
  <si>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</si>
  <si>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</si>
  <si>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</si>
  <si>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</si>
  <si>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</si>
  <si>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</si>
  <si>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</si>
  <si>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</si>
  <si>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</si>
  <si>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</si>
  <si>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</si>
  <si>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</si>
  <si>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</si>
  <si>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</si>
  <si>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</si>
  <si>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</si>
  <si>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</si>
  <si>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</si>
  <si>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</si>
  <si>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</si>
  <si>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</si>
  <si>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</si>
  <si>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</si>
  <si>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</si>
  <si>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</si>
  <si>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</si>
  <si>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</si>
  <si>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</si>
  <si>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</si>
  <si>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</si>
  <si>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</si>
  <si>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</si>
  <si>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</si>
  <si>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</si>
  <si>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</si>
  <si>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</si>
  <si>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</si>
  <si>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</si>
  <si>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</si>
  <si>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</si>
  <si>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</si>
  <si>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</si>
  <si>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</si>
  <si>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</si>
  <si>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</si>
  <si>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</si>
  <si>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</si>
  <si>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</si>
  <si>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</si>
  <si>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</si>
  <si>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</si>
  <si>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</si>
  <si>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</si>
  <si>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</si>
  <si>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</si>
  <si>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</si>
  <si>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</si>
  <si>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</si>
  <si>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</si>
  <si>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</si>
  <si>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</si>
  <si>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</si>
  <si>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</si>
  <si>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</si>
  <si>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</si>
  <si>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</si>
  <si>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</si>
  <si>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</si>
  <si>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</si>
  <si>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</si>
  <si>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</si>
  <si>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</si>
  <si>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</si>
  <si>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</si>
  <si>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</si>
  <si>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</si>
  <si>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</si>
  <si>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</si>
  <si>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</si>
  <si>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</si>
  <si>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</si>
  <si>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</si>
  <si>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</si>
  <si>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</si>
  <si>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</si>
  <si>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</si>
  <si>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</si>
  <si>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</si>
  <si>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</si>
  <si>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</si>
  <si>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</si>
  <si>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</si>
  <si>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</si>
  <si>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</si>
  <si>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</si>
  <si>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</si>
  <si>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</si>
  <si>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</si>
  <si>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</si>
  <si>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</si>
  <si>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</si>
  <si>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</si>
  <si>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</si>
  <si>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</si>
  <si>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</si>
  <si>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</si>
  <si>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</si>
  <si>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</si>
  <si>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</si>
  <si>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</si>
  <si>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</si>
  <si>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</si>
  <si>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</si>
  <si>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</si>
  <si>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</si>
  <si>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</si>
  <si>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</si>
  <si>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</si>
  <si>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</si>
  <si>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</si>
  <si>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</si>
  <si>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</si>
  <si>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</si>
  <si>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</si>
  <si>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</si>
  <si>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</si>
  <si>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</si>
  <si>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</si>
  <si>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</si>
  <si>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</si>
  <si>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</si>
  <si>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</si>
  <si>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</si>
  <si>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</si>
  <si>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</si>
  <si>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</si>
  <si>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</si>
  <si>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</si>
  <si>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</si>
  <si>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</si>
  <si>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</si>
  <si>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</si>
  <si>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</si>
  <si>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</si>
  <si>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</si>
  <si>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</si>
  <si>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</si>
  <si>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</si>
  <si>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</si>
  <si>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</si>
  <si>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</si>
  <si>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</si>
  <si>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</si>
  <si>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</si>
  <si>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</si>
  <si>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</si>
  <si>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</si>
  <si>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</si>
  <si>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</si>
  <si>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</si>
  <si>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</si>
  <si>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</si>
  <si>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</si>
  <si>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</si>
  <si>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</si>
  <si>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</si>
  <si>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</si>
  <si>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</si>
  <si>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</si>
  <si>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</si>
  <si>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</si>
  <si>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</si>
  <si>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</si>
  <si>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</si>
  <si>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</si>
  <si>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</si>
  <si>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</si>
  <si>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</si>
  <si>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</si>
  <si>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</si>
  <si>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</si>
  <si>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</si>
  <si>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</si>
  <si>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</si>
  <si>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</si>
  <si>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</si>
  <si>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</si>
  <si>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</si>
  <si>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</si>
  <si>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</si>
  <si>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</si>
  <si>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</si>
  <si>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</si>
  <si>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</si>
  <si>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</si>
  <si>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</si>
  <si>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</si>
  <si>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</si>
  <si>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</si>
  <si>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</si>
  <si>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</si>
  <si>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</si>
  <si>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</si>
  <si>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</si>
  <si>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</si>
  <si>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</si>
  <si>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</si>
  <si>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</si>
  <si>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</si>
  <si>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</si>
  <si>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</si>
  <si>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</si>
  <si>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</si>
  <si>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</si>
  <si>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</si>
  <si>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</si>
  <si>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</si>
  <si>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</si>
  <si>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</si>
  <si>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</si>
  <si>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</si>
  <si>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</si>
  <si>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</si>
  <si>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</si>
  <si>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</si>
  <si>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</si>
  <si>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</si>
  <si>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</si>
  <si>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</si>
  <si>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</si>
  <si>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</si>
  <si>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</si>
  <si>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</si>
  <si>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</si>
  <si>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</si>
  <si>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</si>
  <si>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</si>
  <si>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</si>
  <si>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</si>
  <si>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</si>
  <si>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</si>
  <si>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</si>
  <si>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</si>
  <si>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</si>
  <si>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</si>
  <si>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</si>
  <si>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</si>
  <si>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</si>
  <si>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</si>
  <si>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</si>
  <si>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</si>
  <si>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</si>
  <si>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</si>
  <si>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</si>
  <si>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</si>
  <si>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</si>
  <si>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</si>
  <si>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</si>
  <si>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</si>
  <si>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</si>
  <si>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</si>
  <si>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</si>
  <si>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</si>
  <si>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</si>
  <si>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</si>
  <si>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</si>
  <si>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</si>
  <si>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</si>
  <si>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</si>
  <si>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</si>
  <si>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</si>
  <si>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</si>
  <si>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</si>
  <si>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</si>
  <si>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</si>
  <si>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</si>
  <si>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</si>
  <si>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</si>
  <si>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</si>
  <si>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</si>
  <si>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</si>
  <si>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</si>
  <si>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</si>
  <si>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</si>
  <si>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</si>
  <si>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</si>
  <si>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</si>
  <si>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</si>
  <si>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</si>
  <si>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</si>
  <si>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</si>
  <si>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</si>
  <si>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</si>
  <si>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</si>
  <si>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</si>
  <si>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</si>
  <si>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</si>
  <si>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</si>
  <si>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</si>
  <si>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</si>
  <si>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</si>
  <si>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</si>
  <si>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</si>
  <si>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</si>
  <si>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</si>
  <si>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</si>
  <si>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</si>
  <si>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</si>
  <si>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</si>
  <si>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</si>
  <si>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</si>
  <si>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</si>
  <si>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</si>
  <si>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</si>
  <si>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</si>
  <si>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</si>
  <si>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</si>
  <si>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</si>
  <si>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</si>
  <si>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</si>
  <si>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</si>
  <si>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</si>
  <si>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</si>
  <si>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</si>
  <si>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</si>
  <si>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</si>
  <si>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</si>
  <si>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</si>
  <si>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</si>
  <si>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</si>
  <si>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</si>
  <si>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</si>
  <si>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</si>
  <si>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</si>
  <si>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</si>
  <si>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</si>
  <si>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</si>
  <si>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</si>
  <si>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</si>
  <si>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</si>
  <si>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</si>
  <si>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</si>
  <si>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</si>
  <si>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</si>
  <si>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</si>
  <si>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</si>
  <si>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</si>
  <si>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</si>
  <si>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</si>
  <si>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</si>
  <si>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</si>
  <si>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</si>
  <si>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</si>
  <si>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</si>
  <si>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</si>
  <si>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</si>
  <si>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</si>
  <si>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</si>
  <si>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</si>
  <si>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</si>
  <si>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</si>
  <si>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</si>
  <si>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</si>
  <si>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</si>
  <si>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</si>
  <si>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</si>
  <si>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</si>
  <si>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</si>
  <si>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</si>
  <si>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</si>
  <si>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</si>
  <si>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</si>
  <si>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</si>
  <si>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</si>
  <si>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</si>
  <si>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</si>
  <si>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</si>
  <si>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</si>
  <si>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</si>
  <si>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</si>
  <si>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</si>
  <si>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</si>
  <si>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</si>
  <si>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</si>
  <si>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</si>
  <si>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</si>
  <si>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</si>
  <si>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</si>
  <si>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</si>
  <si>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</si>
  <si>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</si>
  <si>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</si>
  <si>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</si>
  <si>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</si>
  <si>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</si>
  <si>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</si>
  <si>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</si>
  <si>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</si>
  <si>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</si>
  <si>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</si>
  <si>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</si>
  <si>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</si>
  <si>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</si>
  <si>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</si>
  <si>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</si>
  <si>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</si>
  <si>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</si>
  <si>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</si>
  <si>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</si>
  <si>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</si>
  <si>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</si>
  <si>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</si>
  <si>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</si>
  <si>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</si>
  <si>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</si>
  <si>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</si>
  <si>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</si>
  <si>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</si>
  <si>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</si>
  <si>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</si>
  <si>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</si>
  <si>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</si>
  <si>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</si>
  <si>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</si>
  <si>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</si>
  <si>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</si>
  <si>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</si>
  <si>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</si>
  <si>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</si>
  <si>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</si>
  <si>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</si>
  <si>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</si>
  <si>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</si>
  <si>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</si>
  <si>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</si>
  <si>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</si>
  <si>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</si>
  <si>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</si>
  <si>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</si>
  <si>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</si>
  <si>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</si>
  <si>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</si>
  <si>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</si>
  <si>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</si>
  <si>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</si>
  <si>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</si>
  <si>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</si>
  <si>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</si>
  <si>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</si>
  <si>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</si>
  <si>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</si>
  <si>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</si>
  <si>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</si>
  <si>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</si>
  <si>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</si>
  <si>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</si>
  <si>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</si>
  <si>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</si>
  <si>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</si>
  <si>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</si>
  <si>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</si>
  <si>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</si>
  <si>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</si>
  <si>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</si>
  <si>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</si>
  <si>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</si>
  <si>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</si>
  <si>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</si>
  <si>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</si>
  <si>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</si>
  <si>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</si>
  <si>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</si>
  <si>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</si>
  <si>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</si>
  <si>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</si>
  <si>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</si>
  <si>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</si>
  <si>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</si>
  <si>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</si>
  <si>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</si>
  <si>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</si>
  <si>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</si>
  <si>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</si>
  <si>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</si>
  <si>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</si>
  <si>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</si>
  <si>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</si>
  <si>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</si>
  <si>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</si>
  <si>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</si>
  <si>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</si>
  <si>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</si>
  <si>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</si>
  <si>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</si>
  <si>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</si>
  <si>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</si>
  <si>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</si>
  <si>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</si>
  <si>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</si>
  <si>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</si>
  <si>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</si>
  <si>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</si>
  <si>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</si>
  <si>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</si>
  <si>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</si>
  <si>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</si>
  <si>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</si>
  <si>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</si>
  <si>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</si>
  <si>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</si>
  <si>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</si>
  <si>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</si>
  <si>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</si>
  <si>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</si>
  <si>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</si>
  <si>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</si>
  <si>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</si>
  <si>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</si>
  <si>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</si>
  <si>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</si>
  <si>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</si>
  <si>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</si>
  <si>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</si>
  <si>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</si>
  <si>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</si>
  <si>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</si>
  <si>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</si>
  <si>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</si>
  <si>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</si>
  <si>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</si>
  <si>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</si>
  <si>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</si>
  <si>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</si>
  <si>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</si>
  <si>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</si>
  <si>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</si>
  <si>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</si>
  <si>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</si>
  <si>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</si>
  <si>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</si>
  <si>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</si>
  <si>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</si>
  <si>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</si>
  <si>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</si>
  <si>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</si>
  <si>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</si>
  <si>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</si>
  <si>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</si>
  <si>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</si>
  <si>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</si>
  <si>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</si>
  <si>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</si>
  <si>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</si>
  <si>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</si>
  <si>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</si>
  <si>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</si>
  <si>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</si>
  <si>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</si>
  <si>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</si>
  <si>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</si>
  <si>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</si>
  <si>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</si>
  <si>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</si>
  <si>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</si>
  <si>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</si>
  <si>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</si>
  <si>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</si>
  <si>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</si>
  <si>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</si>
  <si>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</si>
  <si>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</si>
  <si>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</si>
  <si>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</si>
  <si>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</si>
  <si>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</si>
  <si>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</si>
  <si>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</si>
  <si>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</si>
  <si>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</si>
  <si>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</si>
  <si>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</si>
  <si>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</si>
  <si>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</si>
  <si>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</si>
  <si>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</si>
  <si>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</si>
  <si>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</si>
  <si>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</si>
  <si>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</si>
  <si>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</si>
  <si>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</si>
  <si>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</si>
  <si>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</si>
  <si>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</si>
  <si>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</si>
  <si>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</si>
  <si>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</si>
  <si>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</si>
  <si>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</si>
  <si>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</si>
  <si>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</si>
  <si>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</si>
  <si>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</si>
  <si>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</si>
  <si>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</si>
  <si>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</si>
  <si>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</si>
  <si>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</si>
  <si>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</si>
  <si>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</si>
  <si>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</si>
  <si>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</si>
  <si>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</si>
  <si>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</si>
  <si>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</si>
  <si>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</si>
  <si>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</si>
  <si>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</si>
  <si>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</si>
  <si>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</si>
  <si>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</si>
  <si>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</si>
  <si>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</si>
  <si>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</si>
  <si>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</si>
  <si>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</si>
  <si>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</si>
  <si>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</si>
  <si>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</si>
  <si>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</si>
  <si>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</si>
  <si>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</si>
  <si>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</si>
  <si>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</si>
  <si>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</si>
  <si>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</si>
  <si>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</si>
  <si>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</si>
  <si>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</si>
  <si>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</si>
  <si>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</si>
  <si>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</si>
  <si>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ALCALDIA DEL MEDIO SAN JUAN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</si>
</sst>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B55" sqref="B5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176" t="s">
        <v>2704</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3"/>
      <c r="I20" s="149" t="s">
        <v>628</v>
      </c>
      <c r="J20" s="150" t="s">
        <v>630</v>
      </c>
      <c r="K20" s="151">
        <v>6682506250</v>
      </c>
      <c r="L20" s="152"/>
      <c r="M20" s="152">
        <v>44561</v>
      </c>
      <c r="N20" s="135">
        <f>+(M20-L20)/30</f>
        <v>1485.3666666666666</v>
      </c>
      <c r="O20" s="138"/>
      <c r="U20" s="134"/>
      <c r="V20" s="105">
        <f ca="1">NOW()</f>
        <v>44188.788687152781</v>
      </c>
      <c r="W20" s="105">
        <f ca="1">NOW()</f>
        <v>44188.788687152781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ASOCIACIÓN DE PROFESIONALES INTEGRALES PARA EL DESARROLLO SOSTENIBLE DEL CHOCO</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2705</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2706</v>
      </c>
      <c r="C52" s="112" t="s">
        <v>31</v>
      </c>
      <c r="D52" s="110" t="s">
        <v>2690</v>
      </c>
      <c r="E52" s="145">
        <v>43417</v>
      </c>
      <c r="F52" s="145">
        <v>43450</v>
      </c>
      <c r="G52" s="159">
        <f t="shared" si="3"/>
        <v>1.1000000000000001</v>
      </c>
      <c r="H52" s="119" t="s">
        <v>2691</v>
      </c>
      <c r="I52" s="113" t="s">
        <v>628</v>
      </c>
      <c r="J52" s="113" t="s">
        <v>650</v>
      </c>
      <c r="K52" s="116">
        <v>11694000</v>
      </c>
      <c r="L52" s="115" t="s">
        <v>1148</v>
      </c>
      <c r="M52" s="117">
        <v>1</v>
      </c>
      <c r="N52" s="115" t="s">
        <v>2634</v>
      </c>
      <c r="O52" s="115" t="s">
        <v>2678</v>
      </c>
      <c r="P52" s="79"/>
    </row>
    <row r="53" spans="1:16" s="7" customFormat="1" ht="24.75" customHeight="1" outlineLevel="1" x14ac:dyDescent="0.35">
      <c r="A53" s="144">
        <v>6</v>
      </c>
      <c r="B53" s="111" t="s">
        <v>2692</v>
      </c>
      <c r="C53" s="112" t="s">
        <v>31</v>
      </c>
      <c r="D53" s="110" t="s">
        <v>2693</v>
      </c>
      <c r="E53" s="145">
        <v>43922</v>
      </c>
      <c r="F53" s="145">
        <v>44165</v>
      </c>
      <c r="G53" s="159">
        <f t="shared" si="3"/>
        <v>8.1</v>
      </c>
      <c r="H53" s="119" t="s">
        <v>2694</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2695</v>
      </c>
      <c r="E114" s="145">
        <v>43891</v>
      </c>
      <c r="F114" s="145">
        <v>44196</v>
      </c>
      <c r="G114" s="159">
        <f>IF(AND(E114&lt;&gt;"",F114&lt;&gt;""),((F114-E114)/30),"")</f>
        <v>10.166666666666666</v>
      </c>
      <c r="H114" s="122" t="s">
        <v>2696</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2697</v>
      </c>
      <c r="E115" s="145">
        <v>43891</v>
      </c>
      <c r="F115" s="145">
        <v>44196</v>
      </c>
      <c r="G115" s="159">
        <f t="shared" ref="G115:G116" si="4">IF(AND(E115&lt;&gt;"",F115&lt;&gt;""),((F115-E115)/30),"")</f>
        <v>10.166666666666666</v>
      </c>
      <c r="H115" s="64" t="s">
        <v>2698</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5" x14ac:dyDescent="0.3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5" hidden="1" x14ac:dyDescent="0.3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5" hidden="1" x14ac:dyDescent="0.3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5" hidden="1" x14ac:dyDescent="0.3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267300250</v>
      </c>
      <c r="F185" s="92"/>
      <c r="G185" s="93"/>
      <c r="H185" s="88"/>
      <c r="I185" s="90" t="s">
        <v>2627</v>
      </c>
      <c r="J185" s="165">
        <f>+SUM(M179:M183)</f>
        <v>0.02</v>
      </c>
      <c r="K185" s="236" t="s">
        <v>2628</v>
      </c>
      <c r="L185" s="236"/>
      <c r="M185" s="94">
        <f>+J185*(SUM(K20:K35))</f>
        <v>133650125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2699</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2699</v>
      </c>
      <c r="D211" s="21"/>
      <c r="G211" s="27" t="s">
        <v>2620</v>
      </c>
      <c r="H211" s="148" t="s">
        <v>2700</v>
      </c>
      <c r="J211" s="27" t="s">
        <v>2622</v>
      </c>
      <c r="K211" s="148" t="s">
        <v>2702</v>
      </c>
      <c r="L211" s="21"/>
      <c r="M211" s="21"/>
      <c r="N211" s="21"/>
      <c r="O211" s="8"/>
    </row>
    <row r="212" spans="1:15" x14ac:dyDescent="0.35">
      <c r="A212" s="9"/>
      <c r="B212" s="27" t="s">
        <v>2619</v>
      </c>
      <c r="C212" s="147" t="s">
        <v>2699</v>
      </c>
      <c r="D212" s="21"/>
      <c r="G212" s="27" t="s">
        <v>2621</v>
      </c>
      <c r="H212" s="148" t="s">
        <v>2701</v>
      </c>
      <c r="J212" s="27" t="s">
        <v>2623</v>
      </c>
      <c r="K212" s="147" t="s">
        <v>2703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http://www.w3.org/XML/1998/namespace"/>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