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10\"/>
    </mc:Choice>
  </mc:AlternateContent>
  <xr:revisionPtr revIDLastSave="0" documentId="13_ncr:1_{8494C0B8-6723-4EF3-BBE2-B327D04FBB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<sst xmlns="http://schemas.openxmlformats.org/spreadsheetml/2006/main" count="3353" uniqueCount="2773">
  <si>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</si>
  <si>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</si>
  <si>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</si>
  <si>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</si>
  <si>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</si>
  <si>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</si>
  <si>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</si>
  <si>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</si>
  <si>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</si>
  <si>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</si>
  <si>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</si>
  <si>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</si>
  <si>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</si>
  <si>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</si>
  <si>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</si>
  <si>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</si>
  <si>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</si>
  <si>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</si>
  <si>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</si>
  <si>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</si>
  <si>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</si>
  <si>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</si>
  <si>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</si>
  <si>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</si>
  <si>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</si>
  <si>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</si>
  <si>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</si>
  <si>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</si>
  <si>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</si>
  <si>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</si>
  <si>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</si>
  <si>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</si>
  <si>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</si>
  <si>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</si>
  <si>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</si>
  <si>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</si>
  <si>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</si>
  <si>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</si>
  <si>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</si>
  <si>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</si>
  <si>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</si>
  <si>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</si>
  <si>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</si>
  <si>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</si>
  <si>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</si>
  <si>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</si>
  <si>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</si>
  <si>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</si>
  <si>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</si>
  <si>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</si>
  <si>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</si>
  <si>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</si>
  <si>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</si>
  <si>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</si>
  <si>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</si>
  <si>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</si>
  <si>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</si>
  <si>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</si>
  <si>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</si>
  <si>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</si>
  <si>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</si>
  <si>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</si>
  <si>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</si>
  <si>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</si>
  <si>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</si>
  <si>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</si>
  <si>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</si>
  <si>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</si>
  <si>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</si>
  <si>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</si>
  <si>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</si>
  <si>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</si>
  <si>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</si>
  <si>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</si>
  <si>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</si>
  <si>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</si>
  <si>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</si>
  <si>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</si>
  <si>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</si>
  <si>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</si>
  <si>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</si>
  <si>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</si>
  <si>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</si>
  <si>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</si>
  <si>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</si>
  <si>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</si>
  <si>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</si>
  <si>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</si>
  <si>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</si>
  <si>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</si>
  <si>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</si>
  <si>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</si>
  <si>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</si>
  <si>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</si>
  <si>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</si>
  <si>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</si>
  <si>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</si>
  <si>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</si>
  <si>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</si>
  <si>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</si>
  <si>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</si>
  <si>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</si>
  <si>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</si>
  <si>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</si>
  <si>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</si>
  <si>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</si>
  <si>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</si>
  <si>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</si>
  <si>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</si>
  <si>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</si>
  <si>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</si>
  <si>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</si>
  <si>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</si>
  <si>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</si>
  <si>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</si>
  <si>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</si>
  <si>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</si>
  <si>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</si>
  <si>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</si>
  <si>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</si>
  <si>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</si>
  <si>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</si>
  <si>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</si>
  <si>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</si>
  <si>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</si>
  <si>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</si>
  <si>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</si>
  <si>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</si>
  <si>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</si>
  <si>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</si>
  <si>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</si>
  <si>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</si>
  <si>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</si>
  <si>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</si>
  <si>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</si>
  <si>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</si>
  <si>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</si>
  <si>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</si>
  <si>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</si>
  <si>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</si>
  <si>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</si>
  <si>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</si>
  <si>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</si>
  <si>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</si>
  <si>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</si>
  <si>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</si>
  <si>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</si>
  <si>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</si>
  <si>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</si>
  <si>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</si>
  <si>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</si>
  <si>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</si>
  <si>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</si>
  <si>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</si>
  <si>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</si>
  <si>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</si>
  <si>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</si>
  <si>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</si>
  <si>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</si>
  <si>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</si>
  <si>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</si>
  <si>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</si>
  <si>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</si>
  <si>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</si>
  <si>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</si>
  <si>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</si>
  <si>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</si>
  <si>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</si>
  <si>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</si>
  <si>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</si>
  <si>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</si>
  <si>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</si>
  <si>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</si>
  <si>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</si>
  <si>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</si>
  <si>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</si>
  <si>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</si>
  <si>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</si>
  <si>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</si>
  <si>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</si>
  <si>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</si>
  <si>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</si>
  <si>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</si>
  <si>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</si>
  <si>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</si>
  <si>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</si>
  <si>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</si>
  <si>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</si>
  <si>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</si>
  <si>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</si>
  <si>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</si>
  <si>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</si>
  <si>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</si>
  <si>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</si>
  <si>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</si>
  <si>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</si>
  <si>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</si>
  <si>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</si>
  <si>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</si>
  <si>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</si>
  <si>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</si>
  <si>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</si>
  <si>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</si>
  <si>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</si>
  <si>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</si>
  <si>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</si>
  <si>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</si>
  <si>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</si>
  <si>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</si>
  <si>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</si>
  <si>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</si>
  <si>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</si>
  <si>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</si>
  <si>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</si>
  <si>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</si>
  <si>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</si>
  <si>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</si>
  <si>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</si>
  <si>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</si>
  <si>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</si>
  <si>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</si>
  <si>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</si>
  <si>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</si>
  <si>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</si>
  <si>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</si>
  <si>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</si>
  <si>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</si>
  <si>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</si>
  <si>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</si>
  <si>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</si>
  <si>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</si>
  <si>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</si>
  <si>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</si>
  <si>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</si>
  <si>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</si>
  <si>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</si>
  <si>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</si>
  <si>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</si>
  <si>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</si>
  <si>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</si>
  <si>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</si>
  <si>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</si>
  <si>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</si>
  <si>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</si>
  <si>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</si>
  <si>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</si>
  <si>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</si>
  <si>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</si>
  <si>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</si>
  <si>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</si>
  <si>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</si>
  <si>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</si>
  <si>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</si>
  <si>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</si>
  <si>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</si>
  <si>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</si>
  <si>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</si>
  <si>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</si>
  <si>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</si>
  <si>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</si>
  <si>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</si>
  <si>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</si>
  <si>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</si>
  <si>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</si>
  <si>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</si>
  <si>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</si>
  <si>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</si>
  <si>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</si>
  <si>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</si>
  <si>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</si>
  <si>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</si>
  <si>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</si>
  <si>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</si>
  <si>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</si>
  <si>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</si>
  <si>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</si>
  <si>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</si>
  <si>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</si>
  <si>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</si>
  <si>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</si>
  <si>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</si>
  <si>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</si>
  <si>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</si>
  <si>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</si>
  <si>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</si>
  <si>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</si>
  <si>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</si>
  <si>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</si>
  <si>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</si>
  <si>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</si>
  <si>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</si>
  <si>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</si>
  <si>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</si>
  <si>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</si>
  <si>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</si>
  <si>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</si>
  <si>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</si>
  <si>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</si>
  <si>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</si>
  <si>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</si>
  <si>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</si>
  <si>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</si>
  <si>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</si>
  <si>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</si>
  <si>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</si>
  <si>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</si>
  <si>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</si>
  <si>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</si>
  <si>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</si>
  <si>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</si>
  <si>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</si>
  <si>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</si>
  <si>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</si>
  <si>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</si>
  <si>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</si>
  <si>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</si>
  <si>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</si>
  <si>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</si>
  <si>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</si>
  <si>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</si>
  <si>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</si>
  <si>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</si>
  <si>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</si>
  <si>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</si>
  <si>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</si>
  <si>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</si>
  <si>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</si>
  <si>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</si>
  <si>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</si>
  <si>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</si>
  <si>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</si>
  <si>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</si>
  <si>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</si>
  <si>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</si>
  <si>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</si>
  <si>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</si>
  <si>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</si>
  <si>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</si>
  <si>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</si>
  <si>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</si>
  <si>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</si>
  <si>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</si>
  <si>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</si>
  <si>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</si>
  <si>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</si>
  <si>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</si>
  <si>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</si>
  <si>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</si>
  <si>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</si>
  <si>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</si>
  <si>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</si>
  <si>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</si>
  <si>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</si>
  <si>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</si>
  <si>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</si>
  <si>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</si>
  <si>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</si>
  <si>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</si>
  <si>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</si>
  <si>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</si>
  <si>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</si>
  <si>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</si>
  <si>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</si>
  <si>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</si>
  <si>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</si>
  <si>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</si>
  <si>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</si>
  <si>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</si>
  <si>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</si>
  <si>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</si>
  <si>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</si>
  <si>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</si>
  <si>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</si>
  <si>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</si>
  <si>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</si>
  <si>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</si>
  <si>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</si>
  <si>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</si>
  <si>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</si>
  <si>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</si>
  <si>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</si>
  <si>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</si>
  <si>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</si>
  <si>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</si>
  <si>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</si>
  <si>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</si>
  <si>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</si>
  <si>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</si>
  <si>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</si>
  <si>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</si>
  <si>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</si>
  <si>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</si>
  <si>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</si>
  <si>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</si>
  <si>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</si>
  <si>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</si>
  <si>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</si>
  <si>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</si>
  <si>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</si>
  <si>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</si>
  <si>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</si>
  <si>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</si>
  <si>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</si>
  <si>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</si>
  <si>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</si>
  <si>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</si>
  <si>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</si>
  <si>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</si>
  <si>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</si>
  <si>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</si>
  <si>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</si>
  <si>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</si>
  <si>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</si>
  <si>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</si>
  <si>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</si>
  <si>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</si>
  <si>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</si>
  <si>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</si>
  <si>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</si>
  <si>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</si>
  <si>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</si>
  <si>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</si>
  <si>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</si>
  <si>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</si>
  <si>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</si>
  <si>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</si>
  <si>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</si>
  <si>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</si>
  <si>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</si>
  <si>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</si>
  <si>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</si>
  <si>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</si>
  <si>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</si>
  <si>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</si>
  <si>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</si>
  <si>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</si>
  <si>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</si>
  <si>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</si>
  <si>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</si>
  <si>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</si>
  <si>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</si>
  <si>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</si>
  <si>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</si>
  <si>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</si>
  <si>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</si>
  <si>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</si>
  <si>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</si>
  <si>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</si>
  <si>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</si>
  <si>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</si>
  <si>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</si>
  <si>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</si>
  <si>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</si>
  <si>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</si>
  <si>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</si>
  <si>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</si>
  <si>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</si>
  <si>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</si>
  <si>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</si>
  <si>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</si>
  <si>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</si>
  <si>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</si>
  <si>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</si>
  <si>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</si>
  <si>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</si>
  <si>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</si>
  <si>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</si>
  <si>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</si>
  <si>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</si>
  <si>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</si>
  <si>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</si>
  <si>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</si>
  <si>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</si>
  <si>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</si>
  <si>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</si>
  <si>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</si>
  <si>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</si>
  <si>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</si>
  <si>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</si>
  <si>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</si>
  <si>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</si>
  <si>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</si>
  <si>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</si>
  <si>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</si>
  <si>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</si>
  <si>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</si>
  <si>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</si>
  <si>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</si>
  <si>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</si>
  <si>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</si>
  <si>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</si>
  <si>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</si>
  <si>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</si>
  <si>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</si>
  <si>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</si>
  <si>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</si>
  <si>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</si>
  <si>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</si>
  <si>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</si>
  <si>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</si>
  <si>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</si>
  <si>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</si>
  <si>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</si>
  <si>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</si>
  <si>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</si>
  <si>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</si>
  <si>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</si>
  <si>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</si>
  <si>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</si>
  <si>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</si>
  <si>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</si>
  <si>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</si>
  <si>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</si>
  <si>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</si>
  <si>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</si>
  <si>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</si>
  <si>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</si>
  <si>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</si>
  <si>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</si>
  <si>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</si>
  <si>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</si>
  <si>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</si>
  <si>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</si>
  <si>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</si>
  <si>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</si>
  <si>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</si>
  <si>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</si>
  <si>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</si>
  <si>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</si>
  <si>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</si>
  <si>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</si>
  <si>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</si>
  <si>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</si>
  <si>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</si>
  <si>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</si>
  <si>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</si>
  <si>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</si>
  <si>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</si>
  <si>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</si>
  <si>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</si>
  <si>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</si>
  <si>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</si>
  <si>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</si>
  <si>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</si>
  <si>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</si>
  <si>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</si>
  <si>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</si>
  <si>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</si>
  <si>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</si>
  <si>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</si>
  <si>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</si>
  <si>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</si>
  <si>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</si>
  <si>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</si>
  <si>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</si>
  <si>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</si>
  <si>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</si>
  <si>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</si>
  <si>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</si>
  <si>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</si>
  <si>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</si>
  <si>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</si>
  <si>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</si>
  <si>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</si>
  <si>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</si>
  <si>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</si>
  <si>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</si>
  <si>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</si>
  <si>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</si>
  <si>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</si>
  <si>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</si>
  <si>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</si>
  <si>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</si>
  <si>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</si>
  <si>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</si>
  <si>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</si>
  <si>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</si>
  <si>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</si>
  <si>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</si>
  <si>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</si>
  <si>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</si>
  <si>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</si>
  <si>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</si>
  <si>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</si>
  <si>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</si>
  <si>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</si>
  <si>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</si>
  <si>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</si>
  <si>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</si>
  <si>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</si>
  <si>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</si>
  <si>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</si>
  <si>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</si>
  <si>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</si>
  <si>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</si>
  <si>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</si>
  <si>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</si>
  <si>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</si>
  <si>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</si>
  <si>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</si>
  <si>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</si>
  <si>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</si>
  <si>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</si>
  <si>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</si>
  <si>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</si>
  <si>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</si>
  <si>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</si>
  <si>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</si>
  <si>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</si>
  <si>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</si>
  <si>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</si>
  <si>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</si>
  <si>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</si>
  <si>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</si>
  <si>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</si>
  <si>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</si>
  <si>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</si>
  <si>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</si>
  <si>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</si>
  <si>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</si>
  <si>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</si>
  <si>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</si>
  <si>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</si>
  <si>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</si>
  <si>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</si>
  <si>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</si>
  <si>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</si>
  <si>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</si>
  <si>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</si>
  <si>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</si>
  <si>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</si>
  <si>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</si>
  <si>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</si>
  <si>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</si>
  <si>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</si>
  <si>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</si>
  <si>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</si>
  <si>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</si>
  <si>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</si>
  <si>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</si>
  <si>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</si>
  <si>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</si>
  <si>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</si>
  <si>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</si>
  <si>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</si>
  <si>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</si>
  <si>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</si>
  <si>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</si>
  <si>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</si>
  <si>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</si>
  <si>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</si>
  <si>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</si>
  <si>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</si>
  <si>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</si>
  <si>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</si>
  <si>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</si>
  <si>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</si>
  <si>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</si>
  <si>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</si>
  <si>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</si>
  <si>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</si>
  <si>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</si>
  <si>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</si>
  <si>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</si>
  <si>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</si>
  <si>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</si>
  <si>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</si>
  <si>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</si>
  <si>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</si>
  <si>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</si>
  <si>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</si>
  <si>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</si>
  <si>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</si>
  <si>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</si>
  <si>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</si>
  <si>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</si>
  <si>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</si>
  <si>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</si>
  <si>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</si>
  <si>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</si>
  <si>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</si>
  <si>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</si>
  <si>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</si>
  <si>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</si>
  <si>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</si>
  <si>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</si>
  <si>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</si>
  <si>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</si>
  <si>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</si>
  <si>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</si>
  <si>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</si>
  <si>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</si>
  <si>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</si>
  <si>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</si>
  <si>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</si>
  <si>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</si>
  <si>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</si>
  <si>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</si>
  <si>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</si>
  <si>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</si>
  <si>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</si>
  <si>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</si>
  <si>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</si>
  <si>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</si>
  <si>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</si>
  <si>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</si>
  <si>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</si>
  <si>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</si>
  <si>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</si>
  <si>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</si>
  <si>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</si>
  <si>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</si>
  <si>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</si>
  <si>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</si>
  <si>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</si>
  <si>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</si>
  <si>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</si>
  <si>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</si>
  <si>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</si>
  <si>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</si>
  <si>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</si>
  <si>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</si>
  <si>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</si>
  <si>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</si>
  <si>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</si>
  <si>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</si>
  <si>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</si>
  <si>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</si>
  <si>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</si>
  <si>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</si>
  <si>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</si>
  <si>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</si>
  <si>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</si>
  <si>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</si>
  <si>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</si>
  <si>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</si>
  <si>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</si>
  <si>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</si>
  <si>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</si>
  <si>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</si>
  <si>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</si>
  <si>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</si>
  <si>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</si>
  <si>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</si>
  <si>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</si>
  <si>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</si>
  <si>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</si>
  <si>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</si>
  <si>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</si>
  <si>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</si>
  <si>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</si>
  <si>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</si>
  <si>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</si>
  <si>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</si>
  <si>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</si>
  <si>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</si>
  <si>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</si>
  <si>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</si>
  <si>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</si>
  <si>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</si>
  <si>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</si>
  <si>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</si>
  <si>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</si>
  <si>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</si>
  <si>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</si>
  <si>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</si>
  <si>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</si>
  <si>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</si>
  <si>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</si>
  <si>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</si>
  <si>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</si>
  <si>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</si>
  <si>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</si>
  <si>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</si>
  <si>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</si>
  <si>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</si>
  <si>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</si>
  <si>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</si>
  <si>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</si>
  <si>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</si>
  <si>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</si>
  <si>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</si>
  <si>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</si>
  <si>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</si>
  <si>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</si>
  <si>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</si>
  <si>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</si>
  <si>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</si>
  <si>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</si>
  <si>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</si>
  <si>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</si>
  <si>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</si>
  <si>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</si>
  <si>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</si>
  <si>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</si>
  <si>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</si>
  <si>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</si>
  <si>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</si>
  <si>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</si>
  <si>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</si>
  <si>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</si>
  <si>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</si>
  <si>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</si>
  <si>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</si>
  <si>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</si>
  <si>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</si>
  <si>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</si>
  <si>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</si>
  <si>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</si>
  <si>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</si>
  <si>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</si>
  <si>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</si>
  <si>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</si>
  <si>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</si>
  <si>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</si>
  <si>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</si>
  <si>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</si>
  <si>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</si>
  <si>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</si>
  <si>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</si>
  <si>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</si>
  <si>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</si>
  <si>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</si>
  <si>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</si>
  <si>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</si>
  <si>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</si>
  <si>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</si>
  <si>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</si>
  <si>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</si>
  <si>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</si>
  <si>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</si>
  <si>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</si>
  <si>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</si>
  <si>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</si>
  <si>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</si>
  <si>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</si>
  <si>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</si>
  <si>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</si>
  <si>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</si>
  <si>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</si>
  <si>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</si>
  <si>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</si>
  <si>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</si>
  <si>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</si>
  <si>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</si>
  <si>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</si>
  <si>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</si>
  <si>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</si>
  <si>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</si>
  <si>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</si>
  <si>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</si>
  <si>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</si>
  <si>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</si>
  <si>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</si>
  <si>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</si>
  <si>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</si>
  <si>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</si>
  <si>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</si>
  <si>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</si>
  <si>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</si>
  <si>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</si>
  <si>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</si>
  <si>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</si>
  <si>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</si>
  <si>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</si>
  <si>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</si>
  <si>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</si>
  <si>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</si>
  <si>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</si>
  <si>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</si>
  <si>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</si>
  <si>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</si>
  <si>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</si>
  <si>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</si>
  <si>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</si>
  <si>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</si>
  <si>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</si>
  <si>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</si>
  <si>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</si>
  <si>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</si>
  <si>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</si>
  <si>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</si>
  <si>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</si>
  <si>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</si>
  <si>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</si>
  <si>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</si>
  <si>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</si>
  <si>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</si>
  <si>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</si>
  <si>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</si>
  <si>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</si>
  <si>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</si>
  <si>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</si>
  <si>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</si>
  <si>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</si>
  <si>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</si>
  <si>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</si>
  <si>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</si>
  <si>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</si>
  <si>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</si>
  <si>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</si>
  <si>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</si>
  <si>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</si>
  <si>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</si>
  <si>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</si>
  <si>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</si>
  <si>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</si>
  <si>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</si>
  <si>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</si>
  <si>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</si>
  <si>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</si>
  <si>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</si>
  <si>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</si>
  <si>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</si>
  <si>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</si>
  <si>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</si>
  <si>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</si>
  <si>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</si>
  <si>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</si>
  <si>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</si>
  <si>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</si>
  <si>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</si>
  <si>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</si>
  <si>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</si>
  <si>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</si>
  <si>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</si>
  <si>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</si>
  <si>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</si>
  <si>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</si>
  <si>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</si>
  <si>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</si>
  <si>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</si>
  <si>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</si>
  <si>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</si>
  <si>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</si>
  <si>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</si>
  <si>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</si>
  <si>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</si>
  <si>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</si>
  <si>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</si>
  <si>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</si>
  <si>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</si>
  <si>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</si>
  <si>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</si>
  <si>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</si>
  <si>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</si>
  <si>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</si>
  <si>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</si>
  <si>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</si>
  <si>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</si>
  <si>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</si>
  <si>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</si>
  <si>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</si>
  <si>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</si>
  <si>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</si>
  <si>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</si>
  <si>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</si>
  <si>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</si>
  <si>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</si>
  <si>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</si>
  <si>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</si>
  <si>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</si>
  <si>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</si>
  <si>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</si>
  <si>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</si>
  <si>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</si>
  <si>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</si>
  <si>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</si>
  <si>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</si>
  <si>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</si>
  <si>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</si>
  <si>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</si>
  <si>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</si>
  <si>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</si>
  <si>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</si>
  <si>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</si>
  <si>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</si>
  <si>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</si>
  <si>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</si>
  <si>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</si>
  <si>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</si>
  <si>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</si>
  <si>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</si>
  <si>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</si>
  <si>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</si>
  <si>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</si>
  <si>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</si>
  <si>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</si>
  <si>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</si>
  <si>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</si>
  <si>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</si>
  <si>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</si>
  <si>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</si>
  <si>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</si>
  <si>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</si>
  <si>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</si>
  <si>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</si>
  <si>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</si>
  <si>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</si>
  <si>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</si>
  <si>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</si>
  <si>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</si>
  <si>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</si>
  <si>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</si>
  <si>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</si>
  <si>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</si>
  <si>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</si>
  <si>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</si>
  <si>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</si>
  <si>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</si>
  <si>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</si>
  <si>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</si>
  <si>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</si>
  <si>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</si>
  <si>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</si>
  <si>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</si>
  <si>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</si>
  <si>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</si>
  <si>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</si>
  <si>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</si>
  <si>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</si>
  <si>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</si>
  <si>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</si>
  <si>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</si>
  <si>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</si>
  <si>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</si>
  <si>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</si>
  <si>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</si>
  <si>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</si>
  <si>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</si>
  <si>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</si>
  <si>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</si>
  <si>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</si>
  <si>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</si>
  <si>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</si>
  <si>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</si>
  <si>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</si>
  <si>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</si>
  <si>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</si>
  <si>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</si>
  <si>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</si>
  <si>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</si>
  <si>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</si>
  <si>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</si>
  <si>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</si>
  <si>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</si>
  <si>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</si>
  <si>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</si>
  <si>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</si>
  <si>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</si>
  <si>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</si>
  <si>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</si>
  <si>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</si>
  <si>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</si>
  <si>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</si>
  <si>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</si>
  <si>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</si>
  <si>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</si>
  <si>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</si>
  <si>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</si>
  <si>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</si>
  <si>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</si>
  <si>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</si>
  <si>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</si>
  <si>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</si>
  <si>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</si>
  <si>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</si>
  <si>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</si>
  <si>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</si>
  <si>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</si>
  <si>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</si>
  <si>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</si>
  <si>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</si>
  <si>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</si>
  <si>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</si>
  <si>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</si>
  <si>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</si>
  <si>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</si>
  <si>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</si>
  <si>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</si>
  <si>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</si>
  <si>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</si>
  <si>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</si>
  <si>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</si>
  <si>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</si>
  <si>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</si>
  <si>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</si>
  <si>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</si>
  <si>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</si>
  <si>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</si>
  <si>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</si>
  <si>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</si>
  <si>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</si>
  <si>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</si>
  <si>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</si>
  <si>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</si>
  <si>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</si>
  <si>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</si>
  <si>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</si>
  <si>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</si>
  <si>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</si>
  <si>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</si>
  <si>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</si>
  <si>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</si>
  <si>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</si>
  <si>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</si>
  <si>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</si>
  <si>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</si>
  <si>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</si>
  <si>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</si>
  <si>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</si>
  <si>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</si>
  <si>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</si>
  <si>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</si>
  <si>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</si>
  <si>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</si>
  <si>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</si>
  <si>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</si>
  <si>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</si>
  <si>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</si>
  <si>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</si>
  <si>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</si>
  <si>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</si>
  <si>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</si>
  <si>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</si>
  <si>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</si>
  <si>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</si>
  <si>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</si>
  <si>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</si>
  <si>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</si>
  <si>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</si>
  <si>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</si>
  <si>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</si>
  <si>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</si>
  <si>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</si>
  <si>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</si>
  <si>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</si>
  <si>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</si>
  <si>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</si>
  <si>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</si>
  <si>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</si>
  <si>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</si>
  <si>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</si>
  <si>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</si>
  <si>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</si>
  <si>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</si>
  <si>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</si>
  <si>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</si>
  <si>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</si>
  <si>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</si>
  <si>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</si>
  <si>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</si>
  <si>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</si>
  <si>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</si>
  <si>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</si>
  <si>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</si>
  <si>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</si>
  <si>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</si>
  <si>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</si>
  <si>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</si>
  <si>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</si>
  <si>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</si>
  <si>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</si>
  <si>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</si>
  <si>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</si>
  <si>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</si>
  <si>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</si>
  <si>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</si>
  <si>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</si>
  <si>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</si>
  <si>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</si>
  <si>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</si>
  <si>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</si>
  <si>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</si>
  <si>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</si>
  <si>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</si>
  <si>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</si>
  <si>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</si>
  <si>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</si>
  <si>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</si>
  <si>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</si>
  <si>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</si>
  <si>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</si>
  <si>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</si>
  <si>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</si>
  <si>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</si>
  <si>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</si>
  <si>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</si>
  <si>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</si>
  <si>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</si>
  <si>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</si>
  <si>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</si>
  <si>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</si>
  <si>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</si>
  <si>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</si>
  <si>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</si>
  <si>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</si>
  <si>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</si>
  <si>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</si>
  <si>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</si>
  <si>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</si>
  <si>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</si>
  <si>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</si>
  <si>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</si>
  <si>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</si>
  <si>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</si>
  <si>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</si>
  <si>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</si>
  <si>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</si>
  <si>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</si>
  <si>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</si>
  <si>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</si>
  <si>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</si>
  <si>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</si>
  <si>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</si>
  <si>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</si>
  <si>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</si>
  <si>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</si>
  <si>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</si>
  <si>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</si>
  <si>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</si>
  <si>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</si>
  <si>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</si>
  <si>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</si>
  <si>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</si>
  <si>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</si>
  <si>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</si>
  <si>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</si>
  <si>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</si>
  <si>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</si>
  <si>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</si>
  <si>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</si>
  <si>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</si>
  <si>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</si>
  <si>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</si>
  <si>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</si>
  <si>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</si>
  <si>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</si>
  <si>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</si>
  <si>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</si>
  <si>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</si>
  <si>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</si>
  <si>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</si>
  <si>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</si>
  <si>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</si>
  <si>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</si>
  <si>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</si>
  <si>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</si>
  <si>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</si>
  <si>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</si>
  <si>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</si>
  <si>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</si>
  <si>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</si>
  <si>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</si>
  <si>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</si>
  <si>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</si>
  <si>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</si>
  <si>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</si>
  <si>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</si>
  <si>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</si>
  <si>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</si>
  <si>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</si>
  <si>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</si>
  <si>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</si>
  <si>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</si>
  <si>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</si>
  <si>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</si>
  <si>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</si>
  <si>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</si>
  <si>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</si>
  <si>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</si>
  <si>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</si>
  <si>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</si>
  <si>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</si>
  <si>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</si>
  <si>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</si>
  <si>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</si>
  <si>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</si>
  <si>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</si>
  <si>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</si>
  <si>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</si>
  <si>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</si>
  <si>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</si>
  <si>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</si>
  <si>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</si>
  <si>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</si>
  <si>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</si>
  <si>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</si>
  <si>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</si>
  <si>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</si>
  <si>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</si>
  <si>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</si>
  <si>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</si>
  <si>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</si>
  <si>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</si>
  <si>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</si>
  <si>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</si>
  <si>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</si>
  <si>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</si>
  <si>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</si>
  <si>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</si>
  <si>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</si>
  <si>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</si>
  <si>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</si>
  <si>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</si>
  <si>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</si>
  <si>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</si>
  <si>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</si>
  <si>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</si>
  <si>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</si>
  <si>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</si>
  <si>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</si>
  <si>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</si>
  <si>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</si>
  <si>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</si>
  <si>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</si>
  <si>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</si>
  <si>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</si>
  <si>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</si>
  <si>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</si>
  <si>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</si>
  <si>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</si>
  <si>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</si>
  <si>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</si>
  <si>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</si>
  <si>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</si>
  <si>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</si>
  <si>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</si>
  <si>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</si>
  <si>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</si>
  <si>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</si>
  <si>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</si>
  <si>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</si>
  <si>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</si>
  <si>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</si>
  <si>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</si>
  <si>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</si>
  <si>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</si>
  <si>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</si>
  <si>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</si>
  <si>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</si>
  <si>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</si>
  <si>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</si>
  <si>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</si>
  <si>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</si>
  <si>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</si>
  <si>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</si>
  <si>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</si>
  <si>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</si>
  <si>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</si>
  <si>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</si>
  <si>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</si>
  <si>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</si>
  <si>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</si>
  <si>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</si>
  <si>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</si>
  <si>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</si>
  <si>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</si>
  <si>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</si>
  <si>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</si>
  <si>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</si>
  <si>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</si>
  <si>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</si>
  <si>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</si>
  <si>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</si>
  <si>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</si>
  <si>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</si>
  <si>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</si>
  <si>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</si>
  <si>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</si>
  <si>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</si>
  <si>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</si>
  <si>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</si>
  <si>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</si>
  <si>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</si>
  <si>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</si>
  <si>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</si>
  <si>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</si>
  <si>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</si>
  <si>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</si>
  <si>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</si>
  <si>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</si>
  <si>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</si>
  <si>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</si>
  <si>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</si>
  <si>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</si>
  <si>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</si>
  <si>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</si>
  <si>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</si>
  <si>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</si>
  <si>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</si>
  <si>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</si>
  <si>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</si>
  <si>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</si>
  <si>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</si>
  <si>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</si>
  <si>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</si>
  <si>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</si>
  <si>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</si>
  <si>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</si>
  <si>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</si>
  <si>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</si>
  <si>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</si>
  <si>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</si>
  <si>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</si>
  <si>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</si>
  <si>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</si>
  <si>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</si>
  <si>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</si>
  <si>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</si>
  <si>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</si>
  <si>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</si>
  <si>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</si>
  <si>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</si>
  <si>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</si>
  <si>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</si>
  <si>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</si>
  <si>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</si>
  <si>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</si>
  <si>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</si>
  <si>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</si>
  <si>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</si>
  <si>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</si>
  <si>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</si>
  <si>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</si>
  <si>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</si>
  <si>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</si>
  <si>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</si>
  <si>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</si>
  <si>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</si>
  <si>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</si>
  <si>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</si>
  <si>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</si>
  <si>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</si>
  <si>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</si>
  <si>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</si>
  <si>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</si>
  <si>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</si>
  <si>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</si>
  <si>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</si>
  <si>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</si>
  <si>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</si>
  <si>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</si>
  <si>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</si>
  <si>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</si>
  <si>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</si>
  <si>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</si>
  <si>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</si>
  <si>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</si>
  <si>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</si>
  <si>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</si>
  <si>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</si>
  <si>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</si>
  <si>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</si>
  <si>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</si>
  <si>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</si>
  <si>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</si>
  <si>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</si>
  <si>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</si>
  <si>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</si>
  <si>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</si>
  <si>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</si>
  <si>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</si>
  <si>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</si>
  <si>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</si>
  <si>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</si>
  <si>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</si>
  <si>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</si>
  <si>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</si>
  <si>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</si>
  <si>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</si>
  <si>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</si>
  <si>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</si>
  <si>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</si>
  <si>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</si>
  <si>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</si>
  <si>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</si>
  <si>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</si>
  <si>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</si>
  <si>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</si>
  <si>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</si>
  <si>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</si>
  <si>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</si>
  <si>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</si>
  <si>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</si>
  <si>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</si>
  <si>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</si>
  <si>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</si>
  <si>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</si>
  <si>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</si>
  <si>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</si>
  <si>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</si>
  <si>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</si>
  <si>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</si>
  <si>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</si>
  <si>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</si>
  <si>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</si>
  <si>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</si>
  <si>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</si>
  <si>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</si>
  <si>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</si>
  <si>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</si>
  <si>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</si>
  <si>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</si>
  <si>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</si>
  <si>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</si>
  <si>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</si>
  <si>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</si>
  <si>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</si>
  <si>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</si>
  <si>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</si>
  <si>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</si>
  <si>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</si>
  <si>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</si>
  <si>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</si>
  <si>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</si>
  <si>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</si>
  <si>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</si>
  <si>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</si>
  <si>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</si>
  <si>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</si>
  <si>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</si>
  <si>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</si>
  <si>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</si>
  <si>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</si>
  <si>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</si>
  <si>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</si>
  <si>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</si>
  <si>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</si>
  <si>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</si>
  <si>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</si>
  <si>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</si>
  <si>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</si>
  <si>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</si>
  <si>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</si>
  <si>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</si>
  <si>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</si>
  <si>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</si>
  <si>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</si>
  <si>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</si>
  <si>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</si>
  <si>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</si>
  <si>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</si>
  <si>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</si>
  <si>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</si>
  <si>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</si>
  <si>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</si>
  <si>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</si>
  <si>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</si>
  <si>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</si>
  <si>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</si>
  <si>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</si>
  <si>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</si>
  <si>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</si>
  <si>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</si>
  <si>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</si>
  <si>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</si>
  <si>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</si>
  <si>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</si>
  <si>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</si>
  <si>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</si>
  <si>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</si>
  <si>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</si>
  <si>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</si>
  <si>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</si>
  <si>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</si>
  <si>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</si>
  <si>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</si>
  <si>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</si>
  <si>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</si>
  <si>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</si>
  <si>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</si>
  <si>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</si>
  <si>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</si>
  <si>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</si>
  <si>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</si>
  <si>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</si>
  <si>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</si>
  <si>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</si>
  <si>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</si>
  <si>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</si>
  <si>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</si>
  <si>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</si>
  <si>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</si>
  <si>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</si>
  <si>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</si>
  <si>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</si>
  <si>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</si>
  <si>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</si>
  <si>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</si>
  <si>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</si>
  <si>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</si>
  <si>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</si>
  <si>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</si>
  <si>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</si>
  <si>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</si>
  <si>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</si>
  <si>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</si>
  <si>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</si>
  <si>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</si>
  <si>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</si>
  <si>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</si>
  <si>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</si>
  <si>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</si>
  <si>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</si>
  <si>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</si>
  <si>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</si>
  <si>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</si>
  <si>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</si>
  <si>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</si>
  <si>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</si>
  <si>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</si>
  <si>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</si>
  <si>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</si>
  <si>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</si>
  <si>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</si>
  <si>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</si>
  <si>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</si>
  <si>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</si>
  <si>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</si>
  <si>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</si>
  <si>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</si>
  <si>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</si>
  <si>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</si>
  <si>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</si>
  <si>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</si>
  <si>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</si>
  <si>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</si>
  <si>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</si>
  <si>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</si>
  <si>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</si>
  <si>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</si>
  <si>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</si>
  <si>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</si>
  <si>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</si>
  <si>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</si>
  <si>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</si>
  <si>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</si>
  <si>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</si>
  <si>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</si>
  <si>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</si>
  <si>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</si>
  <si>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</si>
  <si>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</si>
  <si>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</si>
  <si>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</si>
  <si>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</si>
  <si>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</si>
  <si>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</si>
  <si>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</si>
  <si>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</si>
  <si>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</si>
  <si>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</si>
  <si>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</si>
  <si>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</si>
  <si>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</si>
  <si>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</si>
  <si>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</si>
  <si>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</si>
  <si>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</si>
  <si>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</si>
  <si>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</si>
  <si>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</si>
  <si>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</si>
  <si>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</si>
  <si>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</si>
  <si>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</si>
  <si>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</si>
  <si>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</si>
  <si>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</si>
  <si>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</si>
  <si>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</si>
  <si>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</si>
  <si>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</si>
  <si>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</si>
  <si>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</si>
  <si>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</si>
  <si>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</si>
  <si>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</si>
  <si>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</si>
  <si>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</si>
  <si>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</si>
  <si>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</si>
  <si>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</si>
  <si>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</si>
  <si>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</si>
  <si>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</si>
  <si>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</si>
  <si>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</si>
  <si>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</si>
  <si>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</si>
  <si>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</si>
  <si>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</si>
  <si>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</si>
  <si>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</si>
  <si>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</si>
  <si>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</si>
  <si>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</si>
  <si>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</si>
  <si>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</si>
  <si>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</si>
  <si>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</si>
  <si>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</si>
  <si>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</si>
  <si>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</si>
  <si>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</si>
  <si>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</si>
  <si>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</si>
  <si>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</si>
  <si>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</si>
  <si>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</si>
  <si>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</si>
  <si>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</si>
  <si>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</si>
  <si>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</si>
  <si>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</si>
  <si>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</si>
  <si>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</si>
  <si>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</si>
  <si>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</si>
  <si>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</si>
  <si>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</si>
  <si>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</si>
  <si>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</si>
  <si>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</si>
  <si>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</si>
  <si>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</si>
  <si>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</si>
  <si>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</si>
  <si>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</si>
  <si>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</si>
  <si>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</si>
  <si>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</si>
  <si>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</si>
  <si>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</si>
  <si>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</si>
  <si>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</si>
  <si>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</si>
  <si>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</si>
  <si>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</si>
  <si>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</si>
  <si>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</si>
  <si>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</si>
  <si>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</si>
  <si>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</si>
  <si>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</si>
  <si>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</si>
  <si>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</si>
  <si>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</si>
  <si>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</si>
  <si>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</si>
  <si>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</si>
  <si>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</si>
  <si>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</si>
  <si>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</si>
  <si>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</si>
  <si>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</si>
  <si>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</si>
  <si>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</si>
  <si>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</si>
  <si>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</si>
  <si>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</si>
  <si>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</si>
  <si>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</si>
  <si>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</si>
  <si>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</si>
  <si>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</si>
  <si>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</si>
  <si>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</si>
  <si>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</si>
  <si>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</si>
  <si>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</si>
  <si>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</si>
  <si>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</si>
  <si>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</si>
  <si>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</si>
  <si>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</si>
  <si>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</si>
  <si>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</si>
  <si>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</si>
  <si>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</si>
  <si>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</si>
  <si>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</si>
  <si>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</si>
  <si>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</si>
  <si>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</si>
  <si>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</si>
  <si>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</si>
  <si>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</si>
  <si>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</si>
  <si>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</si>
  <si>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</si>
  <si>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</si>
  <si>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</si>
  <si>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</si>
  <si>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</si>
  <si>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</si>
  <si>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</si>
  <si>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</si>
  <si>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</si>
  <si>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</si>
  <si>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</si>
  <si>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</si>
  <si>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</si>
  <si>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</si>
  <si>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</si>
  <si>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</si>
  <si>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</si>
  <si>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</si>
  <si>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</si>
  <si>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</si>
  <si>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</si>
  <si>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</si>
  <si>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</si>
  <si>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</si>
  <si>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</si>
  <si>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</si>
  <si>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</si>
  <si>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</si>
  <si>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</si>
  <si>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</si>
  <si>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</si>
  <si>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</si>
  <si>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</si>
  <si>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</si>
  <si>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</si>
  <si>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</si>
  <si>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</si>
  <si>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</si>
  <si>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</si>
  <si>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</si>
  <si>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</si>
  <si>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</si>
  <si>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</si>
  <si>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</si>
  <si>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</si>
  <si>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</si>
  <si>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</si>
  <si>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</si>
  <si>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</si>
  <si>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</si>
  <si>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</si>
  <si>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</si>
  <si>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</si>
  <si>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</si>
  <si>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</si>
  <si>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</si>
  <si>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</si>
  <si>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</si>
  <si>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</si>
  <si>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</si>
  <si>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</si>
  <si>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</si>
  <si>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</si>
  <si>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</si>
  <si>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</si>
  <si>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</si>
  <si>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</si>
  <si>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</si>
  <si>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</si>
  <si>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</si>
  <si>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</si>
  <si>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</si>
  <si>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</si>
  <si>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</si>
  <si>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</si>
  <si>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</si>
  <si>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</si>
  <si>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</si>
  <si>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</si>
  <si>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</si>
  <si>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</si>
  <si>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</si>
  <si>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</si>
  <si>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</si>
  <si>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</si>
  <si>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</si>
  <si>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</si>
  <si>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</si>
  <si>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</si>
  <si>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</si>
  <si>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</si>
  <si>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</si>
  <si>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</si>
  <si>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</si>
  <si>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</si>
  <si>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</si>
  <si>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</si>
  <si>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</si>
  <si>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</si>
  <si>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</si>
  <si>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</si>
  <si>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</si>
  <si>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</si>
  <si>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</si>
  <si>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</si>
  <si>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</si>
  <si>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</si>
  <si>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</si>
  <si>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</si>
  <si>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</si>
  <si>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</si>
  <si>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</si>
  <si>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</si>
  <si>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</si>
  <si>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</si>
  <si>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</si>
  <si>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</si>
  <si>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</si>
  <si>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</si>
  <si>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</si>
  <si>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</si>
  <si>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</si>
  <si>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</si>
  <si>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</si>
  <si>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</si>
  <si>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</si>
  <si>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</si>
  <si>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</si>
  <si>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</si>
  <si>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</si>
  <si>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</si>
  <si>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</si>
  <si>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</si>
  <si>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</si>
  <si>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</si>
  <si>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</si>
  <si>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</si>
  <si>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</si>
  <si>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</si>
  <si>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</si>
  <si>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</si>
  <si>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</si>
  <si>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</si>
  <si>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</si>
  <si>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</si>
  <si>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</si>
  <si>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</si>
  <si>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</si>
  <si>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</si>
  <si>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</si>
  <si>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</si>
  <si>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</si>
  <si>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</si>
  <si>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</si>
  <si>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</si>
  <si>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</si>
  <si>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</si>
  <si>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</si>
  <si>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</si>
  <si>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</si>
  <si>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</si>
  <si>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</si>
  <si>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</si>
  <si>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</si>
  <si>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</si>
  <si>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</si>
  <si>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</si>
  <si>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</si>
  <si>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</si>
  <si>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</si>
  <si>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</si>
  <si>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</si>
  <si>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</si>
  <si>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</si>
  <si>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</si>
  <si>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</si>
  <si>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</si>
  <si>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</si>
  <si>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</si>
  <si>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</si>
  <si>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</si>
  <si>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</si>
  <si>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</si>
  <si>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</si>
  <si>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</si>
  <si>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</si>
  <si>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</si>
  <si>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</si>
  <si>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</si>
  <si>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</si>
  <si>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</si>
  <si>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</si>
  <si>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</si>
  <si>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</si>
  <si>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</si>
  <si>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</si>
  <si>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</si>
  <si>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</si>
  <si>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</si>
  <si>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</si>
  <si>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</si>
  <si>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</si>
  <si>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</si>
  <si>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</si>
  <si>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</si>
  <si>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</si>
  <si>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</si>
  <si>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</si>
  <si>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</si>
  <si>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</si>
  <si>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</si>
  <si>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</si>
  <si>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</si>
  <si>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</si>
  <si>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</si>
  <si>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</si>
  <si>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</si>
  <si>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</si>
  <si>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</si>
  <si>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</si>
  <si>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</si>
  <si>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</si>
  <si>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</si>
  <si>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</si>
  <si>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</si>
  <si>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</si>
  <si>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</si>
  <si>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</si>
  <si>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</si>
  <si>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</si>
  <si>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</si>
  <si>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</si>
  <si>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</si>
  <si>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</si>
  <si>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</si>
  <si>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</si>
  <si>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</si>
  <si>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</si>
  <si>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</si>
  <si>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</si>
  <si>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</si>
  <si>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</si>
  <si>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</si>
  <si>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</si>
  <si>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</si>
  <si>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</si>
  <si>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</si>
  <si>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</si>
  <si>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</si>
  <si>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</si>
  <si>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</si>
  <si>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</si>
  <si>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</si>
  <si>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</si>
  <si>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</si>
  <si>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</si>
  <si>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</si>
  <si>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</si>
  <si>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</si>
  <si>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</si>
  <si>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</si>
  <si>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</si>
  <si>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</si>
  <si>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</si>
  <si>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</si>
  <si>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</si>
  <si>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</si>
  <si>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</si>
  <si>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</si>
  <si>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</si>
  <si>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</si>
  <si>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</si>
  <si>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</si>
  <si>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</si>
  <si>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</si>
  <si>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</si>
  <si>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</si>
  <si>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</si>
  <si>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</si>
  <si>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</si>
  <si>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</si>
  <si>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</si>
  <si>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</si>
  <si>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</si>
  <si>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</si>
  <si>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</si>
  <si>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</si>
  <si>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</si>
  <si>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</si>
  <si>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</si>
  <si>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</si>
  <si>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</si>
  <si>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</si>
  <si>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</si>
  <si>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</si>
  <si>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</si>
  <si>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</si>
  <si>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</si>
  <si>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</si>
  <si>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</si>
  <si>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</si>
  <si>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</si>
  <si>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</si>
  <si>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</si>
  <si>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</si>
  <si>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</si>
  <si>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</si>
  <si>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</si>
  <si>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</si>
  <si>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</si>
  <si>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</si>
  <si>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</si>
  <si>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</si>
  <si>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</si>
  <si>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</si>
  <si>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</si>
  <si>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</si>
  <si>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</si>
  <si>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</si>
  <si>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</si>
  <si>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</si>
  <si>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</si>
  <si>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</si>
  <si>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</si>
  <si>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</si>
  <si>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</si>
  <si>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</si>
  <si>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</si>
  <si>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</si>
  <si>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</si>
  <si>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</si>
  <si>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</si>
  <si>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</si>
  <si>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</si>
  <si>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</si>
  <si>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</si>
  <si>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</si>
  <si>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</si>
  <si>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</si>
  <si>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</si>
  <si>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</si>
  <si>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</si>
  <si>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</si>
  <si>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</si>
  <si>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</si>
  <si>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</si>
  <si>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</si>
  <si>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</si>
  <si>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</si>
  <si>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</si>
  <si>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</si>
  <si>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</si>
  <si>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</si>
  <si>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</si>
  <si>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</si>
  <si>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</si>
  <si>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</si>
  <si>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</si>
  <si>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</si>
  <si>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</si>
  <si>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</si>
  <si>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</si>
  <si>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</si>
  <si>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</si>
  <si>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</si>
  <si>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</si>
  <si>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</si>
  <si>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</si>
  <si>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</si>
  <si>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</si>
  <si>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</si>
  <si>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</si>
  <si>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</si>
  <si>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</si>
  <si>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</si>
  <si>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</si>
  <si>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</si>
  <si>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</si>
  <si>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</si>
  <si>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</si>
  <si>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</si>
  <si>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</si>
  <si>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</si>
  <si>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</si>
  <si>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</si>
  <si>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</si>
  <si>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</si>
  <si>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</si>
  <si>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</si>
  <si>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</si>
  <si>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</si>
  <si>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</si>
  <si>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</si>
  <si>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</si>
  <si>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</si>
  <si>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</si>
  <si>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</si>
  <si>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</si>
  <si>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</si>
  <si>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</si>
  <si>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</si>
  <si>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</si>
  <si>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</si>
  <si>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</si>
  <si>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</si>
  <si>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</si>
  <si>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</si>
  <si>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</si>
  <si>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</si>
  <si>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</si>
  <si>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</si>
  <si>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</si>
  <si>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</si>
  <si>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</si>
  <si>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</si>
  <si>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</si>
  <si>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</si>
  <si>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</si>
  <si>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</si>
  <si>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</si>
  <si>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</si>
  <si>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</si>
  <si>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</si>
  <si>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</si>
  <si>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</si>
  <si>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</si>
  <si>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</si>
  <si>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</si>
  <si>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</si>
  <si>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</si>
  <si>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</si>
  <si>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</si>
  <si>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</si>
  <si>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</si>
  <si>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</si>
  <si>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</si>
  <si>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</si>
  <si>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</si>
  <si>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</si>
  <si>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</si>
  <si>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</si>
  <si>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</si>
  <si>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</si>
  <si>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</si>
  <si>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</si>
  <si>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</si>
  <si>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</si>
  <si>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</si>
  <si>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</si>
  <si>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</si>
  <si>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</si>
  <si>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</si>
  <si>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</si>
  <si>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</si>
  <si>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</si>
  <si>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</si>
  <si>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</si>
  <si>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</si>
  <si>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</si>
  <si>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</si>
  <si>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</si>
  <si>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</si>
  <si>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</si>
  <si>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</si>
  <si>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</si>
  <si>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</si>
  <si>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</si>
  <si>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</si>
  <si>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</si>
  <si>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</si>
  <si>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</si>
  <si>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</si>
  <si>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</si>
  <si>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</si>
  <si>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</si>
  <si>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</si>
  <si>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</si>
  <si>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</si>
  <si>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</si>
  <si>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</si>
  <si>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</si>
  <si>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</si>
  <si>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</si>
  <si>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</si>
  <si>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</si>
  <si>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</si>
  <si>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</si>
  <si>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</si>
  <si>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</si>
  <si>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</si>
  <si>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</si>
  <si>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</si>
  <si>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</si>
  <si>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</si>
  <si>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</si>
  <si>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</si>
  <si>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</si>
  <si>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</si>
  <si>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</si>
  <si>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</si>
  <si>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</si>
  <si>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</si>
  <si>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</si>
  <si>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</si>
  <si>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</si>
  <si>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</si>
  <si>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</si>
  <si>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</si>
  <si>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</si>
  <si>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</si>
  <si>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</si>
  <si>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</si>
  <si>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</si>
  <si>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</si>
  <si>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</si>
  <si>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</si>
  <si>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</si>
  <si>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</si>
  <si>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</si>
  <si>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</si>
  <si>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</si>
  <si>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</si>
  <si>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</si>
  <si>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</si>
  <si>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</si>
  <si>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</si>
  <si>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</si>
  <si>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</si>
  <si>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</si>
  <si>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</si>
  <si>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</si>
  <si>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</si>
  <si>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</si>
  <si>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</si>
  <si>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</si>
  <si>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</si>
  <si>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</si>
  <si>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</si>
  <si>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</si>
  <si>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</si>
  <si>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</si>
  <si>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</si>
  <si>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</si>
  <si>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</si>
  <si>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</si>
  <si>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</si>
  <si>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</si>
  <si>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</si>
  <si>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</si>
  <si>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</si>
  <si>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</si>
  <si>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</si>
  <si>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</si>
  <si>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</si>
  <si>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</si>
  <si>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</si>
  <si>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</si>
  <si>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</si>
  <si>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</si>
  <si>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</si>
  <si>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</si>
  <si>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</si>
  <si>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</si>
  <si>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</si>
  <si>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</si>
  <si>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</si>
  <si>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</si>
  <si>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</si>
  <si>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</si>
  <si>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</si>
  <si>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</si>
  <si>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</si>
  <si>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</si>
  <si>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</si>
  <si>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</si>
  <si>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</si>
  <si>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</si>
  <si>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</si>
  <si>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</si>
  <si>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</si>
  <si>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</si>
  <si>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</si>
  <si>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</si>
  <si>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</si>
  <si>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</si>
  <si>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</si>
  <si>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</si>
  <si>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</si>
  <si>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</si>
  <si>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</si>
  <si>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</si>
  <si>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</si>
  <si>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</si>
  <si>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</si>
  <si>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</si>
  <si>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</si>
  <si>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</si>
  <si>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</si>
  <si>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</si>
  <si>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</si>
  <si>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</si>
  <si>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</si>
  <si>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</si>
  <si>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</si>
  <si>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</si>
  <si>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</si>
  <si>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</si>
  <si>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</si>
  <si>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</si>
  <si>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</si>
  <si>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</si>
  <si>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</si>
  <si>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</si>
  <si>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</si>
  <si>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</si>
  <si>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</si>
  <si>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</si>
  <si>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</si>
  <si>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</si>
  <si>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</si>
  <si>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</si>
  <si>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</si>
  <si>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</si>
  <si>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</si>
  <si>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</si>
  <si>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</si>
  <si>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</si>
  <si>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</si>
  <si>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</si>
  <si>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</si>
  <si>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</si>
  <si>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</si>
  <si>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</si>
  <si>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</si>
  <si>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</si>
  <si>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</si>
  <si>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</si>
  <si>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</si>
  <si>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</si>
  <si>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</si>
  <si>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</si>
  <si>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</si>
  <si>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</si>
  <si>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</si>
  <si>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</si>
  <si>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</si>
  <si>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</si>
  <si>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</si>
  <si>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</si>
  <si>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</si>
  <si>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</si>
  <si>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</si>
  <si>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</si>
  <si>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</si>
  <si>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</si>
  <si>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</si>
  <si>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</si>
  <si>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</si>
  <si>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</si>
  <si>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</si>
  <si>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</si>
  <si>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</si>
  <si>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</si>
  <si>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</si>
  <si>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</si>
  <si>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</si>
  <si>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</si>
  <si>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</si>
  <si>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</si>
  <si>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</si>
  <si>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</si>
  <si>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</si>
  <si>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</si>
  <si>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</si>
  <si>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</si>
  <si>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</si>
  <si>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</si>
  <si>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</si>
  <si>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</si>
  <si>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</si>
  <si>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</si>
  <si>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</si>
  <si>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</si>
  <si>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</si>
  <si>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</si>
  <si>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</si>
  <si>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</si>
  <si>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</si>
  <si>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</si>
  <si>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</si>
  <si>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</si>
  <si>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</si>
  <si>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</si>
  <si>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</si>
  <si>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</si>
  <si>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</si>
  <si>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</si>
  <si>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</si>
  <si>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</si>
  <si>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</si>
  <si>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</si>
  <si>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</si>
  <si>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</si>
  <si>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</si>
  <si>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</si>
  <si>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</si>
  <si>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</si>
  <si>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</si>
  <si>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</si>
  <si>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</si>
  <si>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</si>
  <si>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</si>
  <si>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</si>
  <si>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</si>
  <si>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</si>
  <si>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</si>
  <si>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</si>
  <si>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</si>
  <si>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</si>
  <si>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</si>
  <si>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</si>
  <si>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</si>
  <si>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</si>
  <si>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</si>
  <si>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</si>
  <si>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</si>
  <si>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</si>
  <si>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</si>
  <si>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</si>
  <si>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</si>
  <si>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</si>
  <si>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</si>
  <si>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</si>
  <si>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</si>
  <si>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</si>
  <si>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</si>
  <si>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</si>
  <si>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</si>
  <si>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</si>
  <si>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</si>
  <si>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</si>
  <si>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</si>
  <si>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</si>
  <si>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</si>
  <si>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</si>
  <si>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</si>
  <si>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</si>
  <si>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</si>
  <si>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</si>
  <si>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</si>
  <si>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</si>
  <si>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</si>
  <si>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</si>
  <si>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</si>
  <si>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</si>
  <si>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</si>
  <si>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</si>
  <si>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</si>
  <si>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</si>
  <si>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</si>
  <si>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</si>
  <si>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</si>
  <si>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</si>
  <si>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</si>
  <si>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</si>
  <si>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</si>
  <si>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</si>
  <si>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</si>
  <si>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</si>
  <si>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</si>
  <si>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</si>
  <si>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</si>
  <si>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</si>
  <si>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</si>
  <si>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</si>
  <si>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</si>
  <si>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</si>
  <si>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</si>
  <si>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</si>
  <si>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</si>
  <si>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</si>
  <si>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</si>
  <si>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</si>
  <si>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</si>
  <si>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</si>
  <si>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</si>
  <si>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</si>
  <si>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</si>
  <si>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</si>
  <si>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</si>
  <si>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</si>
  <si>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</si>
  <si>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</si>
  <si>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</si>
  <si>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</si>
  <si>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</si>
  <si>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</si>
  <si>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</si>
  <si>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</si>
  <si>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</si>
  <si>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</si>
  <si>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</si>
  <si>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</si>
  <si>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</si>
  <si>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</si>
  <si>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</si>
  <si>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</si>
  <si>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</si>
  <si>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</si>
  <si>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</si>
  <si>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</si>
  <si>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</si>
  <si>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</si>
  <si>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</si>
  <si>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</si>
  <si>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</si>
  <si>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</si>
  <si>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</si>
  <si>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</si>
  <si>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</si>
  <si>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</si>
  <si>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</si>
  <si>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</si>
  <si>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</si>
  <si>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</si>
  <si>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</si>
  <si>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</si>
  <si>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</si>
  <si>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</si>
  <si>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</si>
  <si>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</si>
  <si>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</si>
  <si>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</si>
  <si>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</si>
  <si>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</si>
  <si>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</si>
  <si>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</si>
  <si>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</si>
  <si>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</si>
  <si>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</si>
  <si>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</si>
  <si>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</si>
  <si>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</si>
  <si>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</si>
  <si>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</si>
  <si>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</si>
  <si>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</si>
  <si>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</si>
  <si>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</si>
  <si>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</si>
  <si>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</si>
  <si>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</si>
  <si>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</si>
  <si>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</si>
  <si>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</si>
  <si>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</si>
  <si>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</si>
  <si>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</si>
  <si>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</si>
  <si>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</si>
  <si>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</si>
  <si>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</si>
  <si>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</si>
  <si>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</si>
  <si>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</si>
  <si>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</si>
  <si>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</si>
  <si>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</si>
  <si>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</si>
  <si>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</si>
  <si>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</si>
  <si>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</si>
  <si>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</si>
  <si>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</si>
  <si>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</si>
  <si>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</si>
  <si>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</si>
  <si>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</si>
  <si>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</si>
  <si>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</si>
  <si>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</si>
  <si>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</si>
  <si>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</si>
  <si>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</si>
  <si>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</si>
  <si>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</si>
  <si>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</si>
  <si>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</si>
  <si>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</si>
  <si>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</si>
  <si>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</si>
  <si>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</si>
  <si>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</si>
  <si>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</si>
  <si>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</si>
  <si>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</si>
  <si>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</si>
  <si>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</si>
  <si>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</si>
  <si>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</si>
  <si>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</si>
  <si>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</si>
  <si>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</si>
  <si>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</si>
  <si>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</si>
  <si>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</si>
  <si>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</si>
  <si>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</si>
  <si>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</si>
  <si>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</si>
  <si>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</si>
  <si>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</si>
  <si>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</si>
  <si>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</si>
  <si>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</si>
  <si>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</si>
  <si>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</si>
  <si>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</si>
  <si>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</si>
  <si>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</si>
  <si>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</si>
  <si>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</si>
  <si>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</si>
  <si>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</si>
  <si>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</si>
  <si>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</si>
  <si>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</si>
  <si>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</si>
  <si>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</si>
  <si>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</si>
  <si>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</si>
  <si>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</si>
  <si>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</si>
  <si>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</si>
  <si>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</si>
  <si>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</si>
  <si>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</si>
  <si>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</si>
  <si>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</si>
  <si>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</si>
  <si>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</si>
  <si>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</si>
  <si>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</si>
  <si>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</si>
  <si>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</si>
  <si>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</si>
  <si>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</si>
  <si>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</si>
  <si>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</si>
  <si>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</si>
  <si>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</si>
  <si>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</si>
  <si>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</si>
  <si>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</si>
  <si>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</si>
  <si>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</si>
  <si>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</si>
  <si>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</si>
  <si>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</si>
  <si>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</si>
  <si>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</si>
  <si>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</si>
  <si>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</si>
  <si>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</si>
  <si>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</si>
  <si>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</si>
  <si>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</si>
  <si>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</si>
  <si>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</si>
  <si>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</si>
  <si>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</si>
  <si>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</si>
  <si>
    <t>PTO-5892</t>
  </si>
  <si>
    <t>AUNAR RECURSOS TÉCNICOS, FÍSICOS, ADMINISTRATIVOS Y ECONÓMICOS ENTRE LAS PARTES, A FIN DE BRINDAR ATENCIÓN INTEGRAL EN EDUCACIÓN INICIAL EN AMBITO INSTITUCIONAL Y SOCIALMENTE NO CONVENCIONALES A NIÑOS Y NIÑAS DESDE LOS CERO (0) A CINCO (5) AÑOS EN PRIMERA INFANCIA,</t>
  </si>
  <si>
    <t>PTO-8029</t>
  </si>
  <si>
    <t>PUERTO CAREÑO-ALCALDIA MUNICIPAL</t>
  </si>
  <si>
    <t>PTO-1069</t>
  </si>
  <si>
    <t>PTO-879</t>
  </si>
  <si>
    <t>PTO-746</t>
  </si>
  <si>
    <t>AUNAR RECURSOS TÉCNICOS, FÍSICOS, ADMINISTRATIVOS Y ECONÓMICOS ENTRE LAS PARTES, A FIN DE BRINDAR ATENCIÓN INTEGRAL EN EDUCACIÓN INICIAL EN AMBITO INSTITUCIONAL Y SOCIALMENTE NO CONVENCIONALES A NIÑOS Y NIÑAS DESDE LOS CERO (0) A CINCO (5) AÑOS EN PRIMERA INFANCIA</t>
  </si>
  <si>
    <t>2021-99-10002083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</si>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</sst>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2771</v>
      </c>
      <c r="D15" s="35"/>
      <c r="E15" s="35"/>
      <c r="F15" s="5"/>
      <c r="G15" s="32" t="s">
        <v>1168</v>
      </c>
      <c r="H15" s="103" t="s">
        <v>1142</v>
      </c>
      <c r="I15" s="32" t="s">
        <v>2624</v>
      </c>
      <c r="J15" s="108" t="s">
        <v>2626</v>
      </c>
      <c r="L15" s="206" t="s">
        <v>8</v>
      </c>
      <c r="M15" s="206"/>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183"/>
      <c r="I20" s="143" t="s">
        <v>1142</v>
      </c>
      <c r="J20" s="144" t="s">
        <v>1144</v>
      </c>
      <c r="K20" s="145">
        <v>790445025</v>
      </c>
      <c r="L20" s="146"/>
      <c r="M20" s="146">
        <v>44561</v>
      </c>
      <c r="N20" s="130">
        <f>+(M20-L20)/30</f>
        <v>1485.3666666666666</v>
      </c>
      <c r="O20" s="133"/>
      <c r="U20" s="129"/>
      <c r="V20" s="105">
        <f ca="1">NOW()</f>
        <v>44194.995130787036</v>
      </c>
      <c r="W20" s="105">
        <f ca="1">NOW()</f>
        <v>44194.995130787036</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PARA EL DESARROLLO SOCIAL Y CULTURAL GABRIELA MISTRAL</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2772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2677</v>
      </c>
      <c r="E48" s="171">
        <v>43922</v>
      </c>
      <c r="F48" s="171">
        <v>44165</v>
      </c>
      <c r="G48" s="154">
        <f>IF(AND(E48&lt;&gt;"",F48&lt;&gt;""),((F48-E48)/30),"")</f>
        <v>8.1</v>
      </c>
      <c r="H48" s="112" t="s">
        <v>2707</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2676</v>
      </c>
      <c r="C49" s="110" t="s">
        <v>31</v>
      </c>
      <c r="D49" s="116" t="s">
        <v>2678</v>
      </c>
      <c r="E49" s="116" t="s">
        <v>2693</v>
      </c>
      <c r="F49" s="116" t="s">
        <v>2694</v>
      </c>
      <c r="G49" s="154">
        <f t="shared" ref="G49:G50" si="2">IF(AND(E49&lt;&gt;"",F49&lt;&gt;""),((F49-E49)/30),"")</f>
        <v>8.1</v>
      </c>
      <c r="H49" s="112" t="s">
        <v>2708</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2679</v>
      </c>
      <c r="C50" s="119" t="s">
        <v>31</v>
      </c>
      <c r="D50" s="116" t="s">
        <v>2680</v>
      </c>
      <c r="E50" s="171">
        <v>42766</v>
      </c>
      <c r="F50" s="171">
        <v>43281</v>
      </c>
      <c r="G50" s="154">
        <f t="shared" si="2"/>
        <v>17.166666666666668</v>
      </c>
      <c r="H50" s="172" t="s">
        <v>2709</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2679</v>
      </c>
      <c r="C51" s="119" t="s">
        <v>31</v>
      </c>
      <c r="D51" s="116" t="s">
        <v>2681</v>
      </c>
      <c r="E51" s="171">
        <v>42401</v>
      </c>
      <c r="F51" s="171">
        <v>42705</v>
      </c>
      <c r="G51" s="154">
        <f t="shared" ref="G51:G107" si="3">IF(AND(E51&lt;&gt;"",F51&lt;&gt;""),((F51-E51)/30),"")</f>
        <v>10.133333333333333</v>
      </c>
      <c r="H51" s="117" t="s">
        <v>2710</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2679</v>
      </c>
      <c r="C52" s="119" t="s">
        <v>31</v>
      </c>
      <c r="D52" s="116" t="s">
        <v>2682</v>
      </c>
      <c r="E52" s="171">
        <v>42818</v>
      </c>
      <c r="F52" s="171">
        <v>43280</v>
      </c>
      <c r="G52" s="154">
        <f t="shared" si="3"/>
        <v>15.4</v>
      </c>
      <c r="H52" s="117" t="s">
        <v>2711</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2679</v>
      </c>
      <c r="C53" s="119" t="s">
        <v>31</v>
      </c>
      <c r="D53" s="116" t="s">
        <v>2683</v>
      </c>
      <c r="E53" s="116" t="s">
        <v>2695</v>
      </c>
      <c r="F53" s="116" t="s">
        <v>2696</v>
      </c>
      <c r="G53" s="154">
        <f t="shared" si="3"/>
        <v>10.066666666666666</v>
      </c>
      <c r="H53" s="117" t="s">
        <v>2712</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2679</v>
      </c>
      <c r="C54" s="119" t="s">
        <v>31</v>
      </c>
      <c r="D54" s="116" t="s">
        <v>2684</v>
      </c>
      <c r="E54" s="116" t="s">
        <v>2697</v>
      </c>
      <c r="F54" s="116" t="s">
        <v>2698</v>
      </c>
      <c r="G54" s="154">
        <f t="shared" si="3"/>
        <v>8.6666666666666661</v>
      </c>
      <c r="H54" s="117" t="s">
        <v>2712</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2679</v>
      </c>
      <c r="C55" s="119" t="s">
        <v>31</v>
      </c>
      <c r="D55" s="116" t="s">
        <v>2685</v>
      </c>
      <c r="E55" s="116" t="s">
        <v>2699</v>
      </c>
      <c r="F55" s="116" t="s">
        <v>2700</v>
      </c>
      <c r="G55" s="154">
        <f t="shared" si="3"/>
        <v>10.166666666666666</v>
      </c>
      <c r="H55" s="117" t="s">
        <v>2709</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2679</v>
      </c>
      <c r="C56" s="119" t="s">
        <v>31</v>
      </c>
      <c r="D56" s="116" t="s">
        <v>2686</v>
      </c>
      <c r="E56" s="116" t="s">
        <v>2701</v>
      </c>
      <c r="F56" s="116" t="s">
        <v>2702</v>
      </c>
      <c r="G56" s="154">
        <f t="shared" si="3"/>
        <v>10.133333333333333</v>
      </c>
      <c r="H56" s="117" t="s">
        <v>2710</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2679</v>
      </c>
      <c r="C57" s="119" t="s">
        <v>31</v>
      </c>
      <c r="D57" s="116" t="s">
        <v>2687</v>
      </c>
      <c r="E57" s="116" t="s">
        <v>2703</v>
      </c>
      <c r="F57" s="116" t="s">
        <v>2704</v>
      </c>
      <c r="G57" s="154">
        <f t="shared" si="3"/>
        <v>10.1</v>
      </c>
      <c r="H57" s="117" t="s">
        <v>2713</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2679</v>
      </c>
      <c r="C58" s="119" t="s">
        <v>31</v>
      </c>
      <c r="D58" s="116" t="s">
        <v>2688</v>
      </c>
      <c r="E58" s="116" t="s">
        <v>2701</v>
      </c>
      <c r="F58" s="116" t="s">
        <v>2702</v>
      </c>
      <c r="G58" s="154">
        <f t="shared" si="3"/>
        <v>10.133333333333333</v>
      </c>
      <c r="H58" s="117" t="s">
        <v>2710</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2679</v>
      </c>
      <c r="C59" s="119" t="s">
        <v>31</v>
      </c>
      <c r="D59" s="116" t="s">
        <v>2689</v>
      </c>
      <c r="E59" s="116" t="s">
        <v>2703</v>
      </c>
      <c r="F59" s="116" t="s">
        <v>2704</v>
      </c>
      <c r="G59" s="154">
        <f t="shared" si="3"/>
        <v>10.1</v>
      </c>
      <c r="H59" s="117" t="s">
        <v>2714</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2679</v>
      </c>
      <c r="C60" s="119" t="s">
        <v>31</v>
      </c>
      <c r="D60" s="116" t="s">
        <v>2690</v>
      </c>
      <c r="E60" s="116" t="s">
        <v>2701</v>
      </c>
      <c r="F60" s="116" t="s">
        <v>2702</v>
      </c>
      <c r="G60" s="154">
        <f t="shared" si="3"/>
        <v>10.133333333333333</v>
      </c>
      <c r="H60" s="117" t="s">
        <v>2715</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2679</v>
      </c>
      <c r="C61" s="119" t="s">
        <v>31</v>
      </c>
      <c r="D61" s="116" t="s">
        <v>2691</v>
      </c>
      <c r="E61" s="116" t="s">
        <v>2705</v>
      </c>
      <c r="F61" s="116" t="s">
        <v>2706</v>
      </c>
      <c r="G61" s="154">
        <f t="shared" si="3"/>
        <v>10.4</v>
      </c>
      <c r="H61" s="117" t="s">
        <v>2716</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2679</v>
      </c>
      <c r="C62" s="119" t="s">
        <v>31</v>
      </c>
      <c r="D62" s="116" t="s">
        <v>2692</v>
      </c>
      <c r="E62" s="116" t="s">
        <v>2705</v>
      </c>
      <c r="F62" s="116" t="s">
        <v>2706</v>
      </c>
      <c r="G62" s="154">
        <f t="shared" si="3"/>
        <v>10.4</v>
      </c>
      <c r="H62" s="117" t="s">
        <v>2717</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2745</v>
      </c>
      <c r="C63" s="119" t="s">
        <v>31</v>
      </c>
      <c r="D63" s="116" t="s">
        <v>2726</v>
      </c>
      <c r="E63" s="171">
        <v>42034</v>
      </c>
      <c r="F63" s="171">
        <v>42368</v>
      </c>
      <c r="G63" s="154">
        <f t="shared" si="3"/>
        <v>11.133333333333333</v>
      </c>
      <c r="H63" s="172" t="s">
        <v>2750</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2745</v>
      </c>
      <c r="C64" s="65" t="s">
        <v>31</v>
      </c>
      <c r="D64" s="116" t="s">
        <v>2727</v>
      </c>
      <c r="E64" s="171">
        <v>42401</v>
      </c>
      <c r="F64" s="171">
        <v>42705</v>
      </c>
      <c r="G64" s="154">
        <f t="shared" si="3"/>
        <v>10.133333333333333</v>
      </c>
      <c r="H64" s="172" t="s">
        <v>2750</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2745</v>
      </c>
      <c r="C65" s="65" t="s">
        <v>31</v>
      </c>
      <c r="D65" s="116" t="s">
        <v>2728</v>
      </c>
      <c r="E65" s="171">
        <v>42765</v>
      </c>
      <c r="F65" s="171">
        <v>43069</v>
      </c>
      <c r="G65" s="154">
        <f t="shared" si="3"/>
        <v>10.133333333333333</v>
      </c>
      <c r="H65" s="117" t="s">
        <v>2751</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2746</v>
      </c>
      <c r="C66" s="65" t="s">
        <v>31</v>
      </c>
      <c r="D66" s="116" t="s">
        <v>2729</v>
      </c>
      <c r="E66" s="116" t="s">
        <v>2730</v>
      </c>
      <c r="F66" s="116" t="s">
        <v>2731</v>
      </c>
      <c r="G66" s="154">
        <f t="shared" si="3"/>
        <v>10.033333333333333</v>
      </c>
      <c r="H66" s="117" t="s">
        <v>2752</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2746</v>
      </c>
      <c r="C67" s="65" t="s">
        <v>31</v>
      </c>
      <c r="D67" s="116" t="s">
        <v>2732</v>
      </c>
      <c r="E67" s="116" t="s">
        <v>2733</v>
      </c>
      <c r="F67" s="116" t="s">
        <v>2734</v>
      </c>
      <c r="G67" s="154">
        <f t="shared" si="3"/>
        <v>10.133333333333333</v>
      </c>
      <c r="H67" s="117" t="s">
        <v>2753</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2747</v>
      </c>
      <c r="C68" s="65" t="s">
        <v>31</v>
      </c>
      <c r="D68" s="116" t="s">
        <v>2735</v>
      </c>
      <c r="E68" s="116" t="s">
        <v>2736</v>
      </c>
      <c r="F68" s="116" t="s">
        <v>2737</v>
      </c>
      <c r="G68" s="154">
        <f t="shared" si="3"/>
        <v>10.1</v>
      </c>
      <c r="H68" s="117" t="s">
        <v>2753</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2747</v>
      </c>
      <c r="C69" s="65" t="s">
        <v>31</v>
      </c>
      <c r="D69" s="116" t="s">
        <v>2738</v>
      </c>
      <c r="E69" s="171">
        <v>42401</v>
      </c>
      <c r="F69" s="116" t="s">
        <v>2734</v>
      </c>
      <c r="G69" s="154">
        <f t="shared" si="3"/>
        <v>10.6</v>
      </c>
      <c r="H69" s="117" t="s">
        <v>2753</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2748</v>
      </c>
      <c r="C70" s="65" t="s">
        <v>31</v>
      </c>
      <c r="D70" s="116" t="s">
        <v>2739</v>
      </c>
      <c r="E70" s="116" t="s">
        <v>2733</v>
      </c>
      <c r="F70" s="116" t="s">
        <v>2734</v>
      </c>
      <c r="G70" s="154">
        <f t="shared" si="3"/>
        <v>10.133333333333333</v>
      </c>
      <c r="H70" s="117" t="s">
        <v>2754</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2748</v>
      </c>
      <c r="C71" s="65" t="s">
        <v>31</v>
      </c>
      <c r="D71" s="116" t="s">
        <v>2740</v>
      </c>
      <c r="E71" s="116" t="s">
        <v>2741</v>
      </c>
      <c r="F71" s="116" t="s">
        <v>2742</v>
      </c>
      <c r="G71" s="154">
        <f t="shared" si="3"/>
        <v>10.1</v>
      </c>
      <c r="H71" s="117" t="s">
        <v>2754</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2749</v>
      </c>
      <c r="C72" s="65" t="s">
        <v>31</v>
      </c>
      <c r="D72" s="116" t="s">
        <v>2743</v>
      </c>
      <c r="E72" s="116" t="s">
        <v>2744</v>
      </c>
      <c r="F72" s="116" t="s">
        <v>2700</v>
      </c>
      <c r="G72" s="154">
        <f t="shared" si="3"/>
        <v>9.8000000000000007</v>
      </c>
      <c r="H72" s="117" t="s">
        <v>2755</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t="s">
        <v>2766</v>
      </c>
      <c r="C73" s="65" t="s">
        <v>31</v>
      </c>
      <c r="D73" s="63" t="s">
        <v>2763</v>
      </c>
      <c r="E73" s="140">
        <v>42401</v>
      </c>
      <c r="F73" s="140">
        <v>42704</v>
      </c>
      <c r="G73" s="154">
        <f t="shared" si="3"/>
        <v>10.1</v>
      </c>
      <c r="H73" s="64" t="s">
        <v>2764</v>
      </c>
      <c r="I73" s="63" t="s">
        <v>1142</v>
      </c>
      <c r="J73" s="63" t="s">
        <v>1144</v>
      </c>
      <c r="K73" s="66">
        <v>698026971</v>
      </c>
      <c r="L73" s="65" t="s">
        <v>1148</v>
      </c>
      <c r="M73" s="67">
        <v>1</v>
      </c>
      <c r="N73" s="65" t="s">
        <v>27</v>
      </c>
      <c r="O73" s="65" t="s">
        <v>1148</v>
      </c>
      <c r="P73" s="79"/>
    </row>
    <row r="74" spans="1:16" s="7" customFormat="1" ht="24.75" customHeight="1" outlineLevel="1" x14ac:dyDescent="0.25">
      <c r="A74" s="139">
        <v>27</v>
      </c>
      <c r="B74" s="117" t="s">
        <v>2766</v>
      </c>
      <c r="C74" s="65" t="s">
        <v>31</v>
      </c>
      <c r="D74" s="63" t="s">
        <v>2765</v>
      </c>
      <c r="E74" s="140">
        <v>42750</v>
      </c>
      <c r="F74" s="140">
        <v>43069</v>
      </c>
      <c r="G74" s="154">
        <f t="shared" si="3"/>
        <v>10.633333333333333</v>
      </c>
      <c r="H74" s="117" t="s">
        <v>2764</v>
      </c>
      <c r="I74" s="63" t="s">
        <v>1142</v>
      </c>
      <c r="J74" s="63" t="s">
        <v>1144</v>
      </c>
      <c r="K74" s="66">
        <v>703925182</v>
      </c>
      <c r="L74" s="65" t="s">
        <v>1148</v>
      </c>
      <c r="M74" s="67">
        <v>1</v>
      </c>
      <c r="N74" s="65" t="s">
        <v>27</v>
      </c>
      <c r="O74" s="65" t="s">
        <v>1148</v>
      </c>
      <c r="P74" s="79"/>
    </row>
    <row r="75" spans="1:16" s="7" customFormat="1" ht="24.75" customHeight="1" outlineLevel="1" x14ac:dyDescent="0.25">
      <c r="A75" s="139">
        <v>28</v>
      </c>
      <c r="B75" s="117" t="s">
        <v>2766</v>
      </c>
      <c r="C75" s="65" t="s">
        <v>31</v>
      </c>
      <c r="D75" s="63" t="s">
        <v>2767</v>
      </c>
      <c r="E75" s="140">
        <v>43132</v>
      </c>
      <c r="F75" s="140">
        <v>43434</v>
      </c>
      <c r="G75" s="154">
        <f t="shared" si="3"/>
        <v>10.066666666666666</v>
      </c>
      <c r="H75" s="64" t="s">
        <v>2770</v>
      </c>
      <c r="I75" s="63" t="s">
        <v>1142</v>
      </c>
      <c r="J75" s="63" t="s">
        <v>1144</v>
      </c>
      <c r="K75" s="66">
        <v>759801492</v>
      </c>
      <c r="L75" s="65" t="s">
        <v>1148</v>
      </c>
      <c r="M75" s="67">
        <v>1</v>
      </c>
      <c r="N75" s="65" t="s">
        <v>27</v>
      </c>
      <c r="O75" s="65" t="s">
        <v>1148</v>
      </c>
      <c r="P75" s="79"/>
    </row>
    <row r="76" spans="1:16" s="7" customFormat="1" ht="24.75" customHeight="1" outlineLevel="1" x14ac:dyDescent="0.25">
      <c r="A76" s="139">
        <v>29</v>
      </c>
      <c r="B76" s="117" t="s">
        <v>2766</v>
      </c>
      <c r="C76" s="65" t="s">
        <v>31</v>
      </c>
      <c r="D76" s="116" t="s">
        <v>2768</v>
      </c>
      <c r="E76" s="140">
        <v>43497</v>
      </c>
      <c r="F76" s="140">
        <v>43814</v>
      </c>
      <c r="G76" s="154">
        <f t="shared" si="3"/>
        <v>10.566666666666666</v>
      </c>
      <c r="H76" s="117" t="s">
        <v>2764</v>
      </c>
      <c r="I76" s="63" t="s">
        <v>1142</v>
      </c>
      <c r="J76" s="63" t="s">
        <v>1144</v>
      </c>
      <c r="K76" s="66">
        <v>762890146</v>
      </c>
      <c r="L76" s="65" t="s">
        <v>1148</v>
      </c>
      <c r="M76" s="67">
        <v>1</v>
      </c>
      <c r="N76" s="65" t="s">
        <v>27</v>
      </c>
      <c r="O76" s="65" t="s">
        <v>1148</v>
      </c>
      <c r="P76" s="79"/>
    </row>
    <row r="77" spans="1:16" s="7" customFormat="1" ht="24.75" customHeight="1" outlineLevel="1" x14ac:dyDescent="0.25">
      <c r="A77" s="139">
        <v>30</v>
      </c>
      <c r="B77" s="117" t="s">
        <v>2766</v>
      </c>
      <c r="C77" s="65" t="s">
        <v>31</v>
      </c>
      <c r="D77" s="116" t="s">
        <v>2769</v>
      </c>
      <c r="E77" s="140">
        <v>42036</v>
      </c>
      <c r="F77" s="140">
        <v>42368</v>
      </c>
      <c r="G77" s="154">
        <f t="shared" si="3"/>
        <v>11.066666666666666</v>
      </c>
      <c r="H77" s="64" t="s">
        <v>2770</v>
      </c>
      <c r="I77" s="63" t="s">
        <v>1142</v>
      </c>
      <c r="J77" s="63" t="s">
        <v>1144</v>
      </c>
      <c r="K77" s="66">
        <v>5780169801</v>
      </c>
      <c r="L77" s="65" t="s">
        <v>1148</v>
      </c>
      <c r="M77" s="67">
        <v>1</v>
      </c>
      <c r="N77" s="65" t="s">
        <v>27</v>
      </c>
      <c r="O77" s="65" t="s">
        <v>1148</v>
      </c>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2718</v>
      </c>
      <c r="E114" s="171">
        <v>43880</v>
      </c>
      <c r="F114" s="171">
        <v>44196</v>
      </c>
      <c r="G114" s="154">
        <f>IF(AND(E114&lt;&gt;"",F114&lt;&gt;""),((F114-E114)/30),"")</f>
        <v>10.533333333333333</v>
      </c>
      <c r="H114" s="117" t="s">
        <v>2723</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2719</v>
      </c>
      <c r="E115" s="171">
        <v>43879</v>
      </c>
      <c r="F115" s="171">
        <v>44196</v>
      </c>
      <c r="G115" s="154">
        <f t="shared" ref="G115:G116" si="4">IF(AND(E115&lt;&gt;"",F115&lt;&gt;""),((F115-E115)/30),"")</f>
        <v>10.566666666666666</v>
      </c>
      <c r="H115" s="117" t="s">
        <v>2724</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2720</v>
      </c>
      <c r="E116" s="116" t="s">
        <v>2721</v>
      </c>
      <c r="F116" s="116" t="s">
        <v>2722</v>
      </c>
      <c r="G116" s="154">
        <f t="shared" si="4"/>
        <v>1.8666666666666667</v>
      </c>
      <c r="H116" s="117" t="s">
        <v>2725</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2756</v>
      </c>
      <c r="E117" s="140">
        <v>44166</v>
      </c>
      <c r="F117" s="140">
        <v>44773</v>
      </c>
      <c r="G117" s="154">
        <f t="shared" ref="G117:G159" si="5">IF(AND(E117&lt;&gt;"",F117&lt;&gt;""),((F117-E117)/30),"")</f>
        <v>20.233333333333334</v>
      </c>
      <c r="H117" s="64" t="s">
        <v>2707</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2757</v>
      </c>
      <c r="E118" s="140">
        <v>44188</v>
      </c>
      <c r="F118" s="140">
        <v>44773</v>
      </c>
      <c r="G118" s="154">
        <f t="shared" si="5"/>
        <v>19.5</v>
      </c>
      <c r="H118" s="64" t="s">
        <v>2758</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2668</v>
      </c>
      <c r="C179" s="218"/>
      <c r="D179" s="218"/>
      <c r="E179" s="165">
        <v>0.02</v>
      </c>
      <c r="F179" s="164">
        <v>0.01</v>
      </c>
      <c r="G179" s="159">
        <f>IF(F179&gt;0,SUM(E179+F179),"")</f>
        <v>0.03</v>
      </c>
      <c r="H179" s="5"/>
      <c r="I179" s="218" t="s">
        <v>2670</v>
      </c>
      <c r="J179" s="218"/>
      <c r="K179" s="218"/>
      <c r="L179" s="218"/>
      <c r="M179" s="166"/>
      <c r="O179" s="8"/>
      <c r="Q179" s="19"/>
      <c r="R179" s="153" t="str">
        <f>IF(M179&gt;0,SUM(L179+M179),"")</f>
        <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23713350.75</v>
      </c>
      <c r="F185" s="92"/>
      <c r="G185" s="93"/>
      <c r="H185" s="88"/>
      <c r="I185" s="90" t="s">
        <v>2627</v>
      </c>
      <c r="J185" s="160">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3" t="s">
        <v>2636</v>
      </c>
      <c r="C192" s="233"/>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2759</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2761</v>
      </c>
      <c r="J211" s="27" t="s">
        <v>2622</v>
      </c>
      <c r="K211" s="173" t="s">
        <v>2762</v>
      </c>
      <c r="L211" s="21"/>
      <c r="M211" s="21"/>
      <c r="N211" s="21"/>
      <c r="O211" s="8"/>
    </row>
    <row r="212" spans="1:15" x14ac:dyDescent="0.25">
      <c r="A212" s="9"/>
      <c r="B212" s="27" t="s">
        <v>2619</v>
      </c>
      <c r="C212" s="142" t="s">
        <v>2759</v>
      </c>
      <c r="D212" s="21"/>
      <c r="G212" s="27" t="s">
        <v>2621</v>
      </c>
      <c r="H212" s="173" t="s">
        <v>2760</v>
      </c>
      <c r="J212" s="27" t="s">
        <v>2623</v>
      </c>
      <c r="K212" s="173"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2020-12-30T04:52:26Z</cp:lastPrinted>
  <dcterms:created xsi:type="dcterms:W3CDTF">2020-10-14T21:57:42Z</dcterms:created>
  <dcterms:modified xsi:type="dcterms:W3CDTF">2020-12-30T04:53:00Z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