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AOFERENTES.2020\LA FLORES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<sst xmlns="http://schemas.openxmlformats.org/spreadsheetml/2006/main" count="3128" uniqueCount="2699">
  <si>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</si>
  <si>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</si>
  <si>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</si>
  <si>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</si>
  <si>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</si>
  <si>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</si>
  <si>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</si>
  <si>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</si>
  <si>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</si>
  <si>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</si>
  <si>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</si>
  <si>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</si>
  <si>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</si>
  <si>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</si>
  <si>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</si>
  <si>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</si>
  <si>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</si>
  <si>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</si>
  <si>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</si>
  <si>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</si>
  <si>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</si>
  <si>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</si>
  <si>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</si>
  <si>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</si>
  <si>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</si>
  <si>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</si>
  <si>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</si>
  <si>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</si>
  <si>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</si>
  <si>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</si>
  <si>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</si>
  <si>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</si>
  <si>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</si>
  <si>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</si>
  <si>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</si>
  <si>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</si>
  <si>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</si>
  <si>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</si>
  <si>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</si>
  <si>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</si>
  <si>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</si>
  <si>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</si>
  <si>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</si>
  <si>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</si>
  <si>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</si>
  <si>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</si>
  <si>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</si>
  <si>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</si>
  <si>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</si>
  <si>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</si>
  <si>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</si>
  <si>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</si>
  <si>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</si>
  <si>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</si>
  <si>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</si>
  <si>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</si>
  <si>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</si>
  <si>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</si>
  <si>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</si>
  <si>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</si>
  <si>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</si>
  <si>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</si>
  <si>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</si>
  <si>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</si>
  <si>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</si>
  <si>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</si>
  <si>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</si>
  <si>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</si>
  <si>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</si>
  <si>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</si>
  <si>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</si>
  <si>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</si>
  <si>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</si>
  <si>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</si>
  <si>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</si>
  <si>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</si>
  <si>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</si>
  <si>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</si>
  <si>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</si>
  <si>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</si>
  <si>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</si>
  <si>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</si>
  <si>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</si>
  <si>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</si>
  <si>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</si>
  <si>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</si>
  <si>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</si>
  <si>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</si>
  <si>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</si>
  <si>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</si>
  <si>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</si>
  <si>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</si>
  <si>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</si>
  <si>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</si>
  <si>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</si>
  <si>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</si>
  <si>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</si>
  <si>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</si>
  <si>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</si>
  <si>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</si>
  <si>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</si>
  <si>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</si>
  <si>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</si>
  <si>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</si>
  <si>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</si>
  <si>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</si>
  <si>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</si>
  <si>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</si>
  <si>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</si>
  <si>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</si>
  <si>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</si>
  <si>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</si>
  <si>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</si>
  <si>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</si>
  <si>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</si>
  <si>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</si>
  <si>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</si>
  <si>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</si>
  <si>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</si>
  <si>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</si>
  <si>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</si>
  <si>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</si>
  <si>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</si>
  <si>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</si>
  <si>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</si>
  <si>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</si>
  <si>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</si>
  <si>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</si>
  <si>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</si>
  <si>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</si>
  <si>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</si>
  <si>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</si>
  <si>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</si>
  <si>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</si>
  <si>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</si>
  <si>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</si>
  <si>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</si>
  <si>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</si>
  <si>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</si>
  <si>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</si>
  <si>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</si>
  <si>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</si>
  <si>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</si>
  <si>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</si>
  <si>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</si>
  <si>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</si>
  <si>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</si>
  <si>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</si>
  <si>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</si>
  <si>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</si>
  <si>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</si>
  <si>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</si>
  <si>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</si>
  <si>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</si>
  <si>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</si>
  <si>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</si>
  <si>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</si>
  <si>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</si>
  <si>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</si>
  <si>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</si>
  <si>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</si>
  <si>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</si>
  <si>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</si>
  <si>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</si>
  <si>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</si>
  <si>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</si>
  <si>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</si>
  <si>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</si>
  <si>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</si>
  <si>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</si>
  <si>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</si>
  <si>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</si>
  <si>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</si>
  <si>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</si>
  <si>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</si>
  <si>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</si>
  <si>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</si>
  <si>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</si>
  <si>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</si>
  <si>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</si>
  <si>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</si>
  <si>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</si>
  <si>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</si>
  <si>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</si>
  <si>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</si>
  <si>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</si>
  <si>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</si>
  <si>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</si>
  <si>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</si>
  <si>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</si>
  <si>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</si>
  <si>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</si>
  <si>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</si>
  <si>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</si>
  <si>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</si>
  <si>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</si>
  <si>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</si>
  <si>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</si>
  <si>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</si>
  <si>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</si>
  <si>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</si>
  <si>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</si>
  <si>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</si>
  <si>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</si>
  <si>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</si>
  <si>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</si>
  <si>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</si>
  <si>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</si>
  <si>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</si>
  <si>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</si>
  <si>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</si>
  <si>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</si>
  <si>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</si>
  <si>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</si>
  <si>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</si>
  <si>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</si>
  <si>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</si>
  <si>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</si>
  <si>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</si>
  <si>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</si>
  <si>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</si>
  <si>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</si>
  <si>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</si>
  <si>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</si>
  <si>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</si>
  <si>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</si>
  <si>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</si>
  <si>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</si>
  <si>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</si>
  <si>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</si>
  <si>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</si>
  <si>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</si>
  <si>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</si>
  <si>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</si>
  <si>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</si>
  <si>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</si>
  <si>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</si>
  <si>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</si>
  <si>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</si>
  <si>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</si>
  <si>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</si>
  <si>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</si>
  <si>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</si>
  <si>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</si>
  <si>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</si>
  <si>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</si>
  <si>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</si>
  <si>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</si>
  <si>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</si>
  <si>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</si>
  <si>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</si>
  <si>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</si>
  <si>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</si>
  <si>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</si>
  <si>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</si>
  <si>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</si>
  <si>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</si>
  <si>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</si>
  <si>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</si>
  <si>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</si>
  <si>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</si>
  <si>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</si>
  <si>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</si>
  <si>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</si>
  <si>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</si>
  <si>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</si>
  <si>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</si>
  <si>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</si>
  <si>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</si>
  <si>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</si>
  <si>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</si>
  <si>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</si>
  <si>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</si>
  <si>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</si>
  <si>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</si>
  <si>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</si>
  <si>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</si>
  <si>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</si>
  <si>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</si>
  <si>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</si>
  <si>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</si>
  <si>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</si>
  <si>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</si>
  <si>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</si>
  <si>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</si>
  <si>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</si>
  <si>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</si>
  <si>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</si>
  <si>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</si>
  <si>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</si>
  <si>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</si>
  <si>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</si>
  <si>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</si>
  <si>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</si>
  <si>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</si>
  <si>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</si>
  <si>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</si>
  <si>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</si>
  <si>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</si>
  <si>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</si>
  <si>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</si>
  <si>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</si>
  <si>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</si>
  <si>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</si>
  <si>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</si>
  <si>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</si>
  <si>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</si>
  <si>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</si>
  <si>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</si>
  <si>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</si>
  <si>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</si>
  <si>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</si>
  <si>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</si>
  <si>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</si>
  <si>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</si>
  <si>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</si>
  <si>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</si>
  <si>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</si>
  <si>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</si>
  <si>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</si>
  <si>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</si>
  <si>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</si>
  <si>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</si>
  <si>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</si>
  <si>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</si>
  <si>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</si>
  <si>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</si>
  <si>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</si>
  <si>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</si>
  <si>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</si>
  <si>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</si>
  <si>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</si>
  <si>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</si>
  <si>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</si>
  <si>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</si>
  <si>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</si>
  <si>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</si>
  <si>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</si>
  <si>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</si>
  <si>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</si>
  <si>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</si>
  <si>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</si>
  <si>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</si>
  <si>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</si>
  <si>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</si>
  <si>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</si>
  <si>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</si>
  <si>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</si>
  <si>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</si>
  <si>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</si>
  <si>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</si>
  <si>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</si>
  <si>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</si>
  <si>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</si>
  <si>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</si>
  <si>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</si>
  <si>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</si>
  <si>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</si>
  <si>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</si>
  <si>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</si>
  <si>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</si>
  <si>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</si>
  <si>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</si>
  <si>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</si>
  <si>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</si>
  <si>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</si>
  <si>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</si>
  <si>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</si>
  <si>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</si>
  <si>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</si>
  <si>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</si>
  <si>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</si>
  <si>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</si>
  <si>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</si>
  <si>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</si>
  <si>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</si>
  <si>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</si>
  <si>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</si>
  <si>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</si>
  <si>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</si>
  <si>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</si>
  <si>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</si>
  <si>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</si>
  <si>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</si>
  <si>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</si>
  <si>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</si>
  <si>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</si>
  <si>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</si>
  <si>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</si>
  <si>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</si>
  <si>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</si>
  <si>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</si>
  <si>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</si>
  <si>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</si>
  <si>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</si>
  <si>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</si>
  <si>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</si>
  <si>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</si>
  <si>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</si>
  <si>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</si>
  <si>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</si>
  <si>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</si>
  <si>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</si>
  <si>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</si>
  <si>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</si>
  <si>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</si>
  <si>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</si>
  <si>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</si>
  <si>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</si>
  <si>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</si>
  <si>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</si>
  <si>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</si>
  <si>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</si>
  <si>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</si>
  <si>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</si>
  <si>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</si>
  <si>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</si>
  <si>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</si>
  <si>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</si>
  <si>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</si>
  <si>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</si>
  <si>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</si>
  <si>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</si>
  <si>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</si>
  <si>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</si>
  <si>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</si>
  <si>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</si>
  <si>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</si>
  <si>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</si>
  <si>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</si>
  <si>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</si>
  <si>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</si>
  <si>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</si>
  <si>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</si>
  <si>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</si>
  <si>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</si>
  <si>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</si>
  <si>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</si>
  <si>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</si>
  <si>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</si>
  <si>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</si>
  <si>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</si>
  <si>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</si>
  <si>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</si>
  <si>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</si>
  <si>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</si>
  <si>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</si>
  <si>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</si>
  <si>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</si>
  <si>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</si>
  <si>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</si>
  <si>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</si>
  <si>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</si>
  <si>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</si>
  <si>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</si>
  <si>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</si>
  <si>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</si>
  <si>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</si>
  <si>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</si>
  <si>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</si>
  <si>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</si>
  <si>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</si>
  <si>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</si>
  <si>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</si>
  <si>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</si>
  <si>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</si>
  <si>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</si>
  <si>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</si>
  <si>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</si>
  <si>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</si>
  <si>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</si>
  <si>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</si>
  <si>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</si>
  <si>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</si>
  <si>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</si>
  <si>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</si>
  <si>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</si>
  <si>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</si>
  <si>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</si>
  <si>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</si>
  <si>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</si>
  <si>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</si>
  <si>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</si>
  <si>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</si>
  <si>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</si>
  <si>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</si>
  <si>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</si>
  <si>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</si>
  <si>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</si>
  <si>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</si>
  <si>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</si>
  <si>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</si>
  <si>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</si>
  <si>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</si>
  <si>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</si>
  <si>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</si>
  <si>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</si>
  <si>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</si>
  <si>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</si>
  <si>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</si>
  <si>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</si>
  <si>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</si>
  <si>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</si>
  <si>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</si>
  <si>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</si>
  <si>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</si>
  <si>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</si>
  <si>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</si>
  <si>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</si>
  <si>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</si>
  <si>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</si>
  <si>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</si>
  <si>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</si>
  <si>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</si>
  <si>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</si>
  <si>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</si>
  <si>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</si>
  <si>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</si>
  <si>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</si>
  <si>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</si>
  <si>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</si>
  <si>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</si>
  <si>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</si>
  <si>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</si>
  <si>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</si>
  <si>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</si>
  <si>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</si>
  <si>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</si>
  <si>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</si>
  <si>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</si>
  <si>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</si>
  <si>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</si>
  <si>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</si>
  <si>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</si>
  <si>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</si>
  <si>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</si>
  <si>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</si>
  <si>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</si>
  <si>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</si>
  <si>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</si>
  <si>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</si>
  <si>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</si>
  <si>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</si>
  <si>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</si>
  <si>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</si>
  <si>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</si>
  <si>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</si>
  <si>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</si>
  <si>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</si>
  <si>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</si>
  <si>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</si>
  <si>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</si>
  <si>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</si>
  <si>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</si>
  <si>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</si>
  <si>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</si>
  <si>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</si>
  <si>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</si>
  <si>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</si>
  <si>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</si>
  <si>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</si>
  <si>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</si>
  <si>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</si>
  <si>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</si>
  <si>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</si>
  <si>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</si>
  <si>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</si>
  <si>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</si>
  <si>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</si>
  <si>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</si>
  <si>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</si>
  <si>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</si>
  <si>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</si>
  <si>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</si>
  <si>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</si>
  <si>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</si>
  <si>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</si>
  <si>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</si>
  <si>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</si>
  <si>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</si>
  <si>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</si>
  <si>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</si>
  <si>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</si>
  <si>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</si>
  <si>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</si>
  <si>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</si>
  <si>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</si>
  <si>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</si>
  <si>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</si>
  <si>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</si>
  <si>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</si>
  <si>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</si>
  <si>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</si>
  <si>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</si>
  <si>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</si>
  <si>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</si>
  <si>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</si>
  <si>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</si>
  <si>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</si>
  <si>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</si>
  <si>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</si>
  <si>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</si>
  <si>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</si>
  <si>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</si>
  <si>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</si>
  <si>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</si>
  <si>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</si>
  <si>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</si>
  <si>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</si>
  <si>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</si>
  <si>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</si>
  <si>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</si>
  <si>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</si>
  <si>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</si>
  <si>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</si>
  <si>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</si>
  <si>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</si>
  <si>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</si>
  <si>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</si>
  <si>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</si>
  <si>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</si>
  <si>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</si>
  <si>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</si>
  <si>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</si>
  <si>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</si>
  <si>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</si>
  <si>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</si>
  <si>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</si>
  <si>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</si>
  <si>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</si>
  <si>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</si>
  <si>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</si>
  <si>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</si>
  <si>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</si>
  <si>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</si>
  <si>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</si>
  <si>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</si>
  <si>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</si>
  <si>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</si>
  <si>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</si>
  <si>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</si>
  <si>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</si>
  <si>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</si>
  <si>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</si>
  <si>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</si>
  <si>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</si>
  <si>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</si>
  <si>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</si>
  <si>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</si>
  <si>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</si>
  <si>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</si>
  <si>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</si>
  <si>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</si>
  <si>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</si>
  <si>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</si>
  <si>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</si>
  <si>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</si>
  <si>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</si>
  <si>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</si>
  <si>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</si>
  <si>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</si>
  <si>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</si>
  <si>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</si>
  <si>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</si>
  <si>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</si>
  <si>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</si>
  <si>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</si>
  <si>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</si>
  <si>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</si>
  <si>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</si>
  <si>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</si>
  <si>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</si>
  <si>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</si>
  <si>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</si>
  <si>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</si>
  <si>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</si>
  <si>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</si>
  <si>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</si>
  <si>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</si>
  <si>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</si>
  <si>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</si>
  <si>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</si>
  <si>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</si>
  <si>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</si>
  <si>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</si>
  <si>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</si>
  <si>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</si>
  <si>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</si>
  <si>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</si>
  <si>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</si>
  <si>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</si>
  <si>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</si>
  <si>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</si>
  <si>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</si>
  <si>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</si>
  <si>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</si>
  <si>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</si>
  <si>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</si>
  <si>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</si>
  <si>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</si>
  <si>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</si>
  <si>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</si>
  <si>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</si>
  <si>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</si>
  <si>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</si>
  <si>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</si>
  <si>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</si>
  <si>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</si>
  <si>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</si>
  <si>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</si>
  <si>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</si>
  <si>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</si>
  <si>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</si>
  <si>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</si>
  <si>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</si>
  <si>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</si>
  <si>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</si>
  <si>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</si>
  <si>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</si>
  <si>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</si>
  <si>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</si>
  <si>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</si>
  <si>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</si>
  <si>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</si>
  <si>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</si>
  <si>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</si>
  <si>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</si>
  <si>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</si>
  <si>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</si>
  <si>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</si>
  <si>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</si>
  <si>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</si>
  <si>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</si>
  <si>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</si>
  <si>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</si>
  <si>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</si>
  <si>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</si>
  <si>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</si>
  <si>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</si>
  <si>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</si>
  <si>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</si>
  <si>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</si>
  <si>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</si>
  <si>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</si>
  <si>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</si>
  <si>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</si>
  <si>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</si>
  <si>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</si>
  <si>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</si>
  <si>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</si>
  <si>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</si>
  <si>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</si>
  <si>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</si>
  <si>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</si>
  <si>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</si>
  <si>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</si>
  <si>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</si>
  <si>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</si>
  <si>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</si>
  <si>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</si>
  <si>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</si>
  <si>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</si>
  <si>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</si>
  <si>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</si>
  <si>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</si>
  <si>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</si>
  <si>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</si>
  <si>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</si>
  <si>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</si>
  <si>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</si>
  <si>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</si>
  <si>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</si>
  <si>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</si>
  <si>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</si>
  <si>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</si>
  <si>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</si>
  <si>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</si>
  <si>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</si>
  <si>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</si>
  <si>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</si>
  <si>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</si>
  <si>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</si>
  <si>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</si>
  <si>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</si>
  <si>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</si>
  <si>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</si>
  <si>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</si>
  <si>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</si>
  <si>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</si>
  <si>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</si>
  <si>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</si>
  <si>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</si>
  <si>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</si>
  <si>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</si>
  <si>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</si>
  <si>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</si>
  <si>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</si>
  <si>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</si>
  <si>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</si>
  <si>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</si>
  <si>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</si>
  <si>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</si>
  <si>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</si>
  <si>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</si>
  <si>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</si>
  <si>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</si>
  <si>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</si>
  <si>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</si>
  <si>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</si>
  <si>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</si>
  <si>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</si>
  <si>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</si>
  <si>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</si>
  <si>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</si>
  <si>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</si>
  <si>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</si>
  <si>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</si>
  <si>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</si>
  <si>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</si>
  <si>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</si>
  <si>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</si>
  <si>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</si>
  <si>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</si>
  <si>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</si>
  <si>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</si>
  <si>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</si>
  <si>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</si>
  <si>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</si>
  <si>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</si>
  <si>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</si>
  <si>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</si>
  <si>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</si>
  <si>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</si>
  <si>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</si>
  <si>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</si>
  <si>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</si>
  <si>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</si>
  <si>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</si>
  <si>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</si>
  <si>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</si>
  <si>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</si>
  <si>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</si>
  <si>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</si>
  <si>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</si>
  <si>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</si>
  <si>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</si>
  <si>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</si>
  <si>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</si>
  <si>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</si>
  <si>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</si>
  <si>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</si>
  <si>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</si>
  <si>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</si>
  <si>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</si>
  <si>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</si>
  <si>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</si>
  <si>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</si>
  <si>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</si>
  <si>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</si>
  <si>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</si>
  <si>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</si>
  <si>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</si>
  <si>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</si>
  <si>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</si>
  <si>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</si>
  <si>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</si>
  <si>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</si>
  <si>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</si>
  <si>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</si>
  <si>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</si>
  <si>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</si>
  <si>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</si>
  <si>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</si>
  <si>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</si>
  <si>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</si>
  <si>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</si>
  <si>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</si>
  <si>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</si>
  <si>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</si>
  <si>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</si>
  <si>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</si>
  <si>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</si>
  <si>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</si>
  <si>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</si>
  <si>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</si>
  <si>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</si>
  <si>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</si>
  <si>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</si>
  <si>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</si>
  <si>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</si>
  <si>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</si>
  <si>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</si>
  <si>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</si>
  <si>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</si>
  <si>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</si>
  <si>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</si>
  <si>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</si>
  <si>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</si>
  <si>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</si>
  <si>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</si>
  <si>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</si>
  <si>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</si>
  <si>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</si>
  <si>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</si>
  <si>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</si>
  <si>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</si>
  <si>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</si>
  <si>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</si>
  <si>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</si>
  <si>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</si>
  <si>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</si>
  <si>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</si>
  <si>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</si>
  <si>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</si>
  <si>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</si>
  <si>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</si>
  <si>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</si>
  <si>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</si>
  <si>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</si>
  <si>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</si>
  <si>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</si>
  <si>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</si>
  <si>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</si>
  <si>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</si>
  <si>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</si>
  <si>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</si>
  <si>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</si>
  <si>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</si>
  <si>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</si>
  <si>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</si>
  <si>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</si>
  <si>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</si>
  <si>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</si>
  <si>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</si>
  <si>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</si>
  <si>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</si>
  <si>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</si>
  <si>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</si>
  <si>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</si>
  <si>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</si>
  <si>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</si>
  <si>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</si>
  <si>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</si>
  <si>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</si>
  <si>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</si>
  <si>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</si>
  <si>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</si>
  <si>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</si>
  <si>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</si>
  <si>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</si>
  <si>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</si>
  <si>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</si>
  <si>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</si>
  <si>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</si>
  <si>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</si>
  <si>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</si>
  <si>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</si>
  <si>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</si>
  <si>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</si>
  <si>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</si>
  <si>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</si>
  <si>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</si>
  <si>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</si>
  <si>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</si>
  <si>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</si>
  <si>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</si>
  <si>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</si>
  <si>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</si>
  <si>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</si>
  <si>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</si>
  <si>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</si>
  <si>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</si>
  <si>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</si>
  <si>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</si>
  <si>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</si>
  <si>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</si>
  <si>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</si>
  <si>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</si>
  <si>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</si>
  <si>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</si>
  <si>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</si>
  <si>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</si>
  <si>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</si>
  <si>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</si>
  <si>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</si>
  <si>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</si>
  <si>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</si>
  <si>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</si>
  <si>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</si>
  <si>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</si>
  <si>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</si>
  <si>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</si>
  <si>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</si>
  <si>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</si>
  <si>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</si>
  <si>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</si>
  <si>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</si>
  <si>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</si>
  <si>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</si>
  <si>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</si>
  <si>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</si>
  <si>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</si>
  <si>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</si>
  <si>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</si>
  <si>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</si>
  <si>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</si>
  <si>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</si>
  <si>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</si>
  <si>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</si>
  <si>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</si>
  <si>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</si>
  <si>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</si>
  <si>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</si>
  <si>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</si>
  <si>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</si>
  <si>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</si>
  <si>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</si>
  <si>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</si>
  <si>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</si>
  <si>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</si>
  <si>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</si>
  <si>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</si>
  <si>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</si>
  <si>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</si>
  <si>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</si>
  <si>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</si>
  <si>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</si>
  <si>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</si>
  <si>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</si>
  <si>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</si>
  <si>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</si>
  <si>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</si>
  <si>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</si>
  <si>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</si>
  <si>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</si>
  <si>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</si>
  <si>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</si>
  <si>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</si>
  <si>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</si>
  <si>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</si>
  <si>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</si>
  <si>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</si>
  <si>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</si>
  <si>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</si>
  <si>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</si>
  <si>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</si>
  <si>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</si>
  <si>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</si>
  <si>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</si>
  <si>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</si>
  <si>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</si>
  <si>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</si>
  <si>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</si>
  <si>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</si>
  <si>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</si>
  <si>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</si>
  <si>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</si>
  <si>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</si>
  <si>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</si>
  <si>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</si>
  <si>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</si>
  <si>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</si>
  <si>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</si>
  <si>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</si>
  <si>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</si>
  <si>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</si>
  <si>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</si>
  <si>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</si>
  <si>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</si>
  <si>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</si>
  <si>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</si>
  <si>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</si>
  <si>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</si>
  <si>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</si>
  <si>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</si>
  <si>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</si>
  <si>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</si>
  <si>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</si>
  <si>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</si>
  <si>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</si>
  <si>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</si>
  <si>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</si>
  <si>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</si>
  <si>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</si>
  <si>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</si>
  <si>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</si>
  <si>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</si>
  <si>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</si>
  <si>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</si>
  <si>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</si>
  <si>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</si>
  <si>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</si>
  <si>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</si>
  <si>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</si>
  <si>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</si>
  <si>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</si>
  <si>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</si>
  <si>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</si>
  <si>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</si>
  <si>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</si>
  <si>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</si>
  <si>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</si>
  <si>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</si>
  <si>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</si>
  <si>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</si>
  <si>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</si>
  <si>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</si>
  <si>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</si>
  <si>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</si>
  <si>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</si>
  <si>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</si>
  <si>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</si>
  <si>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</si>
  <si>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</si>
  <si>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</si>
  <si>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</si>
  <si>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</si>
  <si>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</si>
  <si>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</si>
  <si>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</si>
  <si>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</si>
  <si>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</si>
  <si>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</si>
  <si>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</si>
  <si>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</si>
  <si>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</si>
  <si>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</si>
  <si>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</si>
  <si>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</si>
  <si>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</si>
  <si>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</si>
  <si>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</si>
  <si>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</si>
  <si>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</si>
  <si>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</si>
  <si>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</si>
  <si>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</si>
  <si>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</si>
  <si>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</si>
  <si>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</si>
  <si>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</si>
  <si>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</si>
  <si>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</si>
  <si>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</si>
  <si>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</si>
  <si>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</si>
  <si>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</si>
  <si>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</si>
  <si>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</si>
  <si>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</si>
  <si>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</si>
  <si>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</si>
  <si>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</si>
  <si>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</si>
  <si>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</si>
  <si>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</si>
  <si>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</si>
  <si>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</si>
  <si>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</si>
  <si>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</si>
  <si>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</si>
  <si>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</si>
  <si>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</si>
  <si>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</si>
  <si>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</si>
  <si>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</si>
  <si>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</si>
  <si>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</si>
  <si>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</si>
  <si>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</si>
  <si>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</si>
  <si>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</si>
  <si>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</si>
  <si>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</si>
  <si>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</si>
  <si>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</si>
  <si>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</si>
  <si>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</si>
  <si>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</si>
  <si>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</si>
  <si>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</si>
  <si>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</si>
  <si>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</si>
  <si>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</si>
  <si>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</si>
  <si>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</si>
  <si>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</si>
  <si>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</si>
  <si>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</si>
  <si>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</si>
  <si>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</si>
  <si>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</si>
  <si>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</si>
  <si>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</si>
  <si>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</si>
  <si>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</si>
  <si>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</si>
  <si>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</si>
  <si>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</si>
  <si>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</si>
  <si>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</si>
  <si>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</si>
  <si>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</si>
  <si>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</si>
  <si>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</si>
  <si>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</si>
  <si>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</si>
  <si>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</si>
  <si>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</si>
  <si>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</si>
  <si>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</si>
  <si>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</si>
  <si>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</si>
  <si>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</si>
  <si>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</si>
  <si>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</si>
  <si>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</si>
  <si>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</si>
  <si>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</si>
  <si>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</si>
  <si>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</si>
  <si>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</si>
  <si>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</si>
  <si>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</si>
  <si>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</si>
  <si>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</si>
  <si>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</si>
  <si>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</si>
  <si>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</si>
  <si>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</si>
  <si>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</si>
  <si>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</si>
  <si>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</si>
  <si>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</si>
  <si>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</si>
  <si>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</si>
  <si>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</si>
  <si>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</si>
  <si>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</si>
  <si>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</si>
  <si>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</si>
  <si>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</si>
  <si>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</si>
  <si>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</si>
  <si>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</si>
  <si>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</si>
  <si>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</si>
  <si>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</si>
  <si>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</si>
  <si>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</si>
  <si>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</si>
  <si>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</si>
  <si>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</si>
  <si>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</si>
  <si>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</si>
  <si>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</si>
  <si>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</si>
  <si>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</si>
  <si>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</si>
  <si>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</si>
  <si>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</si>
  <si>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</si>
  <si>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</si>
  <si>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</si>
  <si>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</si>
  <si>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</si>
  <si>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</si>
  <si>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</si>
  <si>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</si>
  <si>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</si>
  <si>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</si>
  <si>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</si>
  <si>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</si>
  <si>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</si>
  <si>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</si>
  <si>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</si>
  <si>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</si>
  <si>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</si>
  <si>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</si>
  <si>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</si>
  <si>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</si>
  <si>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</si>
  <si>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</si>
  <si>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</si>
  <si>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</si>
  <si>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</si>
  <si>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</si>
  <si>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</si>
  <si>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</si>
  <si>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</si>
  <si>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</si>
  <si>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</si>
  <si>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</si>
  <si>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</si>
  <si>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</si>
  <si>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</si>
  <si>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</si>
  <si>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</si>
  <si>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</si>
  <si>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</si>
  <si>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</si>
  <si>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</si>
  <si>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</si>
  <si>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</si>
  <si>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</si>
  <si>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</si>
  <si>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</si>
  <si>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</si>
  <si>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</si>
  <si>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</si>
  <si>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</si>
  <si>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</si>
  <si>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</si>
  <si>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</si>
  <si>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</si>
  <si>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</si>
  <si>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</si>
  <si>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</si>
  <si>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</si>
  <si>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</si>
  <si>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</si>
  <si>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</si>
  <si>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</si>
  <si>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</si>
  <si>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</si>
  <si>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</si>
  <si>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</si>
  <si>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</si>
  <si>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</si>
  <si>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</si>
  <si>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</si>
  <si>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</si>
  <si>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</si>
  <si>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</si>
  <si>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</si>
  <si>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</si>
  <si>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</si>
  <si>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</si>
  <si>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</si>
  <si>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</si>
  <si>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</si>
  <si>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</si>
  <si>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</si>
  <si>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</si>
  <si>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</si>
  <si>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</si>
  <si>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</si>
  <si>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</si>
  <si>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</si>
  <si>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</si>
  <si>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</si>
  <si>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</si>
  <si>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</si>
  <si>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</si>
  <si>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</si>
  <si>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</si>
  <si>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</si>
  <si>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</si>
  <si>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</si>
  <si>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</si>
  <si>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</si>
  <si>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</si>
  <si>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</si>
  <si>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</si>
  <si>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</si>
  <si>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</si>
  <si>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</si>
  <si>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</si>
  <si>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</si>
  <si>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</si>
  <si>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</si>
  <si>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</si>
  <si>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</si>
  <si>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</si>
  <si>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</si>
  <si>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</si>
  <si>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</si>
  <si>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</si>
  <si>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</si>
  <si>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</si>
  <si>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</si>
  <si>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</si>
  <si>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</si>
  <si>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</si>
  <si>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</si>
  <si>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</si>
  <si>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</si>
  <si>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</si>
  <si>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</si>
  <si>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</si>
  <si>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</si>
  <si>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</si>
  <si>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</si>
  <si>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</si>
  <si>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</si>
  <si>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</si>
  <si>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</si>
  <si>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</si>
  <si>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</si>
  <si>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</si>
  <si>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</si>
  <si>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</si>
  <si>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</si>
  <si>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</si>
  <si>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</si>
  <si>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</si>
  <si>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</si>
  <si>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</si>
  <si>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</si>
  <si>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</si>
  <si>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</si>
  <si>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</si>
  <si>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</si>
  <si>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</si>
  <si>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</si>
  <si>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</si>
  <si>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</si>
  <si>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</si>
  <si>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</si>
  <si>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</si>
  <si>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</si>
  <si>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</si>
  <si>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</si>
  <si>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</si>
  <si>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</si>
  <si>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</si>
  <si>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</si>
  <si>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</si>
  <si>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</si>
  <si>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</si>
  <si>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</si>
  <si>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</si>
  <si>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</si>
  <si>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</si>
  <si>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</si>
  <si>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</si>
  <si>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</si>
  <si>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</si>
  <si>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</si>
  <si>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</si>
  <si>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</si>
  <si>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</si>
  <si>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</si>
  <si>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</si>
  <si>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</si>
  <si>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</si>
  <si>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</si>
  <si>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</si>
  <si>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</si>
  <si>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</si>
  <si>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</si>
  <si>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</si>
  <si>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</si>
  <si>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</si>
  <si>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</si>
  <si>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</si>
  <si>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</si>
  <si>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</si>
  <si>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</si>
  <si>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</si>
  <si>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</si>
  <si>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</si>
  <si>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</si>
  <si>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</si>
  <si>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</si>
  <si>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</si>
  <si>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</si>
  <si>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</si>
  <si>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</si>
  <si>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</si>
  <si>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</si>
  <si>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</si>
  <si>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</si>
  <si>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</si>
  <si>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</si>
  <si>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</si>
  <si>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</si>
  <si>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</si>
  <si>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</si>
  <si>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</si>
  <si>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</si>
  <si>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</si>
  <si>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</si>
  <si>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</si>
  <si>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</si>
  <si>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</si>
  <si>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</si>
  <si>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</si>
  <si>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</si>
  <si>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</si>
  <si>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</si>
  <si>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</si>
  <si>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</si>
  <si>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</si>
  <si>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</si>
  <si>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</si>
  <si>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</si>
  <si>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</si>
  <si>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</si>
  <si>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</si>
  <si>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</si>
  <si>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</si>
  <si>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</si>
  <si>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</si>
  <si>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</si>
  <si>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</si>
  <si>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</si>
  <si>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</si>
  <si>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</si>
  <si>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</si>
  <si>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</si>
  <si>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</si>
  <si>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</si>
  <si>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</si>
  <si>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</si>
  <si>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</si>
  <si>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</si>
  <si>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</si>
  <si>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</si>
  <si>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</si>
  <si>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</si>
  <si>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</si>
  <si>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</si>
  <si>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</si>
  <si>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</si>
  <si>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</si>
  <si>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</si>
  <si>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</si>
  <si>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</si>
  <si>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</si>
  <si>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</si>
  <si>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</si>
  <si>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</si>
  <si>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</si>
  <si>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</si>
  <si>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</si>
  <si>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</si>
  <si>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</si>
  <si>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</si>
  <si>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</si>
  <si>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</si>
  <si>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</si>
  <si>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</si>
  <si>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</si>
  <si>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</si>
  <si>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</si>
  <si>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</si>
  <si>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</si>
  <si>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</si>
  <si>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</si>
  <si>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</si>
  <si>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</si>
  <si>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</si>
  <si>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</si>
  <si>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</si>
  <si>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</si>
  <si>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</si>
  <si>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</si>
  <si>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</si>
  <si>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</si>
  <si>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</si>
  <si>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</si>
  <si>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</si>
  <si>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</si>
  <si>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</si>
  <si>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</si>
  <si>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</si>
  <si>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</si>
  <si>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</si>
  <si>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</si>
  <si>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</si>
  <si>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</si>
  <si>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</si>
  <si>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</si>
  <si>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</si>
  <si>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</si>
  <si>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</si>
  <si>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</si>
  <si>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</si>
  <si>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</si>
  <si>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</si>
  <si>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</si>
  <si>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</si>
  <si>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</si>
  <si>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</si>
  <si>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</si>
  <si>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</si>
  <si>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</si>
  <si>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</si>
  <si>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</si>
  <si>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</si>
  <si>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</si>
  <si>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</si>
  <si>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</si>
  <si>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</si>
  <si>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</si>
  <si>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</si>
  <si>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</si>
  <si>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</si>
  <si>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</si>
  <si>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</si>
  <si>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</si>
  <si>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</si>
  <si>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</si>
  <si>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</si>
  <si>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</si>
  <si>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</si>
  <si>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</si>
  <si>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</si>
  <si>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</si>
  <si>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</si>
  <si>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</si>
  <si>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</si>
  <si>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</si>
  <si>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</si>
  <si>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</si>
  <si>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</si>
  <si>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</si>
  <si>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</si>
  <si>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</si>
  <si>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</si>
  <si>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</si>
  <si>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</si>
  <si>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</si>
  <si>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</si>
  <si>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</si>
  <si>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</si>
  <si>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</si>
  <si>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</si>
  <si>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</si>
  <si>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</si>
  <si>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</si>
  <si>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</si>
  <si>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</si>
  <si>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</si>
  <si>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</si>
  <si>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</si>
  <si>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</si>
  <si>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</si>
  <si>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</si>
  <si>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</si>
  <si>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</si>
  <si>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</si>
  <si>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</si>
  <si>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</si>
  <si>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</si>
  <si>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</si>
  <si>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</si>
  <si>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</si>
  <si>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</si>
  <si>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</si>
  <si>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</si>
  <si>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</si>
  <si>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</si>
  <si>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</si>
  <si>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</si>
  <si>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</si>
  <si>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</si>
  <si>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</si>
  <si>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</si>
  <si>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</si>
  <si>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</si>
  <si>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</si>
  <si>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</si>
  <si>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</si>
  <si>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</si>
  <si>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</si>
  <si>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</si>
  <si>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</si>
  <si>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</si>
  <si>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</si>
  <si>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</si>
  <si>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</si>
  <si>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</si>
  <si>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</si>
  <si>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</si>
  <si>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</si>
  <si>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</si>
  <si>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</si>
  <si>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</si>
  <si>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</si>
  <si>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</si>
  <si>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</si>
  <si>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</si>
  <si>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</si>
  <si>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</si>
  <si>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</si>
  <si>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</si>
  <si>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</si>
  <si>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</si>
  <si>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</si>
  <si>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</si>
  <si>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</si>
  <si>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</si>
  <si>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</si>
  <si>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</si>
  <si>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</si>
  <si>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</si>
  <si>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</si>
  <si>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</si>
  <si>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</si>
  <si>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</si>
  <si>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</si>
  <si>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</si>
  <si>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</si>
  <si>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</si>
  <si>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</si>
  <si>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</si>
  <si>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</si>
  <si>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</si>
  <si>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</si>
  <si>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</si>
  <si>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</si>
  <si>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</si>
  <si>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</si>
  <si>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</si>
  <si>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</si>
  <si>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</si>
  <si>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</si>
  <si>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</si>
  <si>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</si>
  <si>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</si>
  <si>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</si>
  <si>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</si>
  <si>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</si>
  <si>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</si>
  <si>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</si>
  <si>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</si>
  <si>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</si>
  <si>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</si>
  <si>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</si>
  <si>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</si>
  <si>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</si>
  <si>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</si>
  <si>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</si>
  <si>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</si>
  <si>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</si>
  <si>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</si>
  <si>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</si>
  <si>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</si>
  <si>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</si>
  <si>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</si>
  <si>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</si>
  <si>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</si>
  <si>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</si>
  <si>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</si>
  <si>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</si>
  <si>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</si>
  <si>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</si>
  <si>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</si>
  <si>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</si>
  <si>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</si>
  <si>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</si>
  <si>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</si>
  <si>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</si>
  <si>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</si>
  <si>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</si>
  <si>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</si>
  <si>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</si>
  <si>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</si>
  <si>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</si>
  <si>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</si>
  <si>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</si>
  <si>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</si>
  <si>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</si>
  <si>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</si>
  <si>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</si>
  <si>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</si>
  <si>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</si>
  <si>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</si>
  <si>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</si>
  <si>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</si>
  <si>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</si>
  <si>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</si>
  <si>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</si>
  <si>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</si>
  <si>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</si>
  <si>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</si>
  <si>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</si>
  <si>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</si>
  <si>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</si>
  <si>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</si>
  <si>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</si>
  <si>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</si>
  <si>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</si>
  <si>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</si>
  <si>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</si>
  <si>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</si>
  <si>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</si>
  <si>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</si>
  <si>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</si>
  <si>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</si>
  <si>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</si>
  <si>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</si>
  <si>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</si>
  <si>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</si>
  <si>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</si>
  <si>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</si>
  <si>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</si>
  <si>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</si>
  <si>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</si>
  <si>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</si>
  <si>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</si>
  <si>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</si>
  <si>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</si>
  <si>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</si>
  <si>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</si>
  <si>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</si>
  <si>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</si>
  <si>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</si>
  <si>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</si>
  <si>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</si>
  <si>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</si>
  <si>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</si>
  <si>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</si>
  <si>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</si>
  <si>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</si>
  <si>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</si>
  <si>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</si>
  <si>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</si>
  <si>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</si>
  <si>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</si>
  <si>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</si>
  <si>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</si>
  <si>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</si>
  <si>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</si>
  <si>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</si>
  <si>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</si>
  <si>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</si>
  <si>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</si>
  <si>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</si>
  <si>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</si>
  <si>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</si>
  <si>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</si>
  <si>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</si>
  <si>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</si>
  <si>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</si>
  <si>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</si>
  <si>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</si>
  <si>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</si>
  <si>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</si>
  <si>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</si>
  <si>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</si>
  <si>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</si>
  <si>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</si>
  <si>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</si>
  <si>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</si>
  <si>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</si>
  <si>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</si>
  <si>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</si>
  <si>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</si>
  <si>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</si>
  <si>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</si>
  <si>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</si>
  <si>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</si>
  <si>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</si>
  <si>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</si>
  <si>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</si>
  <si>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</si>
  <si>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</si>
  <si>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</si>
  <si>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</si>
  <si>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</si>
  <si>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</si>
  <si>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</si>
  <si>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</si>
  <si>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</si>
  <si>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</si>
  <si>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</si>
  <si>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</si>
  <si>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</si>
  <si>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</si>
  <si>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</si>
  <si>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</si>
  <si>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</si>
  <si>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</si>
  <si>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</si>
  <si>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</si>
  <si>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</si>
  <si>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</si>
  <si>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</si>
  <si>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</si>
  <si>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</si>
  <si>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</si>
  <si>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</si>
  <si>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</si>
  <si>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</si>
  <si>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</si>
  <si>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</si>
  <si>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</si>
  <si>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</si>
  <si>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</si>
  <si>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</si>
  <si>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</si>
  <si>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</si>
  <si>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</si>
  <si>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</si>
  <si>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</si>
  <si>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</si>
  <si>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</si>
  <si>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</si>
  <si>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</si>
  <si>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</si>
  <si>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</si>
  <si>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</si>
  <si>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</si>
  <si>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</si>
  <si>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</si>
  <si>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</si>
  <si>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</si>
  <si>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</si>
  <si>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</si>
  <si>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</si>
  <si>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</si>
  <si>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</si>
  <si>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</si>
  <si>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</si>
  <si>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</si>
  <si>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</si>
  <si>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</si>
  <si>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</si>
  <si>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</si>
  <si>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</si>
  <si>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</si>
  <si>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</si>
  <si>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</si>
  <si>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</si>
  <si>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</si>
  <si>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</si>
  <si>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</si>
  <si>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</si>
  <si>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</si>
  <si>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</si>
  <si>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</si>
  <si>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</si>
  <si>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</si>
  <si>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</si>
  <si>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</si>
  <si>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</si>
  <si>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</si>
  <si>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</si>
  <si>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</si>
  <si>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</si>
  <si>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</si>
  <si>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</si>
  <si>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</si>
  <si>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</si>
  <si>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</si>
  <si>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</si>
  <si>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</si>
  <si>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</si>
  <si>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</si>
  <si>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</si>
  <si>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</si>
  <si>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</si>
  <si>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</si>
  <si>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</si>
  <si>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</si>
  <si>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</si>
  <si>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</si>
  <si>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</si>
  <si>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</si>
  <si>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</si>
  <si>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</si>
  <si>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</si>
  <si>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</si>
  <si>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</si>
  <si>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</si>
  <si>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</si>
  <si>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</si>
  <si>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</si>
  <si>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</si>
  <si>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</si>
  <si>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</si>
  <si>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</si>
  <si>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</si>
  <si>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</si>
  <si>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</si>
  <si>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</si>
  <si>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</si>
  <si>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</si>
  <si>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</si>
  <si>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</si>
  <si>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</si>
  <si>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</si>
  <si>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</si>
  <si>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</si>
  <si>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</si>
  <si>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</si>
  <si>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</si>
  <si>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</si>
  <si>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</si>
  <si>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</si>
  <si>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</si>
  <si>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</si>
  <si>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</si>
  <si>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</si>
  <si>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</si>
  <si>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</si>
  <si>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</si>
  <si>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</si>
  <si>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</si>
  <si>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</si>
  <si>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</si>
  <si>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</si>
  <si>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</si>
  <si>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</si>
  <si>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</si>
  <si>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</si>
  <si>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</si>
  <si>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</si>
  <si>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</si>
  <si>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</si>
  <si>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</si>
  <si>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</si>
  <si>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</si>
  <si>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</si>
  <si>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</si>
  <si>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</si>
  <si>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</si>
  <si>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</si>
  <si>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</si>
  <si>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</si>
  <si>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</si>
  <si>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</si>
  <si>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</si>
  <si>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</si>
  <si>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</si>
  <si>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</si>
  <si>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</si>
  <si>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</si>
  <si>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</si>
  <si>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</si>
  <si>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</si>
  <si>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</si>
  <si>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</si>
  <si>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</si>
  <si>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</si>
  <si>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</si>
  <si>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</si>
  <si>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</si>
  <si>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</si>
  <si>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</si>
  <si>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</si>
  <si>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</si>
  <si>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</si>
  <si>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</si>
  <si>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</si>
  <si>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</si>
  <si>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</si>
  <si>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</si>
  <si>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</si>
  <si>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</si>
  <si>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</si>
  <si>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</si>
  <si>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</si>
  <si>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</si>
  <si>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</si>
  <si>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</si>
  <si>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</si>
  <si>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</si>
  <si>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</si>
  <si>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</si>
  <si>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</si>
  <si>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</si>
  <si>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</si>
  <si>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</si>
  <si>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</si>
  <si>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</si>
  <si>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</si>
  <si>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</si>
  <si>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</si>
  <si>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</si>
  <si>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</si>
  <si>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</si>
  <si>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</si>
  <si>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</si>
  <si>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</si>
  <si>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</si>
  <si>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</si>
  <si>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</si>
  <si>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</si>
  <si>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</si>
  <si>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</si>
  <si>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</si>
  <si>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</si>
  <si>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</si>
  <si>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</si>
  <si>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</si>
  <si>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</si>
  <si>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</si>
  <si>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</si>
  <si>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</si>
  <si>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</si>
  <si>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</si>
  <si>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</si>
  <si>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</si>
  <si>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</si>
  <si>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</si>
  <si>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</si>
  <si>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</si>
  <si>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</si>
  <si>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</si>
  <si>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</si>
  <si>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</si>
  <si>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</si>
  <si>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</si>
  <si>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</si>
  <si>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</si>
  <si>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</si>
  <si>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</si>
  <si>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</si>
  <si>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</si>
  <si>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</si>
  <si>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</si>
  <si>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</si>
  <si>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</si>
  <si>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</si>
  <si>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</si>
  <si>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</si>
  <si>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</si>
  <si>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</si>
  <si>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</si>
  <si>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</si>
  <si>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</si>
  <si>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</si>
  <si>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</si>
  <si>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</si>
  <si>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</si>
  <si>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</si>
  <si>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</si>
  <si>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</si>
  <si>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</si>
  <si>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</si>
  <si>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</si>
  <si>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</si>
  <si>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</si>
  <si>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</si>
  <si>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</si>
  <si>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</si>
  <si>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</si>
  <si>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</si>
  <si>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</si>
  <si>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</si>
  <si>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</si>
  <si>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</si>
  <si>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</si>
  <si>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</si>
  <si>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</si>
  <si>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</si>
  <si>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</si>
  <si>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</si>
  <si>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</si>
  <si>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</si>
  <si>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</si>
  <si>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</si>
  <si>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</si>
  <si>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</si>
  <si>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</si>
  <si>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</si>
  <si>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</si>
  <si>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</si>
  <si>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</si>
  <si>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</si>
  <si>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</si>
  <si>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</si>
  <si>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</si>
  <si>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</si>
  <si>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</si>
  <si>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</si>
  <si>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</si>
  <si>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</si>
  <si>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</si>
  <si>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</si>
  <si>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</si>
  <si>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</si>
  <si>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</si>
  <si>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</si>
  <si>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</si>
  <si>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</si>
  <si>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</si>
  <si>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</si>
  <si>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</si>
  <si>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</si>
  <si>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</si>
  <si>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</si>
  <si>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</si>
  <si>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</si>
  <si>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</si>
  <si>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</si>
  <si>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</si>
  <si>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</si>
  <si>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</si>
  <si>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</si>
  <si>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</si>
  <si>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</si>
  <si>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</si>
  <si>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</si>
  <si>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</si>
  <si>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</si>
  <si>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</si>
  <si>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</si>
  <si>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</si>
  <si>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</si>
  <si>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</si>
  <si>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</si>
  <si>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</si>
  <si>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</si>
  <si>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</si>
  <si>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</si>
  <si>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</si>
  <si>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</si>
  <si>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</si>
  <si>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</si>
  <si>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</si>
  <si>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</si>
  <si>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</si>
  <si>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</si>
  <si>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</si>
  <si>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</si>
  <si>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</si>
  <si>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</si>
  <si>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</si>
  <si>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</si>
  <si>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</si>
  <si>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</si>
  <si>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</si>
  <si>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</si>
  <si>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</si>
  <si>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</si>
  <si>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</si>
  <si>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</si>
  <si>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</si>
  <si>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</si>
  <si>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</si>
  <si>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</si>
  <si>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</si>
  <si>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</si>
  <si>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</si>
  <si>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</si>
  <si>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</si>
  <si>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</si>
  <si>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</si>
  <si>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</si>
  <si>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</si>
  <si>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</si>
  <si>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</si>
  <si>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</si>
  <si>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</si>
  <si>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</si>
  <si>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</si>
  <si>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</si>
  <si>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</si>
  <si>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</si>
  <si>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</si>
  <si>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</si>
  <si>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</si>
  <si>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</si>
  <si>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</si>
  <si>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</si>
  <si>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</si>
  <si>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</si>
  <si>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</si>
  <si>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</si>
  <si>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</si>
  <si>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</si>
  <si>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</si>
  <si>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</si>
  <si>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</si>
  <si>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</si>
  <si>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</si>
  <si>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</si>
  <si>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</si>
  <si>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</si>
  <si>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</si>
  <si>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</si>
  <si>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</si>
  <si>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</si>
  <si>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</si>
  <si>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</si>
  <si>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</si>
  <si>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</si>
  <si>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</si>
  <si>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</si>
  <si>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</si>
  <si>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</si>
  <si>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</si>
  <si>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</si>
  <si>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</si>
  <si>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</si>
  <si>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</si>
  <si>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</si>
  <si>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</si>
  <si>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</si>
  <si>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</si>
  <si>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</si>
  <si>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</si>
  <si>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</si>
  <si>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</si>
  <si>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</si>
  <si>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</si>
  <si>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</si>
  <si>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</si>
  <si>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</si>
  <si>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</si>
  <si>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</si>
  <si>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</si>
  <si>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</si>
  <si>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</si>
  <si>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</si>
  <si>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</si>
  <si>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</si>
  <si>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</si>
  <si>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</si>
  <si>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</si>
  <si>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</si>
  <si>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</si>
  <si>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</si>
  <si>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</si>
  <si>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</si>
  <si>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</si>
  <si>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</si>
  <si>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</si>
  <si>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</si>
  <si>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</si>
  <si>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</si>
  <si>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</si>
  <si>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</si>
  <si>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</si>
  <si>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</si>
  <si>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</si>
  <si>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</si>
  <si>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</si>
  <si>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</si>
  <si>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</si>
  <si>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</si>
  <si>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</si>
  <si>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</si>
  <si>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</si>
  <si>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</si>
  <si>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</si>
  <si>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</si>
  <si>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</si>
  <si>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</si>
  <si>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</si>
  <si>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</si>
  <si>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</si>
  <si>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</si>
  <si>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</si>
  <si>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</si>
  <si>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</si>
  <si>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</si>
  <si>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</si>
  <si>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</si>
  <si>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</si>
  <si>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</si>
  <si>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</si>
  <si>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</si>
  <si>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</si>
  <si>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</si>
  <si>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</si>
  <si>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</si>
  <si>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</si>
  <si>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</si>
  <si>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</si>
  <si>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</si>
  <si>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</si>
  <si>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</si>
  <si>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</si>
  <si>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</si>
  <si>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</si>
  <si>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</si>
  <si>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</si>
  <si>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</si>
  <si>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</si>
  <si>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</si>
  <si>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</si>
  <si>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</si>
  <si>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</si>
  <si>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</si>
  <si>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</si>
  <si>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</si>
  <si>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</si>
  <si>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</si>
  <si>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</si>
  <si>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</si>
  <si>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</si>
  <si>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</si>
  <si>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</si>
  <si>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</si>
  <si>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</si>
  <si>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</si>
  <si>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</si>
  <si>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</si>
  <si>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</si>
  <si>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</si>
  <si>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</si>
  <si>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</si>
  <si>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</si>
  <si>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</si>
  <si>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</si>
  <si>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</si>
  <si>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</si>
  <si>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</si>
  <si>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</si>
  <si>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</si>
  <si>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</si>
  <si>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</si>
  <si>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</si>
  <si>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</si>
  <si>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</si>
  <si>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</si>
  <si>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</si>
  <si>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</si>
  <si>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</si>
  <si>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</si>
  <si>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</si>
  <si>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</si>
  <si>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</si>
  <si>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</si>
  <si>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</si>
  <si>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</si>
  <si>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</si>
  <si>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</si>
  <si>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</si>
  <si>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</si>
  <si>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</si>
  <si>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</si>
  <si>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</si>
  <si>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</si>
  <si>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</si>
  <si>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</si>
  <si>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</si>
  <si>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</si>
  <si>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</si>
  <si>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</si>
  <si>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</si>
  <si>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</si>
  <si>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</si>
  <si>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</si>
  <si>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</si>
  <si>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</si>
  <si>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</si>
  <si>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</si>
  <si>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</si>
  <si>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</si>
  <si>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</si>
  <si>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</si>
  <si>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</si>
  <si>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</si>
  <si>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</si>
  <si>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</si>
  <si>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</si>
  <si>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</si>
  <si>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</si>
  <si>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</si>
  <si>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</si>
  <si>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</si>
  <si>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</si>
  <si>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</si>
  <si>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</si>
  <si>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</si>
  <si>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</si>
  <si>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</si>
  <si>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</si>
  <si>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</si>
  <si>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</si>
  <si>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</si>
  <si>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</si>
  <si>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</si>
  <si>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</si>
  <si>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</si>
  <si>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</si>
  <si>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</si>
  <si>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</si>
  <si>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</si>
  <si>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</si>
  <si>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</si>
  <si>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</si>
  <si>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</si>
  <si>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</si>
  <si>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</si>
  <si>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</si>
  <si>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</si>
  <si>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</si>
  <si>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</si>
  <si>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</si>
  <si>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</si>
  <si>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</si>
  <si>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</si>
  <si>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</si>
  <si>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</si>
  <si>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</si>
  <si>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</si>
  <si>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</si>
  <si>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</si>
  <si>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</si>
  <si>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</si>
  <si>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</si>
  <si>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</si>
  <si>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</si>
  <si>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</si>
  <si>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</si>
  <si>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</si>
  <si>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</si>
  <si>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</si>
  <si>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</si>
  <si>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</si>
  <si>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</si>
  <si>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</si>
  <si>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</si>
  <si>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</si>
  <si>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</si>
  <si>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</si>
  <si>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</si>
  <si>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</si>
  <si>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</si>
  <si>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</si>
  <si>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</si>
  <si>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</si>
  <si>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</si>
  <si>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</si>
  <si>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</si>
  <si>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</si>
  <si>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</si>
  <si>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</si>
  <si>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</si>
  <si>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</si>
  <si>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</si>
  <si>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</si>
  <si>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</si>
  <si>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</si>
  <si>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</si>
  <si>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</si>
  <si>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</si>
  <si>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</si>
  <si>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</si>
  <si>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</si>
  <si>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</si>
  <si>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</si>
  <si>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</si>
  <si>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</si>
  <si>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</si>
  <si>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</si>
  <si>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</si>
  <si>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</si>
  <si>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</si>
  <si>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</si>
  <si>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</si>
  <si>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</si>
  <si>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</si>
  <si>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</si>
  <si>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</si>
  <si>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</si>
  <si>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</si>
  <si>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</si>
  <si>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</si>
  <si>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</si>
  <si>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</si>
  <si>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</si>
  <si>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</si>
  <si>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</si>
  <si>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</si>
  <si>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</si>
  <si>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</si>
  <si>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</si>
  <si>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</si>
  <si>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</si>
  <si>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</si>
  <si>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</si>
  <si>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</si>
  <si>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</si>
  <si>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</si>
  <si>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</si>
  <si>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</si>
  <si>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</si>
  <si>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</si>
  <si>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</si>
  <si>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</si>
  <si>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</si>
  <si>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</si>
  <si>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</si>
  <si>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</si>
  <si>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</si>
  <si>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</si>
  <si>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</si>
  <si>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</si>
  <si>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</si>
  <si>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</si>
  <si>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</si>
  <si>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</si>
  <si>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</si>
  <si>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</si>
  <si>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</si>
  <si>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</si>
  <si>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</si>
  <si>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</si>
  <si>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</si>
  <si>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</si>
  <si>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</si>
  <si>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</si>
  <si>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</si>
  <si>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</si>
  <si>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</si>
  <si>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</si>
  <si>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</si>
  <si>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</si>
  <si>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</si>
  <si>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</si>
  <si>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</si>
  <si>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</si>
  <si>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</si>
  <si>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</si>
  <si>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</si>
  <si>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</si>
  <si>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</si>
  <si>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</si>
  <si>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</si>
  <si>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</si>
  <si>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</si>
  <si>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</si>
  <si>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</si>
  <si>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</si>
  <si>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</si>
  <si>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</si>
  <si>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</si>
  <si>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</si>
  <si>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</si>
  <si>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</si>
  <si>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</si>
  <si>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</si>
  <si>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</si>
  <si>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</si>
  <si>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</si>
  <si>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</si>
  <si>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</si>
  <si>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</si>
  <si>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</si>
  <si>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</si>
  <si>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</si>
  <si>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</si>
  <si>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</si>
  <si>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</si>
  <si>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</si>
  <si>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</si>
  <si>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</si>
  <si>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</si>
  <si>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</si>
  <si>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</si>
  <si>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</si>
  <si>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</si>
  <si>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</si>
  <si>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</si>
  <si>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</si>
  <si>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</si>
  <si>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</si>
  <si>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</si>
  <si>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</si>
  <si>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</si>
  <si>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</si>
  <si>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</si>
  <si>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</si>
  <si>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</si>
  <si>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</si>
  <si>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</si>
  <si>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</si>
  <si>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</si>
  <si>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</si>
  <si>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</si>
  <si>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</si>
  <si>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</si>
  <si>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</si>
  <si>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</si>
  <si>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</si>
  <si>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</si>
  <si>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</si>
  <si>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2021-20-10000700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</si>
  <si>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</si>
  <si>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FAMILIAR-ICBF</t>
  </si>
  <si>
    <t>20-0244-2004</t>
  </si>
  <si>
    <t>Atender a la primera infancia en el marco de la estrategia de cero a siempre, de conformidad con las directrices, lineamientos y parámetros establecidos por el ICBF, así como regulas las relaciones entre las partes derivadas de la entrega de aporte del ICBF a el contratista, para que este asuma con su personal y bajo su exclusiva responsabilidad dicha atención.</t>
  </si>
  <si>
    <t>20-0020-2006</t>
  </si>
  <si>
    <t xml:space="preserve">Atender a la primera infancia en el marco de la estrategia de cero a siempre, de conformidad con las directrices, lineamientos y parámetros establecidos por el ICBF, así como regulas las relaciones entre las partes derivadas de la entrega de aporte del ICBF a el contratista, para que este asuma con su personal y bajo su exclusiva responsabilidad dicha atención.
</t>
  </si>
  <si>
    <t>20-020-2008</t>
  </si>
  <si>
    <t>20-020-2009</t>
  </si>
  <si>
    <t>20-221-2010</t>
  </si>
  <si>
    <t>20-224-2011</t>
  </si>
  <si>
    <t xml:space="preserve">Atender a la primera infancia en el marco de la estrategia de cero a siempre, de conformidad con las directrices, lineamientos y parámetros establecidos por el ICBF, así como regulas las relaciones entre las partes derivadas de la entrega de aporte del ICBF a el contratista, para que este asuma con su personal y bajo su exclusiva responsabilidad dicha atención.
Atender a la primera infancia en el marco de la estrategia de cero a siempre, de conformidad con las directrices, lineamientos y parámetros establecidos por el ICBF, así como regulas las relaciones entre las partes derivadas de la entrega de aporte del ICBF a el contratista, para que este asuma con su personal y bajo su exclusiva responsabilidad dicha atención.
</t>
  </si>
  <si>
    <t>20-248-2016</t>
  </si>
  <si>
    <t>20-631-2016</t>
  </si>
  <si>
    <t>20-305-2018</t>
  </si>
  <si>
    <t>20-320-2018</t>
  </si>
  <si>
    <t>20-100-2019</t>
  </si>
  <si>
    <t>20-102-2020</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</si>
  <si>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</si>
  <si>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ASTRID SANCHEZ MELENDEZ</t>
  </si>
  <si>
    <t>KDX L 8 120 BR LLANITO</t>
  </si>
  <si>
    <t>hogarlafloresta-30years@hotmail.com</t>
  </si>
  <si>
    <t>5619028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</si>
</sst>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85" zoomScaleNormal="85"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800097281</v>
      </c>
      <c r="C20" s="5"/>
      <c r="D20" s="73"/>
      <c r="E20" s="5"/>
      <c r="F20" s="5"/>
      <c r="G20" s="5"/>
      <c r="H20" s="243"/>
      <c r="I20" s="149" t="s">
        <v>459</v>
      </c>
      <c r="J20" s="150" t="s">
        <v>480</v>
      </c>
      <c r="K20" s="151">
        <v>1215759080</v>
      </c>
      <c r="L20" s="152"/>
      <c r="M20" s="152">
        <v>44561</v>
      </c>
      <c r="N20" s="135">
        <f>+(M20-L20)/30</f>
        <v>1485.3666666666666</v>
      </c>
      <c r="O20" s="138"/>
      <c r="U20" s="134"/>
      <c r="V20" s="105">
        <f ca="1">NOW()</f>
        <v>44194.896720254626</v>
      </c>
      <c r="W20" s="105">
        <f ca="1">NOW()</f>
        <v>44194.896720254626</v>
      </c>
    </row>
    <row r="21" spans="1:23" ht="30" customHeight="1" outlineLevel="1" x14ac:dyDescent="0.25">
      <c r="A21" s="9"/>
      <c r="B21" s="71"/>
      <c r="C21" s="5"/>
      <c r="D21" s="5"/>
      <c r="E21" s="5"/>
      <c r="F21" s="5"/>
      <c r="G21" s="5"/>
      <c r="H21" s="70"/>
      <c r="I21" s="149" t="s">
        <v>459</v>
      </c>
      <c r="J21" s="150" t="s">
        <v>473</v>
      </c>
      <c r="K21" s="151">
        <v>1215759080</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 DEL HOGAR INFANTIL LA FLORESTA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38012</v>
      </c>
      <c r="F48" s="145">
        <v>38352</v>
      </c>
      <c r="G48" s="160">
        <f>IF(AND(E48&lt;&gt;"",F48&lt;&gt;""),((F48-E48)/30),"")</f>
        <v>11.333333333333334</v>
      </c>
      <c r="H48" s="114" t="s">
        <v>2680</v>
      </c>
      <c r="I48" s="113" t="s">
        <v>459</v>
      </c>
      <c r="J48" s="113" t="s">
        <v>480</v>
      </c>
      <c r="K48" s="116">
        <v>68704396</v>
      </c>
      <c r="L48" s="115" t="s">
        <v>1148</v>
      </c>
      <c r="M48" s="117"/>
      <c r="N48" s="115" t="s">
        <v>27</v>
      </c>
      <c r="O48" s="115" t="s">
        <v>1148</v>
      </c>
      <c r="P48" s="78"/>
    </row>
    <row r="49" spans="1:16" s="6" customFormat="1" ht="24.75" customHeight="1" x14ac:dyDescent="0.25">
      <c r="A49" s="143">
        <v>2</v>
      </c>
      <c r="B49" s="111" t="s">
        <v>2678</v>
      </c>
      <c r="C49" s="112" t="s">
        <v>31</v>
      </c>
      <c r="D49" s="110" t="s">
        <v>2681</v>
      </c>
      <c r="E49" s="145">
        <v>38722</v>
      </c>
      <c r="F49" s="145">
        <v>39082</v>
      </c>
      <c r="G49" s="160">
        <f t="shared" ref="G49:G50" si="2">IF(AND(E49&lt;&gt;"",F49&lt;&gt;""),((F49-E49)/30),"")</f>
        <v>12</v>
      </c>
      <c r="H49" s="119" t="s">
        <v>2682</v>
      </c>
      <c r="I49" s="113" t="s">
        <v>459</v>
      </c>
      <c r="J49" s="113" t="s">
        <v>480</v>
      </c>
      <c r="K49" s="116">
        <v>77670890</v>
      </c>
      <c r="L49" s="115" t="s">
        <v>1148</v>
      </c>
      <c r="M49" s="117"/>
      <c r="N49" s="115" t="s">
        <v>27</v>
      </c>
      <c r="O49" s="115" t="s">
        <v>1148</v>
      </c>
      <c r="P49" s="78"/>
    </row>
    <row r="50" spans="1:16" s="6" customFormat="1" ht="24.75" customHeight="1" x14ac:dyDescent="0.25">
      <c r="A50" s="143">
        <v>3</v>
      </c>
      <c r="B50" s="111" t="s">
        <v>2678</v>
      </c>
      <c r="C50" s="112" t="s">
        <v>31</v>
      </c>
      <c r="D50" s="110" t="s">
        <v>2683</v>
      </c>
      <c r="E50" s="145">
        <v>39449</v>
      </c>
      <c r="F50" s="145">
        <v>39813</v>
      </c>
      <c r="G50" s="160">
        <f t="shared" si="2"/>
        <v>12.133333333333333</v>
      </c>
      <c r="H50" s="119" t="s">
        <v>2682</v>
      </c>
      <c r="I50" s="113" t="s">
        <v>459</v>
      </c>
      <c r="J50" s="113" t="s">
        <v>480</v>
      </c>
      <c r="K50" s="116">
        <v>94349938</v>
      </c>
      <c r="L50" s="115" t="s">
        <v>1148</v>
      </c>
      <c r="M50" s="117"/>
      <c r="N50" s="115" t="s">
        <v>27</v>
      </c>
      <c r="O50" s="115" t="s">
        <v>1148</v>
      </c>
      <c r="P50" s="78"/>
    </row>
    <row r="51" spans="1:16" s="6" customFormat="1" ht="24.75" customHeight="1" outlineLevel="1" x14ac:dyDescent="0.25">
      <c r="A51" s="143">
        <v>4</v>
      </c>
      <c r="B51" s="111" t="s">
        <v>2678</v>
      </c>
      <c r="C51" s="112" t="s">
        <v>31</v>
      </c>
      <c r="D51" s="110" t="s">
        <v>2684</v>
      </c>
      <c r="E51" s="145">
        <v>39815</v>
      </c>
      <c r="F51" s="145">
        <v>40178</v>
      </c>
      <c r="G51" s="160">
        <f t="shared" ref="G51:G107" si="3">IF(AND(E51&lt;&gt;"",F51&lt;&gt;""),((F51-E51)/30),"")</f>
        <v>12.1</v>
      </c>
      <c r="H51" s="114" t="s">
        <v>2680</v>
      </c>
      <c r="I51" s="113" t="s">
        <v>459</v>
      </c>
      <c r="J51" s="113" t="s">
        <v>480</v>
      </c>
      <c r="K51" s="116">
        <v>98123982</v>
      </c>
      <c r="L51" s="115" t="s">
        <v>1148</v>
      </c>
      <c r="M51" s="117"/>
      <c r="N51" s="115" t="s">
        <v>27</v>
      </c>
      <c r="O51" s="115" t="s">
        <v>1148</v>
      </c>
      <c r="P51" s="78"/>
    </row>
    <row r="52" spans="1:16" s="7" customFormat="1" ht="24.75" customHeight="1" outlineLevel="1" x14ac:dyDescent="0.25">
      <c r="A52" s="144">
        <v>5</v>
      </c>
      <c r="B52" s="111" t="s">
        <v>2678</v>
      </c>
      <c r="C52" s="112" t="s">
        <v>31</v>
      </c>
      <c r="D52" s="110" t="s">
        <v>2685</v>
      </c>
      <c r="E52" s="145">
        <v>40182</v>
      </c>
      <c r="F52" s="145">
        <v>40514</v>
      </c>
      <c r="G52" s="160">
        <f t="shared" si="3"/>
        <v>11.066666666666666</v>
      </c>
      <c r="H52" s="119" t="s">
        <v>2682</v>
      </c>
      <c r="I52" s="113" t="s">
        <v>459</v>
      </c>
      <c r="J52" s="113" t="s">
        <v>480</v>
      </c>
      <c r="K52" s="116">
        <v>102048941</v>
      </c>
      <c r="L52" s="115" t="s">
        <v>1148</v>
      </c>
      <c r="M52" s="117"/>
      <c r="N52" s="115" t="s">
        <v>27</v>
      </c>
      <c r="O52" s="115" t="s">
        <v>26</v>
      </c>
      <c r="P52" s="79"/>
    </row>
    <row r="53" spans="1:16" s="7" customFormat="1" ht="24.75" customHeight="1" outlineLevel="1" x14ac:dyDescent="0.25">
      <c r="A53" s="144">
        <v>6</v>
      </c>
      <c r="B53" s="111" t="s">
        <v>2678</v>
      </c>
      <c r="C53" s="112" t="s">
        <v>31</v>
      </c>
      <c r="D53" s="110" t="s">
        <v>2686</v>
      </c>
      <c r="E53" s="145">
        <v>40546</v>
      </c>
      <c r="F53" s="145">
        <v>40908</v>
      </c>
      <c r="G53" s="160">
        <f t="shared" si="3"/>
        <v>12.066666666666666</v>
      </c>
      <c r="H53" s="119" t="s">
        <v>2687</v>
      </c>
      <c r="I53" s="113" t="s">
        <v>459</v>
      </c>
      <c r="J53" s="113" t="s">
        <v>480</v>
      </c>
      <c r="K53" s="116">
        <v>166902100</v>
      </c>
      <c r="L53" s="115" t="s">
        <v>1148</v>
      </c>
      <c r="M53" s="117"/>
      <c r="N53" s="115" t="s">
        <v>27</v>
      </c>
      <c r="O53" s="115" t="s">
        <v>26</v>
      </c>
      <c r="P53" s="79"/>
    </row>
    <row r="54" spans="1:16" s="7" customFormat="1" ht="24.75" customHeight="1" outlineLevel="1" x14ac:dyDescent="0.25">
      <c r="A54" s="144">
        <v>7</v>
      </c>
      <c r="B54" s="111" t="s">
        <v>2678</v>
      </c>
      <c r="C54" s="112" t="s">
        <v>31</v>
      </c>
      <c r="D54" s="110" t="s">
        <v>2688</v>
      </c>
      <c r="E54" s="145">
        <v>42398</v>
      </c>
      <c r="F54" s="145">
        <v>42719</v>
      </c>
      <c r="G54" s="160">
        <f t="shared" si="3"/>
        <v>10.7</v>
      </c>
      <c r="H54" s="114" t="s">
        <v>2680</v>
      </c>
      <c r="I54" s="113" t="s">
        <v>459</v>
      </c>
      <c r="J54" s="113" t="s">
        <v>480</v>
      </c>
      <c r="K54" s="118">
        <v>709051571</v>
      </c>
      <c r="L54" s="115" t="s">
        <v>1148</v>
      </c>
      <c r="M54" s="117"/>
      <c r="N54" s="115" t="s">
        <v>27</v>
      </c>
      <c r="O54" s="115" t="s">
        <v>26</v>
      </c>
      <c r="P54" s="79"/>
    </row>
    <row r="55" spans="1:16" s="7" customFormat="1" ht="24.75" customHeight="1" outlineLevel="1" x14ac:dyDescent="0.25">
      <c r="A55" s="144">
        <v>8</v>
      </c>
      <c r="B55" s="111" t="s">
        <v>2678</v>
      </c>
      <c r="C55" s="112" t="s">
        <v>31</v>
      </c>
      <c r="D55" s="110" t="s">
        <v>2689</v>
      </c>
      <c r="E55" s="145">
        <v>42709</v>
      </c>
      <c r="F55" s="145">
        <v>43084</v>
      </c>
      <c r="G55" s="160">
        <f t="shared" si="3"/>
        <v>12.5</v>
      </c>
      <c r="H55" s="114" t="s">
        <v>2680</v>
      </c>
      <c r="I55" s="113" t="s">
        <v>459</v>
      </c>
      <c r="J55" s="113" t="s">
        <v>480</v>
      </c>
      <c r="K55" s="118">
        <v>603568068</v>
      </c>
      <c r="L55" s="115" t="s">
        <v>1148</v>
      </c>
      <c r="M55" s="117"/>
      <c r="N55" s="115" t="s">
        <v>27</v>
      </c>
      <c r="O55" s="115" t="s">
        <v>26</v>
      </c>
      <c r="P55" s="79"/>
    </row>
    <row r="56" spans="1:16" s="7" customFormat="1" ht="24.75" customHeight="1" outlineLevel="1" x14ac:dyDescent="0.25">
      <c r="A56" s="144">
        <v>9</v>
      </c>
      <c r="B56" s="111" t="s">
        <v>2678</v>
      </c>
      <c r="C56" s="112" t="s">
        <v>31</v>
      </c>
      <c r="D56" s="110" t="s">
        <v>2690</v>
      </c>
      <c r="E56" s="145">
        <v>43067</v>
      </c>
      <c r="F56" s="145">
        <v>43404</v>
      </c>
      <c r="G56" s="160">
        <f t="shared" si="3"/>
        <v>11.233333333333333</v>
      </c>
      <c r="H56" s="114" t="s">
        <v>2680</v>
      </c>
      <c r="I56" s="113" t="s">
        <v>459</v>
      </c>
      <c r="J56" s="113" t="s">
        <v>480</v>
      </c>
      <c r="K56" s="118">
        <v>690180911</v>
      </c>
      <c r="L56" s="115" t="s">
        <v>1148</v>
      </c>
      <c r="M56" s="117"/>
      <c r="N56" s="115" t="s">
        <v>27</v>
      </c>
      <c r="O56" s="115" t="s">
        <v>26</v>
      </c>
      <c r="P56" s="79"/>
    </row>
    <row r="57" spans="1:16" s="7" customFormat="1" ht="24.75" customHeight="1" outlineLevel="1" x14ac:dyDescent="0.25">
      <c r="A57" s="144">
        <v>10</v>
      </c>
      <c r="B57" s="64" t="s">
        <v>2678</v>
      </c>
      <c r="C57" s="65" t="s">
        <v>31</v>
      </c>
      <c r="D57" s="63" t="s">
        <v>2691</v>
      </c>
      <c r="E57" s="145">
        <v>43393</v>
      </c>
      <c r="F57" s="145">
        <v>43438</v>
      </c>
      <c r="G57" s="160">
        <f t="shared" si="3"/>
        <v>1.5</v>
      </c>
      <c r="H57" s="64" t="s">
        <v>2680</v>
      </c>
      <c r="I57" s="63" t="s">
        <v>459</v>
      </c>
      <c r="J57" s="63" t="s">
        <v>480</v>
      </c>
      <c r="K57" s="66">
        <v>78990106</v>
      </c>
      <c r="L57" s="65" t="s">
        <v>1148</v>
      </c>
      <c r="M57" s="67"/>
      <c r="N57" s="65" t="s">
        <v>27</v>
      </c>
      <c r="O57" s="65" t="s">
        <v>26</v>
      </c>
      <c r="P57" s="79"/>
    </row>
    <row r="58" spans="1:16" s="7" customFormat="1" ht="24.75" customHeight="1" outlineLevel="1" x14ac:dyDescent="0.25">
      <c r="A58" s="144">
        <v>11</v>
      </c>
      <c r="B58" s="64" t="s">
        <v>2678</v>
      </c>
      <c r="C58" s="65" t="s">
        <v>31</v>
      </c>
      <c r="D58" s="63" t="s">
        <v>2692</v>
      </c>
      <c r="E58" s="145">
        <v>43493</v>
      </c>
      <c r="F58" s="145">
        <v>43814</v>
      </c>
      <c r="G58" s="160">
        <f t="shared" si="3"/>
        <v>10.7</v>
      </c>
      <c r="H58" s="119" t="s">
        <v>2682</v>
      </c>
      <c r="I58" s="63" t="s">
        <v>459</v>
      </c>
      <c r="J58" s="63" t="s">
        <v>480</v>
      </c>
      <c r="K58" s="66">
        <v>788282974</v>
      </c>
      <c r="L58" s="65" t="s">
        <v>1148</v>
      </c>
      <c r="M58" s="67"/>
      <c r="N58" s="65" t="s">
        <v>27</v>
      </c>
      <c r="O58" s="65"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43888</v>
      </c>
      <c r="F114" s="145">
        <v>44196</v>
      </c>
      <c r="G114" s="160">
        <f>IF(AND(E114&lt;&gt;"",F114&lt;&gt;""),((F114-E114)/30),"")</f>
        <v>10.266666666666667</v>
      </c>
      <c r="H114" s="122" t="s">
        <v>2694</v>
      </c>
      <c r="I114" s="121" t="s">
        <v>459</v>
      </c>
      <c r="J114" s="121" t="s">
        <v>480</v>
      </c>
      <c r="K114" s="123">
        <v>883804397</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72945544.799999997</v>
      </c>
      <c r="F185" s="92"/>
      <c r="G185" s="93"/>
      <c r="H185" s="88"/>
      <c r="I185" s="90" t="s">
        <v>2627</v>
      </c>
      <c r="J185" s="166">
        <f>+SUM(M179:M183)</f>
        <v>0.02</v>
      </c>
      <c r="K185" s="236" t="s">
        <v>2628</v>
      </c>
      <c r="L185" s="236"/>
      <c r="M185" s="94">
        <f>+J185*(SUM(K20:K35))</f>
        <v>48630363.200000003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33056</v>
      </c>
      <c r="D193" s="5"/>
      <c r="E193" s="126">
        <v>19794</v>
      </c>
      <c r="F193" s="5"/>
      <c r="G193" s="5"/>
      <c r="H193" s="147" t="s">
        <v>2695</v>
      </c>
      <c r="J193" s="5"/>
      <c r="K193" s="127">
        <v>38012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2698</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schemas.microsoft.com/office/infopath/2007/PartnerControls"/>
    <ds:schemaRef ds:uri="http://purl.org/dc/elements/1.1/"/>
    <ds:schemaRef ds:uri="http://purl.org/dc/dcmitype/"/>
    <ds:schemaRef ds:uri="4fb10211-09fb-4e80-9f0b-184718d5d98c"/>
    <ds:schemaRef ds:uri="http://schemas.microsoft.com/office/2006/documentManagement/types"/>
    <ds:schemaRef ds:uri="http://www.w3.org/XML/1998/namespace"/>
    <ds:schemaRef ds:uri="http://purl.org/dc/term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Awana Col</cp:lastModifiedBy>
  <cp:lastPrinted>2020-11-20T15:12:35Z</cp:lastPrinted>
  <dcterms:created xsi:type="dcterms:W3CDTF">2020-10-14T21:57:42Z</dcterms:created>
  <dcterms:modified xsi:type="dcterms:W3CDTF">2020-12-30T02:33:15Z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