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2000002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<sst xmlns="http://schemas.openxmlformats.org/spreadsheetml/2006/main" count="3520" uniqueCount="2747">
  <si>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</si>
  <si>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</si>
  <si>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</si>
  <si>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</si>
  <si>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</si>
  <si>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</si>
  <si>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</si>
  <si>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</si>
  <si>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</si>
  <si>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</si>
  <si>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</si>
  <si>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</si>
  <si>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</si>
  <si>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</si>
  <si>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</si>
  <si>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</si>
  <si>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</si>
  <si>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</si>
  <si>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</si>
  <si>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</si>
  <si>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</si>
  <si>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</si>
  <si>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</si>
  <si>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</si>
  <si>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</si>
  <si>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</si>
  <si>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</si>
  <si>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</si>
  <si>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</si>
  <si>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</si>
  <si>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</si>
  <si>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</si>
  <si>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</si>
  <si>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</si>
  <si>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</si>
  <si>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</si>
  <si>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</si>
  <si>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</si>
  <si>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</si>
  <si>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</si>
  <si>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</si>
  <si>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</si>
  <si>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</si>
  <si>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</si>
  <si>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</si>
  <si>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</si>
  <si>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</si>
  <si>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</si>
  <si>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</si>
  <si>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</si>
  <si>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</si>
  <si>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</si>
  <si>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</si>
  <si>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</si>
  <si>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</si>
  <si>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</si>
  <si>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</si>
  <si>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</si>
  <si>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</si>
  <si>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</si>
  <si>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</si>
  <si>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</si>
  <si>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</si>
  <si>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</si>
  <si>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</si>
  <si>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</si>
  <si>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</si>
  <si>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</si>
  <si>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</si>
  <si>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</si>
  <si>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</si>
  <si>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</si>
  <si>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</si>
  <si>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</si>
  <si>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</si>
  <si>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</si>
  <si>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</si>
  <si>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</si>
  <si>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</si>
  <si>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</si>
  <si>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</si>
  <si>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</si>
  <si>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</si>
  <si>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</si>
  <si>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</si>
  <si>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</si>
  <si>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</si>
  <si>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</si>
  <si>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</si>
  <si>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</si>
  <si>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</si>
  <si>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</si>
  <si>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</si>
  <si>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</si>
  <si>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</si>
  <si>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</si>
  <si>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</si>
  <si>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</si>
  <si>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</si>
  <si>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</si>
  <si>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</si>
  <si>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</si>
  <si>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</si>
  <si>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</si>
  <si>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</si>
  <si>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</si>
  <si>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</si>
  <si>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</si>
  <si>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</si>
  <si>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</si>
  <si>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</si>
  <si>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</si>
  <si>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</si>
  <si>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</si>
  <si>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</si>
  <si>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</si>
  <si>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</si>
  <si>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</si>
  <si>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</si>
  <si>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</si>
  <si>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</si>
  <si>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</si>
  <si>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</si>
  <si>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</si>
  <si>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</si>
  <si>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</si>
  <si>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</si>
  <si>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</si>
  <si>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</si>
  <si>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</si>
  <si>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</si>
  <si>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</si>
  <si>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</si>
  <si>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</si>
  <si>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</si>
  <si>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</si>
  <si>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</si>
  <si>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</si>
  <si>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</si>
  <si>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</si>
  <si>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</si>
  <si>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</si>
  <si>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</si>
  <si>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</si>
  <si>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</si>
  <si>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</si>
  <si>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</si>
  <si>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</si>
  <si>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</si>
  <si>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</si>
  <si>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</si>
  <si>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</si>
  <si>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</si>
  <si>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</si>
  <si>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</si>
  <si>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</si>
  <si>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</si>
  <si>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</si>
  <si>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</si>
  <si>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</si>
  <si>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</si>
  <si>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</si>
  <si>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</si>
  <si>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</si>
  <si>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</si>
  <si>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</si>
  <si>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</si>
  <si>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</si>
  <si>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</si>
  <si>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</si>
  <si>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</si>
  <si>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</si>
  <si>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</si>
  <si>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</si>
  <si>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</si>
  <si>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</si>
  <si>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</si>
  <si>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</si>
  <si>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</si>
  <si>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</si>
  <si>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</si>
  <si>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</si>
  <si>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</si>
  <si>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</si>
  <si>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</si>
  <si>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</si>
  <si>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</si>
  <si>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</si>
  <si>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</si>
  <si>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</si>
  <si>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</si>
  <si>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</si>
  <si>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</si>
  <si>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</si>
  <si>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</si>
  <si>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</si>
  <si>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</si>
  <si>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</si>
  <si>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</si>
  <si>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</si>
  <si>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</si>
  <si>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</si>
  <si>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</si>
  <si>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</si>
  <si>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</si>
  <si>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</si>
  <si>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</si>
  <si>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</si>
  <si>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</si>
  <si>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</si>
  <si>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</si>
  <si>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</si>
  <si>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</si>
  <si>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</si>
  <si>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</si>
  <si>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</si>
  <si>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</si>
  <si>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</si>
  <si>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</si>
  <si>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</si>
  <si>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</si>
  <si>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</si>
  <si>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</si>
  <si>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</si>
  <si>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</si>
  <si>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</si>
  <si>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</si>
  <si>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</si>
  <si>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</si>
  <si>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</si>
  <si>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</si>
  <si>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</si>
  <si>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</si>
  <si>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</si>
  <si>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</si>
  <si>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</si>
  <si>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</si>
  <si>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</si>
  <si>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</si>
  <si>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</si>
  <si>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</si>
  <si>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</si>
  <si>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</si>
  <si>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</si>
  <si>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</si>
  <si>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</si>
  <si>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</si>
  <si>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</si>
  <si>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</si>
  <si>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</si>
  <si>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</si>
  <si>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</si>
  <si>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</si>
  <si>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</si>
  <si>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</si>
  <si>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</si>
  <si>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</si>
  <si>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</si>
  <si>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</si>
  <si>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</si>
  <si>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</si>
  <si>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</si>
  <si>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</si>
  <si>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</si>
  <si>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</si>
  <si>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</si>
  <si>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</si>
  <si>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</si>
  <si>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</si>
  <si>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</si>
  <si>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</si>
  <si>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</si>
  <si>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</si>
  <si>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</si>
  <si>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</si>
  <si>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</si>
  <si>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</si>
  <si>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</si>
  <si>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</si>
  <si>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</si>
  <si>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</si>
  <si>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</si>
  <si>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</si>
  <si>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</si>
  <si>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</si>
  <si>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</si>
  <si>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</si>
  <si>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</si>
  <si>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</si>
  <si>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</si>
  <si>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</si>
  <si>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</si>
  <si>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</si>
  <si>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</si>
  <si>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</si>
  <si>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</si>
  <si>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</si>
  <si>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</si>
  <si>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</si>
  <si>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</si>
  <si>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</si>
  <si>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</si>
  <si>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</si>
  <si>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</si>
  <si>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</si>
  <si>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</si>
  <si>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</si>
  <si>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</si>
  <si>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</si>
  <si>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</si>
  <si>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</si>
  <si>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</si>
  <si>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</si>
  <si>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</si>
  <si>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</si>
  <si>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</si>
  <si>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</si>
  <si>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</si>
  <si>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</si>
  <si>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</si>
  <si>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</si>
  <si>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</si>
  <si>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</si>
  <si>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</si>
  <si>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</si>
  <si>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</si>
  <si>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</si>
  <si>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</si>
  <si>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</si>
  <si>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</si>
  <si>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</si>
  <si>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</si>
  <si>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</si>
  <si>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</si>
  <si>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</si>
  <si>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</si>
  <si>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</si>
  <si>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</si>
  <si>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</si>
  <si>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</si>
  <si>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</si>
  <si>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</si>
  <si>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</si>
  <si>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</si>
  <si>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</si>
  <si>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</si>
  <si>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</si>
  <si>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</si>
  <si>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</si>
  <si>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</si>
  <si>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</si>
  <si>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</si>
  <si>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</si>
  <si>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</si>
  <si>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</si>
  <si>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</si>
  <si>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</si>
  <si>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</si>
  <si>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</si>
  <si>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</si>
  <si>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</si>
  <si>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</si>
  <si>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</si>
  <si>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</si>
  <si>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</si>
  <si>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</si>
  <si>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</si>
  <si>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</si>
  <si>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</si>
  <si>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</si>
  <si>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</si>
  <si>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</si>
  <si>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</si>
  <si>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</si>
  <si>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</si>
  <si>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</si>
  <si>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</si>
  <si>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</si>
  <si>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</si>
  <si>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</si>
  <si>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</si>
  <si>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</si>
  <si>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</si>
  <si>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</si>
  <si>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</si>
  <si>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</si>
  <si>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</si>
  <si>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</si>
  <si>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</si>
  <si>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</si>
  <si>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</si>
  <si>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</si>
  <si>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</si>
  <si>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</si>
  <si>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</si>
  <si>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</si>
  <si>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</si>
  <si>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</si>
  <si>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</si>
  <si>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</si>
  <si>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</si>
  <si>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</si>
  <si>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</si>
  <si>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</si>
  <si>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</si>
  <si>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</si>
  <si>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</si>
  <si>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</si>
  <si>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</si>
  <si>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</si>
  <si>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</si>
  <si>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</si>
  <si>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</si>
  <si>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</si>
  <si>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</si>
  <si>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</si>
  <si>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</si>
  <si>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</si>
  <si>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</si>
  <si>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</si>
  <si>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</si>
  <si>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</si>
  <si>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</si>
  <si>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</si>
  <si>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</si>
  <si>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</si>
  <si>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</si>
  <si>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</si>
  <si>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</si>
  <si>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</si>
  <si>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</si>
  <si>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</si>
  <si>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</si>
  <si>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</si>
  <si>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</si>
  <si>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</si>
  <si>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</si>
  <si>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</si>
  <si>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</si>
  <si>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</si>
  <si>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</si>
  <si>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</si>
  <si>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</si>
  <si>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</si>
  <si>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</si>
  <si>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</si>
  <si>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</si>
  <si>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</si>
  <si>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</si>
  <si>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</si>
  <si>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</si>
  <si>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</si>
  <si>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</si>
  <si>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</si>
  <si>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</si>
  <si>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</si>
  <si>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</si>
  <si>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</si>
  <si>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</si>
  <si>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</si>
  <si>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</si>
  <si>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</si>
  <si>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</si>
  <si>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</si>
  <si>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</si>
  <si>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</si>
  <si>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</si>
  <si>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</si>
  <si>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</si>
  <si>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</si>
  <si>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</si>
  <si>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</si>
  <si>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</si>
  <si>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</si>
  <si>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</si>
  <si>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</si>
  <si>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</si>
  <si>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</si>
  <si>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</si>
  <si>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</si>
  <si>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</si>
  <si>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</si>
  <si>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</si>
  <si>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</si>
  <si>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</si>
  <si>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</si>
  <si>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</si>
  <si>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</si>
  <si>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</si>
  <si>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</si>
  <si>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</si>
  <si>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</si>
  <si>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</si>
  <si>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</si>
  <si>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</si>
  <si>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</si>
  <si>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</si>
  <si>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</si>
  <si>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</si>
  <si>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</si>
  <si>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</si>
  <si>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</si>
  <si>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</si>
  <si>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</si>
  <si>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</si>
  <si>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</si>
  <si>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</si>
  <si>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</si>
  <si>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</si>
  <si>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</si>
  <si>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</si>
  <si>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</si>
  <si>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</si>
  <si>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</si>
  <si>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</si>
  <si>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</si>
  <si>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</si>
  <si>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</si>
  <si>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</si>
  <si>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</si>
  <si>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</si>
  <si>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</si>
  <si>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</si>
  <si>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</si>
  <si>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</si>
  <si>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</si>
  <si>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</si>
  <si>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</si>
  <si>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</si>
  <si>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</si>
  <si>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</si>
  <si>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</si>
  <si>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</si>
  <si>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</si>
  <si>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</si>
  <si>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</si>
  <si>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</si>
  <si>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</si>
  <si>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</si>
  <si>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</si>
  <si>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</si>
  <si>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</si>
  <si>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</si>
  <si>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</si>
  <si>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</si>
  <si>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</si>
  <si>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</si>
  <si>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</si>
  <si>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</si>
  <si>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</si>
  <si>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</si>
  <si>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</si>
  <si>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</si>
  <si>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</si>
  <si>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</si>
  <si>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</si>
  <si>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</si>
  <si>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</si>
  <si>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</si>
  <si>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</si>
  <si>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</si>
  <si>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</si>
  <si>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</si>
  <si>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</si>
  <si>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</si>
  <si>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</si>
  <si>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</si>
  <si>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</si>
  <si>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</si>
  <si>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</si>
  <si>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</si>
  <si>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</si>
  <si>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</si>
  <si>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</si>
  <si>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</si>
  <si>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</si>
  <si>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</si>
  <si>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</si>
  <si>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</si>
  <si>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</si>
  <si>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</si>
  <si>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</si>
  <si>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</si>
  <si>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</si>
  <si>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</si>
  <si>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</si>
  <si>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</si>
  <si>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</si>
  <si>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</si>
  <si>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</si>
  <si>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</si>
  <si>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</si>
  <si>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</si>
  <si>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</si>
  <si>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</si>
  <si>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</si>
  <si>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</si>
  <si>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</si>
  <si>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</si>
  <si>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</si>
  <si>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</si>
  <si>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</si>
  <si>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</si>
  <si>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</si>
  <si>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</si>
  <si>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</si>
  <si>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</si>
  <si>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</si>
  <si>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</si>
  <si>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</si>
  <si>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</si>
  <si>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</si>
  <si>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</si>
  <si>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</si>
  <si>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</si>
  <si>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</si>
  <si>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</si>
  <si>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</si>
  <si>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</si>
  <si>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</si>
  <si>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</si>
  <si>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</si>
  <si>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</si>
  <si>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</si>
  <si>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</si>
  <si>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</si>
  <si>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</si>
  <si>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</si>
  <si>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</si>
  <si>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</si>
  <si>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</si>
  <si>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</si>
  <si>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</si>
  <si>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</si>
  <si>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</si>
  <si>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</si>
  <si>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</si>
  <si>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</si>
  <si>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</si>
  <si>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</si>
  <si>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</si>
  <si>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</si>
  <si>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</si>
  <si>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</si>
  <si>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</si>
  <si>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</si>
  <si>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</si>
  <si>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</si>
  <si>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</si>
  <si>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</si>
  <si>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</si>
  <si>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</si>
  <si>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</si>
  <si>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</si>
  <si>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</si>
  <si>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</si>
  <si>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</si>
  <si>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</si>
  <si>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</si>
  <si>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</si>
  <si>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</si>
  <si>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</si>
  <si>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</si>
  <si>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</si>
  <si>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</si>
  <si>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</si>
  <si>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</si>
  <si>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</si>
  <si>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</si>
  <si>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</si>
  <si>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</si>
  <si>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</si>
  <si>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</si>
  <si>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</si>
  <si>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</si>
  <si>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</si>
  <si>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</si>
  <si>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</si>
  <si>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</si>
  <si>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</si>
  <si>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</si>
  <si>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</si>
  <si>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</si>
  <si>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</si>
  <si>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</si>
  <si>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</si>
  <si>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</si>
  <si>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</si>
  <si>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</si>
  <si>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</si>
  <si>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</si>
  <si>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</si>
  <si>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</si>
  <si>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</si>
  <si>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</si>
  <si>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</si>
  <si>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</si>
  <si>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</si>
  <si>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</si>
  <si>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</si>
  <si>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</si>
  <si>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</si>
  <si>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</si>
  <si>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</si>
  <si>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</si>
  <si>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</si>
  <si>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</si>
  <si>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</si>
  <si>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</si>
  <si>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</si>
  <si>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</si>
  <si>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</si>
  <si>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</si>
  <si>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</si>
  <si>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</si>
  <si>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</si>
  <si>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</si>
  <si>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</si>
  <si>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</si>
  <si>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</si>
  <si>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</si>
  <si>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</si>
  <si>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</si>
  <si>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</si>
  <si>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</si>
  <si>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</si>
  <si>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</si>
  <si>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</si>
  <si>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</si>
  <si>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</si>
  <si>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</si>
  <si>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</si>
  <si>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</si>
  <si>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</si>
  <si>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</si>
  <si>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</si>
  <si>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</si>
  <si>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</si>
  <si>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</si>
  <si>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</si>
  <si>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</si>
  <si>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</si>
  <si>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</si>
  <si>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</si>
  <si>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</si>
  <si>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</si>
  <si>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</si>
  <si>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</si>
  <si>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</si>
  <si>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</si>
  <si>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</si>
  <si>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</si>
  <si>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</si>
  <si>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</si>
  <si>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</si>
  <si>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</si>
  <si>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</si>
  <si>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</si>
  <si>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</si>
  <si>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</si>
  <si>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</si>
  <si>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</si>
  <si>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</si>
  <si>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</si>
  <si>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</si>
  <si>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</si>
  <si>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</si>
  <si>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</si>
  <si>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</si>
  <si>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</si>
  <si>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</si>
  <si>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</si>
  <si>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</si>
  <si>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</si>
  <si>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</si>
  <si>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</si>
  <si>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</si>
  <si>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</si>
  <si>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</si>
  <si>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</si>
  <si>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</si>
  <si>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</si>
  <si>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</si>
  <si>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</si>
  <si>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</si>
  <si>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</si>
  <si>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</si>
  <si>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</si>
  <si>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</si>
  <si>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</si>
  <si>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</si>
  <si>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</si>
  <si>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</si>
  <si>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</si>
  <si>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</si>
  <si>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</si>
  <si>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</si>
  <si>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</si>
  <si>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</si>
  <si>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</si>
  <si>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</si>
  <si>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</si>
  <si>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</si>
  <si>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</si>
  <si>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</si>
  <si>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</si>
  <si>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</si>
  <si>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</si>
  <si>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</si>
  <si>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</si>
  <si>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</si>
  <si>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</si>
  <si>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</si>
  <si>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</si>
  <si>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</si>
  <si>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</si>
  <si>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</si>
  <si>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</si>
  <si>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</si>
  <si>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</si>
  <si>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</si>
  <si>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</si>
  <si>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</si>
  <si>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</si>
  <si>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</si>
  <si>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</si>
  <si>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</si>
  <si>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</si>
  <si>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</si>
  <si>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</si>
  <si>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</si>
  <si>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</si>
  <si>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</si>
  <si>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</si>
  <si>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</si>
  <si>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</si>
  <si>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</si>
  <si>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</si>
  <si>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</si>
  <si>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</si>
  <si>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</si>
  <si>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</si>
  <si>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</si>
  <si>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</si>
  <si>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</si>
  <si>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</si>
  <si>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</si>
  <si>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</si>
  <si>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</si>
  <si>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</si>
  <si>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</si>
  <si>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</si>
  <si>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</si>
  <si>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</si>
  <si>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</si>
  <si>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</si>
  <si>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</si>
  <si>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</si>
  <si>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</si>
  <si>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</si>
  <si>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</si>
  <si>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</si>
  <si>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</si>
  <si>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</si>
  <si>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</si>
  <si>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</si>
  <si>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</si>
  <si>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</si>
  <si>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</si>
  <si>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</si>
  <si>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</si>
  <si>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</si>
  <si>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</si>
  <si>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</si>
  <si>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</si>
  <si>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</si>
  <si>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</si>
  <si>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</si>
  <si>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</si>
  <si>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</si>
  <si>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</si>
  <si>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</si>
  <si>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</si>
  <si>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</si>
  <si>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</si>
  <si>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</si>
  <si>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</si>
  <si>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</si>
  <si>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</si>
  <si>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</si>
  <si>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</si>
  <si>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</si>
  <si>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</si>
  <si>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</si>
  <si>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</si>
  <si>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</si>
  <si>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</si>
  <si>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</si>
  <si>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</si>
  <si>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</si>
  <si>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</si>
  <si>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</si>
  <si>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</si>
  <si>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</si>
  <si>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</si>
  <si>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</si>
  <si>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</si>
  <si>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</si>
  <si>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</si>
  <si>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</si>
  <si>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</si>
  <si>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</si>
  <si>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</si>
  <si>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</si>
  <si>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</si>
  <si>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</si>
  <si>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</si>
  <si>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</si>
  <si>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</si>
  <si>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</si>
  <si>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</si>
  <si>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</si>
  <si>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</si>
  <si>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</si>
  <si>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</si>
  <si>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</si>
  <si>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</si>
  <si>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</si>
  <si>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</si>
  <si>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</si>
  <si>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</si>
  <si>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</si>
  <si>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</si>
  <si>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</si>
  <si>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</si>
  <si>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</si>
  <si>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</si>
  <si>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</si>
  <si>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</si>
  <si>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</si>
  <si>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</si>
  <si>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</si>
  <si>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</si>
  <si>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</si>
  <si>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</si>
  <si>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</si>
  <si>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</si>
  <si>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</si>
  <si>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</si>
  <si>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</si>
  <si>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</si>
  <si>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</si>
  <si>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</si>
  <si>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</si>
  <si>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</si>
  <si>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</si>
  <si>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</si>
  <si>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</si>
  <si>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</si>
  <si>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</si>
  <si>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</si>
  <si>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</si>
  <si>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</si>
  <si>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</si>
  <si>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</si>
  <si>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</si>
  <si>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</si>
  <si>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</si>
  <si>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</si>
  <si>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</si>
  <si>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</si>
  <si>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</si>
  <si>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</si>
  <si>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</si>
  <si>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</si>
  <si>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</si>
  <si>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</si>
  <si>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</si>
  <si>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</si>
  <si>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</si>
  <si>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</si>
  <si>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</si>
  <si>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</si>
  <si>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</si>
  <si>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</si>
  <si>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</si>
  <si>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</si>
  <si>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</si>
  <si>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</si>
  <si>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</si>
  <si>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</si>
  <si>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</si>
  <si>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</si>
  <si>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</si>
  <si>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</si>
  <si>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</si>
  <si>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</si>
  <si>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</si>
  <si>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</si>
  <si>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</si>
  <si>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</si>
  <si>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</si>
  <si>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</si>
  <si>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</si>
  <si>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</si>
  <si>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</si>
  <si>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</si>
  <si>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</si>
  <si>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</si>
  <si>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</si>
  <si>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</si>
  <si>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</si>
  <si>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</si>
  <si>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</si>
  <si>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</si>
  <si>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</si>
  <si>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</si>
  <si>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</si>
  <si>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</si>
  <si>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</si>
  <si>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</si>
  <si>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</si>
  <si>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</si>
  <si>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</si>
  <si>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</si>
  <si>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</si>
  <si>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</si>
  <si>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</si>
  <si>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</si>
  <si>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</si>
  <si>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</si>
  <si>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</si>
  <si>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</si>
  <si>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</si>
  <si>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</si>
  <si>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</si>
  <si>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</si>
  <si>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</si>
  <si>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</si>
  <si>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</si>
  <si>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</si>
  <si>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</si>
  <si>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</si>
  <si>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</si>
  <si>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</si>
  <si>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</si>
  <si>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</si>
  <si>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</si>
  <si>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</si>
  <si>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</si>
  <si>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</si>
  <si>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</si>
  <si>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</si>
  <si>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</si>
  <si>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</si>
  <si>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</si>
  <si>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</si>
  <si>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</si>
  <si>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</si>
  <si>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</si>
  <si>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</si>
  <si>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</si>
  <si>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</si>
  <si>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</si>
  <si>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</si>
  <si>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</si>
  <si>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</si>
  <si>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</si>
  <si>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</si>
  <si>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</si>
  <si>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</si>
  <si>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</si>
  <si>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</si>
  <si>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</si>
  <si>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</si>
  <si>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</si>
  <si>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</si>
  <si>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</si>
  <si>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</si>
  <si>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</si>
  <si>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</si>
  <si>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</si>
  <si>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</si>
  <si>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</si>
  <si>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</si>
  <si>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</si>
  <si>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</si>
  <si>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</si>
  <si>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</si>
  <si>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</si>
  <si>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</si>
  <si>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</si>
  <si>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</si>
  <si>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</si>
  <si>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</si>
  <si>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</si>
  <si>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</si>
  <si>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</si>
  <si>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</si>
  <si>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</si>
  <si>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</si>
  <si>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</si>
  <si>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</si>
  <si>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</si>
  <si>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</si>
  <si>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</si>
  <si>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</si>
  <si>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</si>
  <si>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</si>
  <si>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</si>
  <si>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</si>
  <si>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</si>
  <si>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</si>
  <si>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</si>
  <si>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</si>
  <si>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</si>
  <si>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</si>
  <si>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</si>
  <si>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</si>
  <si>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</si>
  <si>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</si>
  <si>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</si>
  <si>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</si>
  <si>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</si>
  <si>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</si>
  <si>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</si>
  <si>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</si>
  <si>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</si>
  <si>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</si>
  <si>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</si>
  <si>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</si>
  <si>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</si>
  <si>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</si>
  <si>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</si>
  <si>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</si>
  <si>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</si>
  <si>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</si>
  <si>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</si>
  <si>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</si>
  <si>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</si>
  <si>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</si>
  <si>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</si>
  <si>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</si>
  <si>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</si>
  <si>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</si>
  <si>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</si>
  <si>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</si>
  <si>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</si>
  <si>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</si>
  <si>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</si>
  <si>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</si>
  <si>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</si>
  <si>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</si>
  <si>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</si>
  <si>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</si>
  <si>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</si>
  <si>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</si>
  <si>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</si>
  <si>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</si>
  <si>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</si>
  <si>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</si>
  <si>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</si>
  <si>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</si>
  <si>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</si>
  <si>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</si>
  <si>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</si>
  <si>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</si>
  <si>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</si>
  <si>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</si>
  <si>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</si>
  <si>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</si>
  <si>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</si>
  <si>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</si>
  <si>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</si>
  <si>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</si>
  <si>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</si>
  <si>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</si>
  <si>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</si>
  <si>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</si>
  <si>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</si>
  <si>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</si>
  <si>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</si>
  <si>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</si>
  <si>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</si>
  <si>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</si>
  <si>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</si>
  <si>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</si>
  <si>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</si>
  <si>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</si>
  <si>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</si>
  <si>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</si>
  <si>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</si>
  <si>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</si>
  <si>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</si>
  <si>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</si>
  <si>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</si>
  <si>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</si>
  <si>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</si>
  <si>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</si>
  <si>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</si>
  <si>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</si>
  <si>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</si>
  <si>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</si>
  <si>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</si>
  <si>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</si>
  <si>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</si>
  <si>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</si>
  <si>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</si>
  <si>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</si>
  <si>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</si>
  <si>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</si>
  <si>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</si>
  <si>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</si>
  <si>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</si>
  <si>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</si>
  <si>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</si>
  <si>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</si>
  <si>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</si>
  <si>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</si>
  <si>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</si>
  <si>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</si>
  <si>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</si>
  <si>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</si>
  <si>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</si>
  <si>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</si>
  <si>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</si>
  <si>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</si>
  <si>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</si>
  <si>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</si>
  <si>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</si>
  <si>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</si>
  <si>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</si>
  <si>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</si>
  <si>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</si>
  <si>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</si>
  <si>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</si>
  <si>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</si>
  <si>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</si>
  <si>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</si>
  <si>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</si>
  <si>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</si>
  <si>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</si>
  <si>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</si>
  <si>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</si>
  <si>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</si>
  <si>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</si>
  <si>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</si>
  <si>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</si>
  <si>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</si>
  <si>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</si>
  <si>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</si>
  <si>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</si>
  <si>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</si>
  <si>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</si>
  <si>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</si>
  <si>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</si>
  <si>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</si>
  <si>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</si>
  <si>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</si>
  <si>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</si>
  <si>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</si>
  <si>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</si>
  <si>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</si>
  <si>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</si>
  <si>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</si>
  <si>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</si>
  <si>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</si>
  <si>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</si>
  <si>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</si>
  <si>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</si>
  <si>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</si>
  <si>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</si>
  <si>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</si>
  <si>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</si>
  <si>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</si>
  <si>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</si>
  <si>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</si>
  <si>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</si>
  <si>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</si>
  <si>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</si>
  <si>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</si>
  <si>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</si>
  <si>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</si>
  <si>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</si>
  <si>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</si>
  <si>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</si>
  <si>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</si>
  <si>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</si>
  <si>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</si>
  <si>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</si>
  <si>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</si>
  <si>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</si>
  <si>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</si>
  <si>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</si>
  <si>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</si>
  <si>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</si>
  <si>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</si>
  <si>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</si>
  <si>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</si>
  <si>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</si>
  <si>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</si>
  <si>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</si>
  <si>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</si>
  <si>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</si>
  <si>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</si>
  <si>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</si>
  <si>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</si>
  <si>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</si>
  <si>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</si>
  <si>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</si>
  <si>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</si>
  <si>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</si>
  <si>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</si>
  <si>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</si>
  <si>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</si>
  <si>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</si>
  <si>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</si>
  <si>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</si>
  <si>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</si>
  <si>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</si>
  <si>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</si>
  <si>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</si>
  <si>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</si>
  <si>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</si>
  <si>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</si>
  <si>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</si>
  <si>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</si>
  <si>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</si>
  <si>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</si>
  <si>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</si>
  <si>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</si>
  <si>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</si>
  <si>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</si>
  <si>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</si>
  <si>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</si>
  <si>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</si>
  <si>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</si>
  <si>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</si>
  <si>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</si>
  <si>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</si>
  <si>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</si>
  <si>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</si>
  <si>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</si>
  <si>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</si>
  <si>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</si>
  <si>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</si>
  <si>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</si>
  <si>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</si>
  <si>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</si>
  <si>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</si>
  <si>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</si>
  <si>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</si>
  <si>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</si>
  <si>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</si>
  <si>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</si>
  <si>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</si>
  <si>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</si>
  <si>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</si>
  <si>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</si>
  <si>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</si>
  <si>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</si>
  <si>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</si>
  <si>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</si>
  <si>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</si>
  <si>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</si>
  <si>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</si>
  <si>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</si>
  <si>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</si>
  <si>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</si>
  <si>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</si>
  <si>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</si>
  <si>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</si>
  <si>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</si>
  <si>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</si>
  <si>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</si>
  <si>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</si>
  <si>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</si>
  <si>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</si>
  <si>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</si>
  <si>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</si>
  <si>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</si>
  <si>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</si>
  <si>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</si>
  <si>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</si>
  <si>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</si>
  <si>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</si>
  <si>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</si>
  <si>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</si>
  <si>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</si>
  <si>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</si>
  <si>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</si>
  <si>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</si>
  <si>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</si>
  <si>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</si>
  <si>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</si>
  <si>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</si>
  <si>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</si>
  <si>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</si>
  <si>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</si>
  <si>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</si>
  <si>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</si>
  <si>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</si>
  <si>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</si>
  <si>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</si>
  <si>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</si>
  <si>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</si>
  <si>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</si>
  <si>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</si>
  <si>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</si>
  <si>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</si>
  <si>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</si>
  <si>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</si>
  <si>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</si>
  <si>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</si>
  <si>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</si>
  <si>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</si>
  <si>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</si>
  <si>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</si>
  <si>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</si>
  <si>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</si>
  <si>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</si>
  <si>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</si>
  <si>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</si>
  <si>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</si>
  <si>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</si>
  <si>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</si>
  <si>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</si>
  <si>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</si>
  <si>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</si>
  <si>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</si>
  <si>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</si>
  <si>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</si>
  <si>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</si>
  <si>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</si>
  <si>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</si>
  <si>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</si>
  <si>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</si>
  <si>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</si>
  <si>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</si>
  <si>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</si>
  <si>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</si>
  <si>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</si>
  <si>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</si>
  <si>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</si>
  <si>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</si>
  <si>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</si>
  <si>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</si>
  <si>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</si>
  <si>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</si>
  <si>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</si>
  <si>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</si>
  <si>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</si>
  <si>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</si>
  <si>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</si>
  <si>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</si>
  <si>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</si>
  <si>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</si>
  <si>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</si>
  <si>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</si>
  <si>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</si>
  <si>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</si>
  <si>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</si>
  <si>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</si>
  <si>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</si>
  <si>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</si>
  <si>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</si>
  <si>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</si>
  <si>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</si>
  <si>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</si>
  <si>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</si>
  <si>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</si>
  <si>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</si>
  <si>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</si>
  <si>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</si>
  <si>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</si>
  <si>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</si>
  <si>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</si>
  <si>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</si>
  <si>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</si>
  <si>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</si>
  <si>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</si>
  <si>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</si>
  <si>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</si>
  <si>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</si>
  <si>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</si>
  <si>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</si>
  <si>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</si>
  <si>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</si>
  <si>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</si>
  <si>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</si>
  <si>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</si>
  <si>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</si>
  <si>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</si>
  <si>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</si>
  <si>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</si>
  <si>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</si>
  <si>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</si>
  <si>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</si>
  <si>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</si>
  <si>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</si>
  <si>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</si>
  <si>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</si>
  <si>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</si>
  <si>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</si>
  <si>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</si>
  <si>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</si>
  <si>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</si>
  <si>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</si>
  <si>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</si>
  <si>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</si>
  <si>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</si>
  <si>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</si>
  <si>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</si>
  <si>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</si>
  <si>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</si>
  <si>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</si>
  <si>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</si>
  <si>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</si>
  <si>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</si>
  <si>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</si>
  <si>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</si>
  <si>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</si>
  <si>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</si>
  <si>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</si>
  <si>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</si>
  <si>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</si>
  <si>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</si>
  <si>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</si>
  <si>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</si>
  <si>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</si>
  <si>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</si>
  <si>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</si>
  <si>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</si>
  <si>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</si>
  <si>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</si>
  <si>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</si>
  <si>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</si>
  <si>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</si>
  <si>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</si>
  <si>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</si>
  <si>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</si>
  <si>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</si>
  <si>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</si>
  <si>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</si>
  <si>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</si>
  <si>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</si>
  <si>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</si>
  <si>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</si>
  <si>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</si>
  <si>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</si>
  <si>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</si>
  <si>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</si>
  <si>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</si>
  <si>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</si>
  <si>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</si>
  <si>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</si>
  <si>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</si>
  <si>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</si>
  <si>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</si>
  <si>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</si>
  <si>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</si>
  <si>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</si>
  <si>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</si>
  <si>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</si>
  <si>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</si>
  <si>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</si>
  <si>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</si>
  <si>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</si>
  <si>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</si>
  <si>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</si>
  <si>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</si>
  <si>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</si>
  <si>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</si>
  <si>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</si>
  <si>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</si>
  <si>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</si>
  <si>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</si>
  <si>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</si>
  <si>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</si>
  <si>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</si>
  <si>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</si>
  <si>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</si>
  <si>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</si>
  <si>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</si>
  <si>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</si>
  <si>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</si>
  <si>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</si>
  <si>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</si>
  <si>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</si>
  <si>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</si>
  <si>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</si>
  <si>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</si>
  <si>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</si>
  <si>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</si>
  <si>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</si>
  <si>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</si>
  <si>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</si>
  <si>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</si>
  <si>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</si>
  <si>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</si>
  <si>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</si>
  <si>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</si>
  <si>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</si>
  <si>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</si>
  <si>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</si>
  <si>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</si>
  <si>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</si>
  <si>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</si>
  <si>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</si>
  <si>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</si>
  <si>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</si>
  <si>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</si>
  <si>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</si>
  <si>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</si>
  <si>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</si>
  <si>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</si>
  <si>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</si>
  <si>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</si>
  <si>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</si>
  <si>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</si>
  <si>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</si>
  <si>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</si>
  <si>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</si>
  <si>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</si>
  <si>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</si>
  <si>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</si>
  <si>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</si>
  <si>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</si>
  <si>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</si>
  <si>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</si>
  <si>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</si>
  <si>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</si>
  <si>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</si>
  <si>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</si>
  <si>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</si>
  <si>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</si>
  <si>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</si>
  <si>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</si>
  <si>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</si>
  <si>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</si>
  <si>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</si>
  <si>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</si>
  <si>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</si>
  <si>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</si>
  <si>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</si>
  <si>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</si>
  <si>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</si>
  <si>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</si>
  <si>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</si>
  <si>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</si>
  <si>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</si>
  <si>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</si>
  <si>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</si>
  <si>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</si>
  <si>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</si>
  <si>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</si>
  <si>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</si>
  <si>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</si>
  <si>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</si>
  <si>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</si>
  <si>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</si>
  <si>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</si>
  <si>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</si>
  <si>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</si>
  <si>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</si>
  <si>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</si>
  <si>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</si>
  <si>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</si>
  <si>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</si>
  <si>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</si>
  <si>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</si>
  <si>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</si>
  <si>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</si>
  <si>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</si>
  <si>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</si>
  <si>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</si>
  <si>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</si>
  <si>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</si>
  <si>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</si>
  <si>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</si>
  <si>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</si>
  <si>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</si>
  <si>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</si>
  <si>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</si>
  <si>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</si>
  <si>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</si>
  <si>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</si>
  <si>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</si>
  <si>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</si>
  <si>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</si>
  <si>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</si>
  <si>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</si>
  <si>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</si>
  <si>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</si>
  <si>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</si>
  <si>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</si>
  <si>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</si>
  <si>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</si>
  <si>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</si>
  <si>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</si>
  <si>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</si>
  <si>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</si>
  <si>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</si>
  <si>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</si>
  <si>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</si>
  <si>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</si>
  <si>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</si>
  <si>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</si>
  <si>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</si>
  <si>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</si>
  <si>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</si>
  <si>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</si>
  <si>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</si>
  <si>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</si>
  <si>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</si>
  <si>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</si>
  <si>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</si>
  <si>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</si>
  <si>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</si>
  <si>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</si>
  <si>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</si>
  <si>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</si>
  <si>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</si>
  <si>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</si>
  <si>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</si>
  <si>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</si>
  <si>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</si>
  <si>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</si>
  <si>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</si>
  <si>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</si>
  <si>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</si>
  <si>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</si>
  <si>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</si>
  <si>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</si>
  <si>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</si>
  <si>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</si>
  <si>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</si>
  <si>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</si>
  <si>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</si>
  <si>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</si>
  <si>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</si>
  <si>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</si>
  <si>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</si>
  <si>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</si>
  <si>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</si>
  <si>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</si>
  <si>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</si>
  <si>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</si>
  <si>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</si>
  <si>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</si>
  <si>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</si>
  <si>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</si>
  <si>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</si>
  <si>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</si>
  <si>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</si>
  <si>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</si>
  <si>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</si>
  <si>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</si>
  <si>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</si>
  <si>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</si>
  <si>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</si>
  <si>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</si>
  <si>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</si>
  <si>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</si>
  <si>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</si>
  <si>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</si>
  <si>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</si>
  <si>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</si>
  <si>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</si>
  <si>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</si>
  <si>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</si>
  <si>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</si>
  <si>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</si>
  <si>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</si>
  <si>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</si>
  <si>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</si>
  <si>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</si>
  <si>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</si>
  <si>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</si>
  <si>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</si>
  <si>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</si>
  <si>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</si>
  <si>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</si>
  <si>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</si>
  <si>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</si>
  <si>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</si>
  <si>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</si>
  <si>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</si>
  <si>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</si>
  <si>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</si>
  <si>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</si>
  <si>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</si>
  <si>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</si>
  <si>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</si>
  <si>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</si>
  <si>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</si>
  <si>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</si>
  <si>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</si>
  <si>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</si>
  <si>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</si>
  <si>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</si>
  <si>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</si>
  <si>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</si>
  <si>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</si>
  <si>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</si>
  <si>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</si>
  <si>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</si>
  <si>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</si>
  <si>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</si>
  <si>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</si>
  <si>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</si>
  <si>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</si>
  <si>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</si>
  <si>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</si>
  <si>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</si>
  <si>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</si>
  <si>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</si>
  <si>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</si>
  <si>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</si>
  <si>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</si>
  <si>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</si>
  <si>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</si>
  <si>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</si>
  <si>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</si>
  <si>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</si>
  <si>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</si>
  <si>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</si>
  <si>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</si>
  <si>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</si>
  <si>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</si>
  <si>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</si>
  <si>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</si>
  <si>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</si>
  <si>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</si>
  <si>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</si>
  <si>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</si>
  <si>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</si>
  <si>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</si>
  <si>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</si>
  <si>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</si>
  <si>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</si>
  <si>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</si>
  <si>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</si>
  <si>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</si>
  <si>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</si>
  <si>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</si>
  <si>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</si>
  <si>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</si>
  <si>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</si>
  <si>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</si>
  <si>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</si>
  <si>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</si>
  <si>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</si>
  <si>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</si>
  <si>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</si>
  <si>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</si>
  <si>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</si>
  <si>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</si>
  <si>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</si>
  <si>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</si>
  <si>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</si>
  <si>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</si>
  <si>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</si>
  <si>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</si>
  <si>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</si>
  <si>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</si>
  <si>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</si>
  <si>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</si>
  <si>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</si>
  <si>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</si>
  <si>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</si>
  <si>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</si>
  <si>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</si>
  <si>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</si>
  <si>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</si>
  <si>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</si>
  <si>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</si>
  <si>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</si>
  <si>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</si>
  <si>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</si>
  <si>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</si>
  <si>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</si>
  <si>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</si>
  <si>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</si>
  <si>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</si>
  <si>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</si>
  <si>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</si>
  <si>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</si>
  <si>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</si>
  <si>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</si>
  <si>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</si>
  <si>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</si>
  <si>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</si>
  <si>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</si>
  <si>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</si>
  <si>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</si>
  <si>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</si>
  <si>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</si>
  <si>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</si>
  <si>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</si>
  <si>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</si>
  <si>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</si>
  <si>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</si>
  <si>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</si>
  <si>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</si>
  <si>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</si>
  <si>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</si>
  <si>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</si>
  <si>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</si>
  <si>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</si>
  <si>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</si>
  <si>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</si>
  <si>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</si>
  <si>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</si>
  <si>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</si>
  <si>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</si>
  <si>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</si>
  <si>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</si>
  <si>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</si>
  <si>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</si>
  <si>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</si>
  <si>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</si>
  <si>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</si>
  <si>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</si>
  <si>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</si>
  <si>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</si>
  <si>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</si>
  <si>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</si>
  <si>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</si>
  <si>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</si>
  <si>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</si>
  <si>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</si>
  <si>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</si>
  <si>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</si>
  <si>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</si>
  <si>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</si>
  <si>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</si>
  <si>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</si>
  <si>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</si>
  <si>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</si>
  <si>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</si>
  <si>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</si>
  <si>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</si>
  <si>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</si>
  <si>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</si>
  <si>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</si>
  <si>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</si>
  <si>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</si>
  <si>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</si>
  <si>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</si>
  <si>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</si>
  <si>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</si>
  <si>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</si>
  <si>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</si>
  <si>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</si>
  <si>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</si>
  <si>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</si>
  <si>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</si>
  <si>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</si>
  <si>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</si>
  <si>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</si>
  <si>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</si>
  <si>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</si>
  <si>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</si>
  <si>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</si>
  <si>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</si>
  <si>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</si>
  <si>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</si>
  <si>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</si>
  <si>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</si>
  <si>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</si>
  <si>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</si>
  <si>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</si>
  <si>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</si>
  <si>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</si>
  <si>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</si>
  <si>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</si>
  <si>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</si>
  <si>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</si>
  <si>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</si>
  <si>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</si>
  <si>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</si>
  <si>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</si>
  <si>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</si>
  <si>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</si>
  <si>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</si>
  <si>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</si>
  <si>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</si>
  <si>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</si>
  <si>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</si>
  <si>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</si>
  <si>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</si>
  <si>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</si>
  <si>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</si>
  <si>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</si>
  <si>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</si>
  <si>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</si>
  <si>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</si>
  <si>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</si>
  <si>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</si>
  <si>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</si>
  <si>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</si>
  <si>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</si>
  <si>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</si>
  <si>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</si>
  <si>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</si>
  <si>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</si>
  <si>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</si>
  <si>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</si>
  <si>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</si>
  <si>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</si>
  <si>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</si>
  <si>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</si>
  <si>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</si>
  <si>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</si>
  <si>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</si>
  <si>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</si>
  <si>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</si>
  <si>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</si>
  <si>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</si>
  <si>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</si>
  <si>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</si>
  <si>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</si>
  <si>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</si>
  <si>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</si>
  <si>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</si>
  <si>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</si>
  <si>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</si>
  <si>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</si>
  <si>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</si>
  <si>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</si>
  <si>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</si>
  <si>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</si>
  <si>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</si>
  <si>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</si>
  <si>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</si>
  <si>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</si>
  <si>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</si>
  <si>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</si>
  <si>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</si>
  <si>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</si>
  <si>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</si>
  <si>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</si>
  <si>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</si>
  <si>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</si>
  <si>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</si>
  <si>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</si>
  <si>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</si>
  <si>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</si>
  <si>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</si>
  <si>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</si>
  <si>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</si>
  <si>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</si>
  <si>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</si>
  <si>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</si>
  <si>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</si>
  <si>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</si>
  <si>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</si>
  <si>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</si>
  <si>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</si>
  <si>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</si>
  <si>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</si>
  <si>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</si>
  <si>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</si>
  <si>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</si>
  <si>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</si>
  <si>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</si>
  <si>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</si>
  <si>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</si>
  <si>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</si>
  <si>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</si>
  <si>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</si>
  <si>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</si>
  <si>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</si>
  <si>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</si>
  <si>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</si>
  <si>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</si>
  <si>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</si>
  <si>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</si>
  <si>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</si>
  <si>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</si>
  <si>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</si>
  <si>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</si>
  <si>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</si>
  <si>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</si>
  <si>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</si>
  <si>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</si>
  <si>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</si>
  <si>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</si>
  <si>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</si>
  <si>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</si>
  <si>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</si>
  <si>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</si>
  <si>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</si>
  <si>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</si>
  <si>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</si>
  <si>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</si>
  <si>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</si>
  <si>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</si>
  <si>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</si>
  <si>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</si>
  <si>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</si>
  <si>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</si>
  <si>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</si>
  <si>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</si>
  <si>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</si>
  <si>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</si>
  <si>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</si>
  <si>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</si>
  <si>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</si>
  <si>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</si>
  <si>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</si>
  <si>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</si>
  <si>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</si>
  <si>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</si>
  <si>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</si>
  <si>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</si>
  <si>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</si>
  <si>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</si>
  <si>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</si>
  <si>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</si>
  <si>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</si>
  <si>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</si>
  <si>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</si>
  <si>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</si>
  <si>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</si>
  <si>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</si>
  <si>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</si>
  <si>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</si>
  <si>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</si>
  <si>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</si>
  <si>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</si>
  <si>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</si>
  <si>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</si>
  <si>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</si>
  <si>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</si>
  <si>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</si>
  <si>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</si>
  <si>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</si>
  <si>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</si>
  <si>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</si>
  <si>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</si>
  <si>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</si>
  <si>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</si>
  <si>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</si>
  <si>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</si>
  <si>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</si>
  <si>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</si>
  <si>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</si>
  <si>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</si>
  <si>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</si>
  <si>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</si>
  <si>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</si>
  <si>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</si>
  <si>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</si>
  <si>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</si>
  <si>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</si>
  <si>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</si>
  <si>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</si>
  <si>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</si>
  <si>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</si>
  <si>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</si>
  <si>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</si>
  <si>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</si>
  <si>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</si>
  <si>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</si>
  <si>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</si>
  <si>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</si>
  <si>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</si>
  <si>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</si>
  <si>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</si>
  <si>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</si>
  <si>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</si>
  <si>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</si>
  <si>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</si>
  <si>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</si>
  <si>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</si>
  <si>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</si>
  <si>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</si>
  <si>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</si>
  <si>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</si>
  <si>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</si>
  <si>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</si>
  <si>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</si>
  <si>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</si>
  <si>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</si>
  <si>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</si>
  <si>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</si>
  <si>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</si>
  <si>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</si>
  <si>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</si>
  <si>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</si>
  <si>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</si>
  <si>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</si>
  <si>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</si>
  <si>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</si>
  <si>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</si>
  <si>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</si>
  <si>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</si>
  <si>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</si>
  <si>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</si>
  <si>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</si>
  <si>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</si>
  <si>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</si>
  <si>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</si>
  <si>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</si>
  <si>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</si>
  <si>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</si>
  <si>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</si>
  <si>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</si>
  <si>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</si>
  <si>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</si>
  <si>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</si>
  <si>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</si>
  <si>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</si>
  <si>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</si>
  <si>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</si>
  <si>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</si>
  <si>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</si>
  <si>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</si>
  <si>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</si>
  <si>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</si>
  <si>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</si>
  <si>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</si>
  <si>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</si>
  <si>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</si>
  <si>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</si>
  <si>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</si>
  <si>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</si>
  <si>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</si>
  <si>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</si>
  <si>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</si>
  <si>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</si>
  <si>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</si>
  <si>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</si>
  <si>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</si>
  <si>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</si>
  <si>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</si>
  <si>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</si>
  <si>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</si>
  <si>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</si>
  <si>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</si>
  <si>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</si>
  <si>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</si>
  <si>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</si>
  <si>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</si>
  <si>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</si>
  <si>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</si>
  <si>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</si>
  <si>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</si>
  <si>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</si>
  <si>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</si>
  <si>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</si>
  <si>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</si>
  <si>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</si>
  <si>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</si>
  <si>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</si>
  <si>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</si>
  <si>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</si>
  <si>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</si>
  <si>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</si>
  <si>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</si>
  <si>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</si>
  <si>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</si>
  <si>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</si>
  <si>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</si>
  <si>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</si>
  <si>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</si>
  <si>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</si>
  <si>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</si>
  <si>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</si>
  <si>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</si>
  <si>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</si>
  <si>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</si>
  <si>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</si>
  <si>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</si>
  <si>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</si>
  <si>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</si>
  <si>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</si>
  <si>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</si>
  <si>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</si>
  <si>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</si>
  <si>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</si>
  <si>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</si>
  <si>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</si>
  <si>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</si>
  <si>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</si>
  <si>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</si>
  <si>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</si>
  <si>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</si>
  <si>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</si>
  <si>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</si>
  <si>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</si>
  <si>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</si>
  <si>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</si>
  <si>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</si>
  <si>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</si>
  <si>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</si>
  <si>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</si>
  <si>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</si>
  <si>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</si>
  <si>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</si>
  <si>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</si>
  <si>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</si>
  <si>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</si>
  <si>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</si>
  <si>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</si>
  <si>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</si>
  <si>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</si>
  <si>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</si>
  <si>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</si>
  <si>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</si>
  <si>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</si>
  <si>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</si>
  <si>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</si>
  <si>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</si>
  <si>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</si>
  <si>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</si>
  <si>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</si>
  <si>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</si>
  <si>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</si>
  <si>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</si>
  <si>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</si>
  <si>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</si>
  <si>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</si>
  <si>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</si>
  <si>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</si>
  <si>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</si>
  <si>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</si>
  <si>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</si>
  <si>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</si>
  <si>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</si>
  <si>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</si>
  <si>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</si>
  <si>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</si>
  <si>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</si>
  <si>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</si>
  <si>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</si>
  <si>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</si>
  <si>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</si>
  <si>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</si>
  <si>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</si>
  <si>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</si>
  <si>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</si>
  <si>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</si>
  <si>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</si>
  <si>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</si>
  <si>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</si>
  <si>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</si>
  <si>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</si>
  <si>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</si>
  <si>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</si>
  <si>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</si>
  <si>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</si>
  <si>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</si>
  <si>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</si>
  <si>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</si>
  <si>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</si>
  <si>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</si>
  <si>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</si>
  <si>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</si>
  <si>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</si>
  <si>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</si>
  <si>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</si>
  <si>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</si>
  <si>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</si>
  <si>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</si>
  <si>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</si>
  <si>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</si>
  <si>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</si>
  <si>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</si>
  <si>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</si>
  <si>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</si>
  <si>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</si>
  <si>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</si>
  <si>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</si>
  <si>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</si>
  <si>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</si>
  <si>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</si>
  <si>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</si>
  <si>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</si>
  <si>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</si>
  <si>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</si>
  <si>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</si>
  <si>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</si>
  <si>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</si>
  <si>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</si>
  <si>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</si>
  <si>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</si>
  <si>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</si>
  <si>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</si>
  <si>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</si>
  <si>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</si>
  <si>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</si>
  <si>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</si>
  <si>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</si>
  <si>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</si>
  <si>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</si>
  <si>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</si>
  <si>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</si>
  <si>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</si>
  <si>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</si>
  <si>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</si>
  <si>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</si>
  <si>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</si>
  <si>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</si>
  <si>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</si>
  <si>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</si>
  <si>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</si>
  <si>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</si>
  <si>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</si>
  <si>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</si>
  <si>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</si>
  <si>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</si>
  <si>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</si>
  <si>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</si>
  <si>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</si>
  <si>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</si>
  <si>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</si>
  <si>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</si>
  <si>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</si>
  <si>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</si>
  <si>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</si>
  <si>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</si>
  <si>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</si>
  <si>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</si>
  <si>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</si>
  <si>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</si>
  <si>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</si>
  <si>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</si>
  <si>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</si>
  <si>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</si>
  <si>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</si>
  <si>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</si>
  <si>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</si>
  <si>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</si>
  <si>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</si>
  <si>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</si>
  <si>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</si>
  <si>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</si>
  <si>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</si>
  <si>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</si>
  <si>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</si>
  <si>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</si>
  <si>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</si>
  <si>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</si>
  <si>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</si>
  <si>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</si>
  <si>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</si>
  <si>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</si>
  <si>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</si>
  <si>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</si>
  <si>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</si>
  <si>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</si>
  <si>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</si>
  <si>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</si>
  <si>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</si>
  <si>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</si>
  <si>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</si>
  <si>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</si>
  <si>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</si>
  <si>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</si>
  <si>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</si>
  <si>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</si>
  <si>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</si>
  <si>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</si>
  <si>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</si>
  <si>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</si>
  <si>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</si>
  <si>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</si>
  <si>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</si>
  <si>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</si>
  <si>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</si>
  <si>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</si>
  <si>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</si>
  <si>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</si>
  <si>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</si>
  <si>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</si>
  <si>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</si>
  <si>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</si>
  <si>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</si>
  <si>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</si>
  <si>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</si>
  <si>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</si>
  <si>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</si>
  <si>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</si>
  <si>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</si>
  <si>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</si>
  <si>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</si>
  <si>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</si>
  <si>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</si>
  <si>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</si>
  <si>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</si>
  <si>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</si>
  <si>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</si>
  <si>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</si>
  <si>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</si>
  <si>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</si>
  <si>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</si>
  <si>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</si>
  <si>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</si>
  <si>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</si>
  <si>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</si>
  <si>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</si>
  <si>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</si>
  <si>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</si>
  <si>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</si>
  <si>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</si>
  <si>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</si>
  <si>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</si>
  <si>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</si>
  <si>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</si>
  <si>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</si>
  <si>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</si>
  <si>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</si>
  <si>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</si>
  <si>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</si>
  <si>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</si>
  <si>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</si>
  <si>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</si>
  <si>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</si>
  <si>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</si>
  <si>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</si>
  <si>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</si>
  <si>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</si>
  <si>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</si>
  <si>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</si>
  <si>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</si>
  <si>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</si>
  <si>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</si>
  <si>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</si>
  <si>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</si>
  <si>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</si>
  <si>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</si>
  <si>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</si>
  <si>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</si>
  <si>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</si>
  <si>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</si>
  <si>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</si>
  <si>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</si>
  <si>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</si>
  <si>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</si>
  <si>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</si>
  <si>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</si>
  <si>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</si>
  <si>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</si>
  <si>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</si>
  <si>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</si>
  <si>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</si>
  <si>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</si>
  <si>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</si>
  <si>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</si>
  <si>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</si>
  <si>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</si>
  <si>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</si>
  <si>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</si>
  <si>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</si>
  <si>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</si>
  <si>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</si>
  <si>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</si>
  <si>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</si>
  <si>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</si>
  <si>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</si>
  <si>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</si>
  <si>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</si>
  <si>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</si>
  <si>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</si>
  <si>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</si>
  <si>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</si>
  <si>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</si>
  <si>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</si>
  <si>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</si>
  <si>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</si>
  <si>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</si>
  <si>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</si>
  <si>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</si>
  <si>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</si>
  <si>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</si>
  <si>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</si>
  <si>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</si>
  <si>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</si>
  <si>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</si>
  <si>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</si>
  <si>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</si>
  <si>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</si>
  <si>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</si>
  <si>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</si>
  <si>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</si>
  <si>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</si>
  <si>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</si>
  <si>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</si>
  <si>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</si>
  <si>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</si>
  <si>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</si>
  <si>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</si>
  <si>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</si>
  <si>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</si>
  <si>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</si>
  <si>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</si>
  <si>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</si>
  <si>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</si>
  <si>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</si>
  <si>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</si>
  <si>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</si>
  <si>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</si>
  <si>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</si>
  <si>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</si>
  <si>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</si>
  <si>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</si>
  <si>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</si>
  <si>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</si>
  <si>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</si>
  <si>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</si>
  <si>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</si>
  <si>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</si>
  <si>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</si>
  <si>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</si>
  <si>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</si>
  <si>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</si>
  <si>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</si>
  <si>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</si>
  <si>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</si>
  <si>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</si>
  <si>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</si>
  <si>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</si>
  <si>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</si>
  <si>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</si>
  <si>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</si>
  <si>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</si>
  <si>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</si>
  <si>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</si>
  <si>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</si>
  <si>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</si>
  <si>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</si>
  <si>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</si>
  <si>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</si>
  <si>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</si>
  <si>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</si>
  <si>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</si>
  <si>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</si>
  <si>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</si>
  <si>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</si>
  <si>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</si>
  <si>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</si>
  <si>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</si>
  <si>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</si>
  <si>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</si>
  <si>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</si>
  <si>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</si>
  <si>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</si>
  <si>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</si>
  <si>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</si>
  <si>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</si>
  <si>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</si>
  <si>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</si>
  <si>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</si>
  <si>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</si>
  <si>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</si>
  <si>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</si>
  <si>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</si>
  <si>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</si>
  <si>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</si>
  <si>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</si>
  <si>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</si>
  <si>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</si>
  <si>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</si>
  <si>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</si>
  <si>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</si>
  <si>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</si>
  <si>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</si>
  <si>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</si>
  <si>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</si>
  <si>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</si>
  <si>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</si>
  <si>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</si>
  <si>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</si>
  <si>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</si>
  <si>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</si>
  <si>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</si>
  <si>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</si>
  <si>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</si>
  <si>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</si>
  <si>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</si>
  <si>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</si>
  <si>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</si>
  <si>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</si>
  <si>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</si>
  <si>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</si>
  <si>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</si>
  <si>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</si>
  <si>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</si>
  <si>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</si>
  <si>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</si>
  <si>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</si>
  <si>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</si>
  <si>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</si>
  <si>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</si>
  <si>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</si>
  <si>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</si>
  <si>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</si>
  <si>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</si>
  <si>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</si>
  <si>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2021-13-20000025.0</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</si>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</sst>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70" zoomScaleNormal="70" zoomScaleSheetLayoutView="40" zoomScalePageLayoutView="40" workbookViewId="0">
      <selection activeCell="E27" sqref="E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240</v>
      </c>
      <c r="K20" s="151">
        <v>2571010293</v>
      </c>
      <c r="L20" s="152">
        <v>44197</v>
      </c>
      <c r="M20" s="152">
        <v>44561</v>
      </c>
      <c r="N20" s="135">
        <f>+(M20-L20)/30</f>
        <v>12.133333333333333</v>
      </c>
      <c r="O20" s="138"/>
      <c r="U20" s="134"/>
      <c r="V20" s="105">
        <f ca="1">NOW()</f>
        <v>44191.430508912039</v>
      </c>
      <c r="W20" s="105">
        <f ca="1">NOW()</f>
        <v>44191.430508912039</v>
      </c>
    </row>
    <row r="21" spans="1:23" ht="30" customHeight="1" outlineLevel="1" x14ac:dyDescent="0.25">
      <c r="A21" s="9"/>
      <c r="B21" s="71"/>
      <c r="C21" s="5"/>
      <c r="D21" s="5"/>
      <c r="E21" s="5"/>
      <c r="F21" s="5"/>
      <c r="G21" s="5"/>
      <c r="H21" s="70"/>
      <c r="I21" s="149" t="s">
        <v>208</v>
      </c>
      <c r="J21" s="150" t="s">
        <v>240</v>
      </c>
      <c r="K21" s="151"/>
      <c r="L21" s="152">
        <v>44197</v>
      </c>
      <c r="M21" s="152">
        <v>44561</v>
      </c>
      <c r="N21" s="135">
        <f t="shared" ref="N21:N35" si="0">+(M21-L21)/30</f>
        <v>12.133333333333333</v>
      </c>
      <c r="O21" s="139"/>
    </row>
    <row r="22" spans="1:23" ht="30" customHeight="1" outlineLevel="1" x14ac:dyDescent="0.25">
      <c r="A22" s="9"/>
      <c r="B22" s="71"/>
      <c r="C22" s="5"/>
      <c r="D22" s="5"/>
      <c r="E22" s="5"/>
      <c r="F22" s="5"/>
      <c r="G22" s="5"/>
      <c r="H22" s="70"/>
      <c r="I22" s="149" t="s">
        <v>208</v>
      </c>
      <c r="J22" s="150" t="s">
        <v>211</v>
      </c>
      <c r="K22" s="151"/>
      <c r="L22" s="152">
        <v>44197</v>
      </c>
      <c r="M22" s="152">
        <v>44561</v>
      </c>
      <c r="N22" s="136">
        <f t="shared" ref="N22:N33" si="1">+(M22-L22)/30</f>
        <v>12.133333333333333</v>
      </c>
      <c r="O22" s="139"/>
    </row>
    <row r="23" spans="1:23" ht="30" customHeight="1" outlineLevel="1" x14ac:dyDescent="0.25">
      <c r="A23" s="9"/>
      <c r="B23" s="101"/>
      <c r="C23" s="21"/>
      <c r="D23" s="21"/>
      <c r="E23" s="21"/>
      <c r="F23" s="5"/>
      <c r="G23" s="5"/>
      <c r="H23" s="70"/>
      <c r="I23" s="149" t="s">
        <v>208</v>
      </c>
      <c r="J23" s="150" t="s">
        <v>211</v>
      </c>
      <c r="K23" s="151"/>
      <c r="L23" s="152">
        <v>44197</v>
      </c>
      <c r="M23" s="152">
        <v>44561</v>
      </c>
      <c r="N23" s="136">
        <f t="shared" si="1"/>
        <v>12.133333333333333</v>
      </c>
      <c r="O23" s="139"/>
      <c r="Q23" s="104"/>
      <c r="R23" s="55"/>
      <c r="S23" s="105"/>
      <c r="T23" s="105"/>
    </row>
    <row r="24" spans="1:23" ht="30" customHeight="1" outlineLevel="1" x14ac:dyDescent="0.25">
      <c r="A24" s="9"/>
      <c r="B24" s="101"/>
      <c r="C24" s="21"/>
      <c r="D24" s="21"/>
      <c r="E24" s="21"/>
      <c r="F24" s="5"/>
      <c r="G24" s="5"/>
      <c r="H24" s="70"/>
      <c r="I24" s="149" t="s">
        <v>208</v>
      </c>
      <c r="J24" s="150" t="s">
        <v>211</v>
      </c>
      <c r="K24" s="151"/>
      <c r="L24" s="152">
        <v>44197</v>
      </c>
      <c r="M24" s="152">
        <v>44561</v>
      </c>
      <c r="N24" s="136">
        <f t="shared" si="1"/>
        <v>12.133333333333333</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2680</v>
      </c>
      <c r="E48" s="145">
        <v>39470</v>
      </c>
      <c r="F48" s="145">
        <v>39813</v>
      </c>
      <c r="G48" s="160">
        <f>IF(AND(E48&lt;&gt;"",F48&lt;&gt;""),((F48-E48)/30),"")</f>
        <v>11.433333333333334</v>
      </c>
      <c r="H48" s="114" t="s">
        <v>2693</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2679</v>
      </c>
      <c r="C49" s="112" t="s">
        <v>31</v>
      </c>
      <c r="D49" s="110" t="s">
        <v>2680</v>
      </c>
      <c r="E49" s="145">
        <v>39470</v>
      </c>
      <c r="F49" s="145">
        <v>39813</v>
      </c>
      <c r="G49" s="160">
        <f t="shared" ref="G49:G50" si="2">IF(AND(E49&lt;&gt;"",F49&lt;&gt;""),((F49-E49)/30),"")</f>
        <v>11.433333333333334</v>
      </c>
      <c r="H49" s="114" t="s">
        <v>2693</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2679</v>
      </c>
      <c r="C50" s="112" t="s">
        <v>31</v>
      </c>
      <c r="D50" s="110" t="s">
        <v>2681</v>
      </c>
      <c r="E50" s="145">
        <v>40205</v>
      </c>
      <c r="F50" s="145">
        <v>40543</v>
      </c>
      <c r="G50" s="160">
        <f t="shared" si="2"/>
        <v>11.266666666666667</v>
      </c>
      <c r="H50" s="119" t="s">
        <v>2693</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2679</v>
      </c>
      <c r="C51" s="112" t="s">
        <v>31</v>
      </c>
      <c r="D51" s="110" t="s">
        <v>2682</v>
      </c>
      <c r="E51" s="145">
        <v>40560</v>
      </c>
      <c r="F51" s="145">
        <v>40908</v>
      </c>
      <c r="G51" s="160">
        <f t="shared" ref="G51:G107" si="3">IF(AND(E51&lt;&gt;"",F51&lt;&gt;""),((F51-E51)/30),"")</f>
        <v>11.6</v>
      </c>
      <c r="H51" s="114" t="s">
        <v>2694</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2679</v>
      </c>
      <c r="C52" s="112" t="s">
        <v>31</v>
      </c>
      <c r="D52" s="110" t="s">
        <v>2727</v>
      </c>
      <c r="E52" s="145">
        <v>41183</v>
      </c>
      <c r="F52" s="145">
        <v>41274</v>
      </c>
      <c r="G52" s="160">
        <f t="shared" si="3"/>
        <v>3.0333333333333332</v>
      </c>
      <c r="H52" s="119" t="s">
        <v>2734</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2679</v>
      </c>
      <c r="C53" s="112" t="s">
        <v>31</v>
      </c>
      <c r="D53" s="110" t="s">
        <v>2727</v>
      </c>
      <c r="E53" s="145">
        <v>41193</v>
      </c>
      <c r="F53" s="145">
        <v>41274</v>
      </c>
      <c r="G53" s="160">
        <f t="shared" si="3"/>
        <v>2.7</v>
      </c>
      <c r="H53" s="119" t="s">
        <v>2734</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2679</v>
      </c>
      <c r="C54" s="112" t="s">
        <v>31</v>
      </c>
      <c r="D54" s="110" t="s">
        <v>2728</v>
      </c>
      <c r="E54" s="145">
        <v>40921</v>
      </c>
      <c r="F54" s="145">
        <v>41273</v>
      </c>
      <c r="G54" s="160">
        <f t="shared" si="3"/>
        <v>11.733333333333333</v>
      </c>
      <c r="H54" s="114" t="s">
        <v>2735</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2679</v>
      </c>
      <c r="C55" s="112" t="s">
        <v>31</v>
      </c>
      <c r="D55" s="110" t="s">
        <v>2729</v>
      </c>
      <c r="E55" s="145">
        <v>40924</v>
      </c>
      <c r="F55" s="145">
        <v>41273</v>
      </c>
      <c r="G55" s="160">
        <f t="shared" si="3"/>
        <v>11.633333333333333</v>
      </c>
      <c r="H55" s="114" t="s">
        <v>2736</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2679</v>
      </c>
      <c r="C56" s="112" t="s">
        <v>31</v>
      </c>
      <c r="D56" s="110" t="s">
        <v>2683</v>
      </c>
      <c r="E56" s="145">
        <v>40932</v>
      </c>
      <c r="F56" s="145">
        <v>41273</v>
      </c>
      <c r="G56" s="160">
        <f t="shared" si="3"/>
        <v>11.366666666666667</v>
      </c>
      <c r="H56" s="114" t="s">
        <v>2695</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2679</v>
      </c>
      <c r="C57" s="65" t="s">
        <v>31</v>
      </c>
      <c r="D57" s="63" t="s">
        <v>2730</v>
      </c>
      <c r="E57" s="145">
        <v>41293</v>
      </c>
      <c r="F57" s="145">
        <v>41851</v>
      </c>
      <c r="G57" s="160">
        <f t="shared" si="3"/>
        <v>18.600000000000001</v>
      </c>
      <c r="H57" s="64" t="s">
        <v>2737</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2679</v>
      </c>
      <c r="C58" s="65" t="s">
        <v>31</v>
      </c>
      <c r="D58" s="63" t="s">
        <v>2731</v>
      </c>
      <c r="E58" s="145">
        <v>41537</v>
      </c>
      <c r="F58" s="145">
        <v>41851</v>
      </c>
      <c r="G58" s="160">
        <f t="shared" si="3"/>
        <v>10.466666666666667</v>
      </c>
      <c r="H58" s="64" t="s">
        <v>2738</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2679</v>
      </c>
      <c r="C59" s="65" t="s">
        <v>31</v>
      </c>
      <c r="D59" s="63" t="s">
        <v>2732</v>
      </c>
      <c r="E59" s="145">
        <v>41296</v>
      </c>
      <c r="F59" s="145">
        <v>41639</v>
      </c>
      <c r="G59" s="160">
        <f t="shared" si="3"/>
        <v>11.433333333333334</v>
      </c>
      <c r="H59" s="64" t="s">
        <v>2714</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2679</v>
      </c>
      <c r="C60" s="65" t="s">
        <v>31</v>
      </c>
      <c r="D60" s="63" t="s">
        <v>2733</v>
      </c>
      <c r="E60" s="145">
        <v>41654</v>
      </c>
      <c r="F60" s="145">
        <v>42034</v>
      </c>
      <c r="G60" s="160">
        <f t="shared" si="3"/>
        <v>12.666666666666666</v>
      </c>
      <c r="H60" s="64" t="s">
        <v>2739</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2679</v>
      </c>
      <c r="C61" s="65" t="s">
        <v>31</v>
      </c>
      <c r="D61" s="63" t="s">
        <v>2684</v>
      </c>
      <c r="E61" s="145">
        <v>41297</v>
      </c>
      <c r="F61" s="145">
        <v>41639</v>
      </c>
      <c r="G61" s="160">
        <f t="shared" si="3"/>
        <v>11.4</v>
      </c>
      <c r="H61" s="64" t="s">
        <v>2714</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2679</v>
      </c>
      <c r="C62" s="65" t="s">
        <v>31</v>
      </c>
      <c r="D62" s="63" t="s">
        <v>2712</v>
      </c>
      <c r="E62" s="145">
        <v>41304</v>
      </c>
      <c r="F62" s="145">
        <v>41638</v>
      </c>
      <c r="G62" s="160">
        <f t="shared" si="3"/>
        <v>11.133333333333333</v>
      </c>
      <c r="H62" s="64" t="s">
        <v>2725</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2679</v>
      </c>
      <c r="C63" s="65" t="s">
        <v>31</v>
      </c>
      <c r="D63" s="63" t="s">
        <v>2733</v>
      </c>
      <c r="E63" s="145">
        <v>41660</v>
      </c>
      <c r="F63" s="145">
        <v>41932</v>
      </c>
      <c r="G63" s="160">
        <f t="shared" si="3"/>
        <v>9.0666666666666664</v>
      </c>
      <c r="H63" s="64" t="s">
        <v>2744</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2679</v>
      </c>
      <c r="C64" s="65" t="s">
        <v>31</v>
      </c>
      <c r="D64" s="63" t="s">
        <v>2713</v>
      </c>
      <c r="E64" s="145">
        <v>41672</v>
      </c>
      <c r="F64" s="145">
        <v>41973</v>
      </c>
      <c r="G64" s="160">
        <f t="shared" si="3"/>
        <v>10.033333333333333</v>
      </c>
      <c r="H64" s="64" t="s">
        <v>2726</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2679</v>
      </c>
      <c r="C65" s="65" t="s">
        <v>31</v>
      </c>
      <c r="D65" s="63" t="s">
        <v>2740</v>
      </c>
      <c r="E65" s="145">
        <v>41669</v>
      </c>
      <c r="F65" s="145">
        <v>41912</v>
      </c>
      <c r="G65" s="160">
        <f t="shared" si="3"/>
        <v>8.1</v>
      </c>
      <c r="H65" s="64" t="s">
        <v>2739</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2679</v>
      </c>
      <c r="C66" s="65" t="s">
        <v>31</v>
      </c>
      <c r="D66" s="63" t="s">
        <v>2685</v>
      </c>
      <c r="E66" s="145">
        <v>42040</v>
      </c>
      <c r="F66" s="145">
        <v>42369</v>
      </c>
      <c r="G66" s="160">
        <f t="shared" si="3"/>
        <v>10.966666666666667</v>
      </c>
      <c r="H66" s="64" t="s">
        <v>2721</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2679</v>
      </c>
      <c r="C67" s="65" t="s">
        <v>31</v>
      </c>
      <c r="D67" s="63" t="s">
        <v>2741</v>
      </c>
      <c r="E67" s="145">
        <v>42401</v>
      </c>
      <c r="F67" s="145">
        <v>42719</v>
      </c>
      <c r="G67" s="160">
        <f t="shared" si="3"/>
        <v>10.6</v>
      </c>
      <c r="H67" s="64" t="s">
        <v>2745</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2679</v>
      </c>
      <c r="C68" s="65" t="s">
        <v>31</v>
      </c>
      <c r="D68" s="63" t="s">
        <v>2742</v>
      </c>
      <c r="E68" s="145">
        <v>42401</v>
      </c>
      <c r="F68" s="145">
        <v>42719</v>
      </c>
      <c r="G68" s="160">
        <f t="shared" si="3"/>
        <v>10.6</v>
      </c>
      <c r="H68" s="64" t="s">
        <v>2745</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2679</v>
      </c>
      <c r="C69" s="65" t="s">
        <v>31</v>
      </c>
      <c r="D69" s="63" t="s">
        <v>2742</v>
      </c>
      <c r="E69" s="145">
        <v>42401</v>
      </c>
      <c r="F69" s="145">
        <v>42719</v>
      </c>
      <c r="G69" s="160">
        <f t="shared" si="3"/>
        <v>10.6</v>
      </c>
      <c r="H69" s="64" t="s">
        <v>2745</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2679</v>
      </c>
      <c r="C70" s="124" t="s">
        <v>31</v>
      </c>
      <c r="D70" s="63" t="s">
        <v>2742</v>
      </c>
      <c r="E70" s="145">
        <v>42401</v>
      </c>
      <c r="F70" s="145">
        <v>42719</v>
      </c>
      <c r="G70" s="160">
        <f t="shared" si="3"/>
        <v>10.6</v>
      </c>
      <c r="H70" s="64" t="s">
        <v>2745</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2679</v>
      </c>
      <c r="C71" s="124" t="s">
        <v>31</v>
      </c>
      <c r="D71" s="63" t="s">
        <v>2708</v>
      </c>
      <c r="E71" s="145">
        <v>42719</v>
      </c>
      <c r="F71" s="145">
        <v>43084</v>
      </c>
      <c r="G71" s="160">
        <f t="shared" si="3"/>
        <v>12.166666666666666</v>
      </c>
      <c r="H71" s="64" t="s">
        <v>2720</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2679</v>
      </c>
      <c r="C72" s="124" t="s">
        <v>31</v>
      </c>
      <c r="D72" s="63" t="s">
        <v>2708</v>
      </c>
      <c r="E72" s="145">
        <v>42719</v>
      </c>
      <c r="F72" s="145">
        <v>43084</v>
      </c>
      <c r="G72" s="160">
        <f t="shared" si="3"/>
        <v>12.166666666666666</v>
      </c>
      <c r="H72" s="64" t="s">
        <v>2720</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2679</v>
      </c>
      <c r="C73" s="124" t="s">
        <v>31</v>
      </c>
      <c r="D73" s="63" t="s">
        <v>2710</v>
      </c>
      <c r="E73" s="145">
        <v>42719</v>
      </c>
      <c r="F73" s="145">
        <v>43084</v>
      </c>
      <c r="G73" s="160">
        <f t="shared" si="3"/>
        <v>12.166666666666666</v>
      </c>
      <c r="H73" s="64" t="s">
        <v>2720</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2679</v>
      </c>
      <c r="C74" s="124" t="s">
        <v>31</v>
      </c>
      <c r="D74" s="63" t="s">
        <v>2710</v>
      </c>
      <c r="E74" s="145">
        <v>42719</v>
      </c>
      <c r="F74" s="145">
        <v>43084</v>
      </c>
      <c r="G74" s="160">
        <f t="shared" si="3"/>
        <v>12.166666666666666</v>
      </c>
      <c r="H74" s="64" t="s">
        <v>2720</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2679</v>
      </c>
      <c r="C75" s="124" t="s">
        <v>31</v>
      </c>
      <c r="D75" s="63" t="s">
        <v>2710</v>
      </c>
      <c r="E75" s="145">
        <v>42719</v>
      </c>
      <c r="F75" s="145">
        <v>43084</v>
      </c>
      <c r="G75" s="160">
        <f t="shared" si="3"/>
        <v>12.166666666666666</v>
      </c>
      <c r="H75" s="64" t="s">
        <v>2720</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2679</v>
      </c>
      <c r="C76" s="124" t="s">
        <v>31</v>
      </c>
      <c r="D76" s="63" t="s">
        <v>2710</v>
      </c>
      <c r="E76" s="145">
        <v>42719</v>
      </c>
      <c r="F76" s="145">
        <v>43084</v>
      </c>
      <c r="G76" s="160">
        <f t="shared" si="3"/>
        <v>12.166666666666666</v>
      </c>
      <c r="H76" s="64" t="s">
        <v>2720</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2679</v>
      </c>
      <c r="C77" s="124" t="s">
        <v>31</v>
      </c>
      <c r="D77" s="63" t="s">
        <v>2707</v>
      </c>
      <c r="E77" s="145">
        <v>42720</v>
      </c>
      <c r="F77" s="145">
        <v>43084</v>
      </c>
      <c r="G77" s="160">
        <f t="shared" si="3"/>
        <v>12.133333333333333</v>
      </c>
      <c r="H77" s="64" t="s">
        <v>2719</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2679</v>
      </c>
      <c r="C78" s="124" t="s">
        <v>31</v>
      </c>
      <c r="D78" s="63" t="s">
        <v>2707</v>
      </c>
      <c r="E78" s="145">
        <v>42720</v>
      </c>
      <c r="F78" s="145">
        <v>43084</v>
      </c>
      <c r="G78" s="160">
        <f t="shared" si="3"/>
        <v>12.133333333333333</v>
      </c>
      <c r="H78" s="64" t="s">
        <v>2719</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2679</v>
      </c>
      <c r="C79" s="124" t="s">
        <v>31</v>
      </c>
      <c r="D79" s="63" t="s">
        <v>2709</v>
      </c>
      <c r="E79" s="145">
        <v>42720</v>
      </c>
      <c r="F79" s="145">
        <v>43084</v>
      </c>
      <c r="G79" s="160">
        <f t="shared" si="3"/>
        <v>12.133333333333333</v>
      </c>
      <c r="H79" s="64" t="s">
        <v>2720</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2679</v>
      </c>
      <c r="C80" s="124" t="s">
        <v>31</v>
      </c>
      <c r="D80" s="63" t="s">
        <v>2711</v>
      </c>
      <c r="E80" s="145">
        <v>42720</v>
      </c>
      <c r="F80" s="145">
        <v>43084</v>
      </c>
      <c r="G80" s="160">
        <f t="shared" si="3"/>
        <v>12.133333333333333</v>
      </c>
      <c r="H80" s="64" t="s">
        <v>2719</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2679</v>
      </c>
      <c r="C81" s="124" t="s">
        <v>31</v>
      </c>
      <c r="D81" s="63" t="s">
        <v>2711</v>
      </c>
      <c r="E81" s="145">
        <v>42720</v>
      </c>
      <c r="F81" s="145">
        <v>43084</v>
      </c>
      <c r="G81" s="160">
        <f t="shared" si="3"/>
        <v>12.133333333333333</v>
      </c>
      <c r="H81" s="64" t="s">
        <v>2719</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2679</v>
      </c>
      <c r="C82" s="124" t="s">
        <v>31</v>
      </c>
      <c r="D82" s="63" t="s">
        <v>2686</v>
      </c>
      <c r="E82" s="145">
        <v>42675</v>
      </c>
      <c r="F82" s="145">
        <v>43312</v>
      </c>
      <c r="G82" s="160">
        <f t="shared" si="3"/>
        <v>21.233333333333334</v>
      </c>
      <c r="H82" s="64" t="s">
        <v>2724</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2679</v>
      </c>
      <c r="C83" s="124" t="s">
        <v>31</v>
      </c>
      <c r="D83" s="63" t="s">
        <v>2686</v>
      </c>
      <c r="E83" s="145">
        <v>42675</v>
      </c>
      <c r="F83" s="145">
        <v>43312</v>
      </c>
      <c r="G83" s="160">
        <f t="shared" si="3"/>
        <v>21.233333333333334</v>
      </c>
      <c r="H83" s="64" t="s">
        <v>2696</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2679</v>
      </c>
      <c r="C84" s="124" t="s">
        <v>31</v>
      </c>
      <c r="D84" s="63" t="s">
        <v>2686</v>
      </c>
      <c r="E84" s="145">
        <v>42675</v>
      </c>
      <c r="F84" s="145">
        <v>43312</v>
      </c>
      <c r="G84" s="160">
        <f t="shared" si="3"/>
        <v>21.233333333333334</v>
      </c>
      <c r="H84" s="64" t="s">
        <v>2696</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2679</v>
      </c>
      <c r="C85" s="124" t="s">
        <v>31</v>
      </c>
      <c r="D85" s="63" t="s">
        <v>2687</v>
      </c>
      <c r="E85" s="145">
        <v>42675</v>
      </c>
      <c r="F85" s="145">
        <v>43312</v>
      </c>
      <c r="G85" s="160">
        <f t="shared" si="3"/>
        <v>21.233333333333334</v>
      </c>
      <c r="H85" s="64" t="s">
        <v>2724</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2679</v>
      </c>
      <c r="C86" s="124" t="s">
        <v>31</v>
      </c>
      <c r="D86" s="63" t="s">
        <v>2703</v>
      </c>
      <c r="E86" s="145">
        <v>42675</v>
      </c>
      <c r="F86" s="145">
        <v>43312</v>
      </c>
      <c r="G86" s="160">
        <f t="shared" si="3"/>
        <v>21.233333333333334</v>
      </c>
      <c r="H86" s="64" t="s">
        <v>2715</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2679</v>
      </c>
      <c r="C87" s="124" t="s">
        <v>31</v>
      </c>
      <c r="D87" s="63" t="s">
        <v>2706</v>
      </c>
      <c r="E87" s="145">
        <v>42675</v>
      </c>
      <c r="F87" s="145">
        <v>43312</v>
      </c>
      <c r="G87" s="160">
        <f t="shared" si="3"/>
        <v>21.233333333333334</v>
      </c>
      <c r="H87" s="64" t="s">
        <v>2718</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2679</v>
      </c>
      <c r="C88" s="124" t="s">
        <v>31</v>
      </c>
      <c r="D88" s="63" t="s">
        <v>2706</v>
      </c>
      <c r="E88" s="145">
        <v>42675</v>
      </c>
      <c r="F88" s="145">
        <v>43312</v>
      </c>
      <c r="G88" s="160">
        <f t="shared" si="3"/>
        <v>21.233333333333334</v>
      </c>
      <c r="H88" s="64" t="s">
        <v>2718</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2679</v>
      </c>
      <c r="C89" s="124" t="s">
        <v>31</v>
      </c>
      <c r="D89" s="63" t="s">
        <v>2706</v>
      </c>
      <c r="E89" s="145">
        <v>42675</v>
      </c>
      <c r="F89" s="145">
        <v>43312</v>
      </c>
      <c r="G89" s="160">
        <f t="shared" si="3"/>
        <v>21.233333333333334</v>
      </c>
      <c r="H89" s="64" t="s">
        <v>2718</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2679</v>
      </c>
      <c r="C90" s="124" t="s">
        <v>31</v>
      </c>
      <c r="D90" s="63" t="s">
        <v>2689</v>
      </c>
      <c r="E90" s="145">
        <v>42675</v>
      </c>
      <c r="F90" s="145">
        <v>43312</v>
      </c>
      <c r="G90" s="160">
        <f t="shared" si="3"/>
        <v>21.233333333333334</v>
      </c>
      <c r="H90" s="64" t="s">
        <v>2718</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2679</v>
      </c>
      <c r="C91" s="124" t="s">
        <v>31</v>
      </c>
      <c r="D91" s="121" t="s">
        <v>2688</v>
      </c>
      <c r="E91" s="145">
        <v>42677</v>
      </c>
      <c r="F91" s="145">
        <v>43312</v>
      </c>
      <c r="G91" s="160">
        <f t="shared" si="3"/>
        <v>21.166666666666668</v>
      </c>
      <c r="H91" s="122" t="s">
        <v>2724</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2679</v>
      </c>
      <c r="C92" s="124" t="s">
        <v>31</v>
      </c>
      <c r="D92" s="121" t="s">
        <v>2690</v>
      </c>
      <c r="E92" s="145">
        <v>43556</v>
      </c>
      <c r="F92" s="145">
        <v>43799</v>
      </c>
      <c r="G92" s="160">
        <f t="shared" si="3"/>
        <v>8.1</v>
      </c>
      <c r="H92" s="122" t="s">
        <v>2723</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2679</v>
      </c>
      <c r="C93" s="124" t="s">
        <v>31</v>
      </c>
      <c r="D93" s="121" t="s">
        <v>2704</v>
      </c>
      <c r="E93" s="145">
        <v>43452</v>
      </c>
      <c r="F93" s="145">
        <v>43920</v>
      </c>
      <c r="G93" s="160">
        <f t="shared" si="3"/>
        <v>15.6</v>
      </c>
      <c r="H93" s="122" t="s">
        <v>2716</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2679</v>
      </c>
      <c r="C94" s="124" t="s">
        <v>31</v>
      </c>
      <c r="D94" s="121" t="s">
        <v>2705</v>
      </c>
      <c r="E94" s="145">
        <v>43453</v>
      </c>
      <c r="F94" s="145">
        <v>43920</v>
      </c>
      <c r="G94" s="160">
        <f t="shared" si="3"/>
        <v>15.566666666666666</v>
      </c>
      <c r="H94" s="122" t="s">
        <v>2717</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2679</v>
      </c>
      <c r="C95" s="124" t="s">
        <v>31</v>
      </c>
      <c r="D95" s="121" t="s">
        <v>2705</v>
      </c>
      <c r="E95" s="145">
        <v>43453</v>
      </c>
      <c r="F95" s="145">
        <v>43920</v>
      </c>
      <c r="G95" s="160">
        <f t="shared" si="3"/>
        <v>15.566666666666666</v>
      </c>
      <c r="H95" s="122" t="s">
        <v>2717</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2679</v>
      </c>
      <c r="C96" s="124" t="s">
        <v>31</v>
      </c>
      <c r="D96" s="121" t="s">
        <v>2691</v>
      </c>
      <c r="E96" s="145">
        <v>43800</v>
      </c>
      <c r="F96" s="145">
        <v>43920</v>
      </c>
      <c r="G96" s="160">
        <f t="shared" si="3"/>
        <v>4</v>
      </c>
      <c r="H96" s="122" t="s">
        <v>2722</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2679</v>
      </c>
      <c r="C97" s="124" t="s">
        <v>31</v>
      </c>
      <c r="D97" s="121" t="s">
        <v>2743</v>
      </c>
      <c r="E97" s="145">
        <v>43490</v>
      </c>
      <c r="F97" s="145">
        <v>43822</v>
      </c>
      <c r="G97" s="160">
        <f t="shared" si="3"/>
        <v>11.066666666666666</v>
      </c>
      <c r="H97" s="122" t="s">
        <v>2746</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2679</v>
      </c>
      <c r="C98" s="124" t="s">
        <v>31</v>
      </c>
      <c r="D98" s="121" t="s">
        <v>2743</v>
      </c>
      <c r="E98" s="145">
        <v>43490</v>
      </c>
      <c r="F98" s="145">
        <v>43822</v>
      </c>
      <c r="G98" s="160">
        <f t="shared" si="3"/>
        <v>11.066666666666666</v>
      </c>
      <c r="H98" s="122" t="s">
        <v>2746</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2679</v>
      </c>
      <c r="C99" s="124" t="s">
        <v>31</v>
      </c>
      <c r="D99" s="121" t="s">
        <v>2743</v>
      </c>
      <c r="E99" s="145">
        <v>43490</v>
      </c>
      <c r="F99" s="145">
        <v>43822</v>
      </c>
      <c r="G99" s="160">
        <f t="shared" si="3"/>
        <v>11.066666666666666</v>
      </c>
      <c r="H99" s="122" t="s">
        <v>2746</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2679</v>
      </c>
      <c r="C100" s="124" t="s">
        <v>31</v>
      </c>
      <c r="D100" s="121" t="s">
        <v>2705</v>
      </c>
      <c r="E100" s="145">
        <v>43891</v>
      </c>
      <c r="F100" s="145">
        <v>43920</v>
      </c>
      <c r="G100" s="160">
        <f t="shared" si="3"/>
        <v>0.96666666666666667</v>
      </c>
      <c r="H100" s="122" t="s">
        <v>2717</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2679</v>
      </c>
      <c r="C101" s="124" t="s">
        <v>31</v>
      </c>
      <c r="D101" s="121" t="s">
        <v>2692</v>
      </c>
      <c r="E101" s="145">
        <v>43951</v>
      </c>
      <c r="F101" s="145">
        <v>44165</v>
      </c>
      <c r="G101" s="160">
        <f t="shared" si="3"/>
        <v>7.1333333333333337</v>
      </c>
      <c r="H101" s="122" t="s">
        <v>2697</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128550514.65000001</v>
      </c>
      <c r="F185" s="92"/>
      <c r="G185" s="93"/>
      <c r="H185" s="88"/>
      <c r="I185" s="90" t="s">
        <v>2627</v>
      </c>
      <c r="J185" s="166">
        <f>+SUM(M179:M183)</f>
        <v>4.4999999999999998E-2</v>
      </c>
      <c r="K185" s="202" t="s">
        <v>2628</v>
      </c>
      <c r="L185" s="202"/>
      <c r="M185" s="94">
        <f>+J185*(SUM(K20:K35))</f>
        <v>115695463.185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2698</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2699</v>
      </c>
      <c r="L211" s="21"/>
      <c r="M211" s="21"/>
      <c r="N211" s="21"/>
      <c r="O211" s="8"/>
    </row>
    <row r="212" spans="1:15" x14ac:dyDescent="0.25">
      <c r="A212" s="9"/>
      <c r="B212" s="27" t="s">
        <v>2619</v>
      </c>
      <c r="C212" s="126" t="s">
        <v>2698</v>
      </c>
      <c r="D212" s="21"/>
      <c r="G212" s="27" t="s">
        <v>2621</v>
      </c>
      <c r="H212" s="148" t="s">
        <v>2700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2020-12-26T15:20:31Z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