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CORDOB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<sst xmlns="http://schemas.openxmlformats.org/spreadsheetml/2006/main" count="4509" uniqueCount="2725">
  <si>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</si>
  <si>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</si>
  <si>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</si>
  <si>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</si>
  <si>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</si>
  <si>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</si>
  <si>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</si>
  <si>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</si>
  <si>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</si>
  <si>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</si>
  <si>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</si>
  <si>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</si>
  <si>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</si>
  <si>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</si>
  <si>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</si>
  <si>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</si>
  <si>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</si>
  <si>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</si>
  <si>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</si>
  <si>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</si>
  <si>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</si>
  <si>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</si>
  <si>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</si>
  <si>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</si>
  <si>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</si>
  <si>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</si>
  <si>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</si>
  <si>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</si>
  <si>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</si>
  <si>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</si>
  <si>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</si>
  <si>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</si>
  <si>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</si>
  <si>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</si>
  <si>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</si>
  <si>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</si>
  <si>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</si>
  <si>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</si>
  <si>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</si>
  <si>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</si>
  <si>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</si>
  <si>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</si>
  <si>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</si>
  <si>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</si>
  <si>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</si>
  <si>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</si>
  <si>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</si>
  <si>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</si>
  <si>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</si>
  <si>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</si>
  <si>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</si>
  <si>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</si>
  <si>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</si>
  <si>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</si>
  <si>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</si>
  <si>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</si>
  <si>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</si>
  <si>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</si>
  <si>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</si>
  <si>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</si>
  <si>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</si>
  <si>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</si>
  <si>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</si>
  <si>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</si>
  <si>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</si>
  <si>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</si>
  <si>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</si>
  <si>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</si>
  <si>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</si>
  <si>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</si>
  <si>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</si>
  <si>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</si>
  <si>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</si>
  <si>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</si>
  <si>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</si>
  <si>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</si>
  <si>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</si>
  <si>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</si>
  <si>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</si>
  <si>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</si>
  <si>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</si>
  <si>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</si>
  <si>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</si>
  <si>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</si>
  <si>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</si>
  <si>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</si>
  <si>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</si>
  <si>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</si>
  <si>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</si>
  <si>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</si>
  <si>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</si>
  <si>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</si>
  <si>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</si>
  <si>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</si>
  <si>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</si>
  <si>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</si>
  <si>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</si>
  <si>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</si>
  <si>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</si>
  <si>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</si>
  <si>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</si>
  <si>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</si>
  <si>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</si>
  <si>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</si>
  <si>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</si>
  <si>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</si>
  <si>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</si>
  <si>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</si>
  <si>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</si>
  <si>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</si>
  <si>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</si>
  <si>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</si>
  <si>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</si>
  <si>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</si>
  <si>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</si>
  <si>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</si>
  <si>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</si>
  <si>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</si>
  <si>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</si>
  <si>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</si>
  <si>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</si>
  <si>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</si>
  <si>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</si>
  <si>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</si>
  <si>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</si>
  <si>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</si>
  <si>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</si>
  <si>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</si>
  <si>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</si>
  <si>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</si>
  <si>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</si>
  <si>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</si>
  <si>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</si>
  <si>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</si>
  <si>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</si>
  <si>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</si>
  <si>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</si>
  <si>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</si>
  <si>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</si>
  <si>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</si>
  <si>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</si>
  <si>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</si>
  <si>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</si>
  <si>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</si>
  <si>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</si>
  <si>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</si>
  <si>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</si>
  <si>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</si>
  <si>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</si>
  <si>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</si>
  <si>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</si>
  <si>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</si>
  <si>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</si>
  <si>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</si>
  <si>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</si>
  <si>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</si>
  <si>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</si>
  <si>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</si>
  <si>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</si>
  <si>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</si>
  <si>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</si>
  <si>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</si>
  <si>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</si>
  <si>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</si>
  <si>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</si>
  <si>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</si>
  <si>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</si>
  <si>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</si>
  <si>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</si>
  <si>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</si>
  <si>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</si>
  <si>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</si>
  <si>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</si>
  <si>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</si>
  <si>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</si>
  <si>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</si>
  <si>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</si>
  <si>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</si>
  <si>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</si>
  <si>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</si>
  <si>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</si>
  <si>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</si>
  <si>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</si>
  <si>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</si>
  <si>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</si>
  <si>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</si>
  <si>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</si>
  <si>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</si>
  <si>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</si>
  <si>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</si>
  <si>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</si>
  <si>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</si>
  <si>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</si>
  <si>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</si>
  <si>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</si>
  <si>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</si>
  <si>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</si>
  <si>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</si>
  <si>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</si>
  <si>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</si>
  <si>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</si>
  <si>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</si>
  <si>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</si>
  <si>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</si>
  <si>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</si>
  <si>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</si>
  <si>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</si>
  <si>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</si>
  <si>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</si>
  <si>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</si>
  <si>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</si>
  <si>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</si>
  <si>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</si>
  <si>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</si>
  <si>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</si>
  <si>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</si>
  <si>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</si>
  <si>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</si>
  <si>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</si>
  <si>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</si>
  <si>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</si>
  <si>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</si>
  <si>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</si>
  <si>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</si>
  <si>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</si>
  <si>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</si>
  <si>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</si>
  <si>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</si>
  <si>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</si>
  <si>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</si>
  <si>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</si>
  <si>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</si>
  <si>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</si>
  <si>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</si>
  <si>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</si>
  <si>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</si>
  <si>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</si>
  <si>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</si>
  <si>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</si>
  <si>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</si>
  <si>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</si>
  <si>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</si>
  <si>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</si>
  <si>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</si>
  <si>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</si>
  <si>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</si>
  <si>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</si>
  <si>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</si>
  <si>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</si>
  <si>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</si>
  <si>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</si>
  <si>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</si>
  <si>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</si>
  <si>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</si>
  <si>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</si>
  <si>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</si>
  <si>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</si>
  <si>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</si>
  <si>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</si>
  <si>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</si>
  <si>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</si>
  <si>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</si>
  <si>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</si>
  <si>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</si>
  <si>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</si>
  <si>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</si>
  <si>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</si>
  <si>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</si>
  <si>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</si>
  <si>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</si>
  <si>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</si>
  <si>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</si>
  <si>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</si>
  <si>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</si>
  <si>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</si>
  <si>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</si>
  <si>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</si>
  <si>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</si>
  <si>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</si>
  <si>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</si>
  <si>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</si>
  <si>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</si>
  <si>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</si>
  <si>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</si>
  <si>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</si>
  <si>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</si>
  <si>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</si>
  <si>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</si>
  <si>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</si>
  <si>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</si>
  <si>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</si>
  <si>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</si>
  <si>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</si>
  <si>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</si>
  <si>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</si>
  <si>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</si>
  <si>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</si>
  <si>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</si>
  <si>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</si>
  <si>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</si>
  <si>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</si>
  <si>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</si>
  <si>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</si>
  <si>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</si>
  <si>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</si>
  <si>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</si>
  <si>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</si>
  <si>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</si>
  <si>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</si>
  <si>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</si>
  <si>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</si>
  <si>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</si>
  <si>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</si>
  <si>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</si>
  <si>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</si>
  <si>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</si>
  <si>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</si>
  <si>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</si>
  <si>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</si>
  <si>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</si>
  <si>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</si>
  <si>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</si>
  <si>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</si>
  <si>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</si>
  <si>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</si>
  <si>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</si>
  <si>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</si>
  <si>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</si>
  <si>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</si>
  <si>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</si>
  <si>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</si>
  <si>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</si>
  <si>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</si>
  <si>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</si>
  <si>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</si>
  <si>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</si>
  <si>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</si>
  <si>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</si>
  <si>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</si>
  <si>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</si>
  <si>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</si>
  <si>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</si>
  <si>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</si>
  <si>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</si>
  <si>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</si>
  <si>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</si>
  <si>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</si>
  <si>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</si>
  <si>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</si>
  <si>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</si>
  <si>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</si>
  <si>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</si>
  <si>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</si>
  <si>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</si>
  <si>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</si>
  <si>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</si>
  <si>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</si>
  <si>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</si>
  <si>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</si>
  <si>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</si>
  <si>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</si>
  <si>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</si>
  <si>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</si>
  <si>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</si>
  <si>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</si>
  <si>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</si>
  <si>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</si>
  <si>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</si>
  <si>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</si>
  <si>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</si>
  <si>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</si>
  <si>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</si>
  <si>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</si>
  <si>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</si>
  <si>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</si>
  <si>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</si>
  <si>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</si>
  <si>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</si>
  <si>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</si>
  <si>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</si>
  <si>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</si>
  <si>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</si>
  <si>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</si>
  <si>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</si>
  <si>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</si>
  <si>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</si>
  <si>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</si>
  <si>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</si>
  <si>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</si>
  <si>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</si>
  <si>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</si>
  <si>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</si>
  <si>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</si>
  <si>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</si>
  <si>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</si>
  <si>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</si>
  <si>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</si>
  <si>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</si>
  <si>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</si>
  <si>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</si>
  <si>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</si>
  <si>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</si>
  <si>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</si>
  <si>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</si>
  <si>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</si>
  <si>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</si>
  <si>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</si>
  <si>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</si>
  <si>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</si>
  <si>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</si>
  <si>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</si>
  <si>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</si>
  <si>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</si>
  <si>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</si>
  <si>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</si>
  <si>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</si>
  <si>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</si>
  <si>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</si>
  <si>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</si>
  <si>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</si>
  <si>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</si>
  <si>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</si>
  <si>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</si>
  <si>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</si>
  <si>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</si>
  <si>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</si>
  <si>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</si>
  <si>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</si>
  <si>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</si>
  <si>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</si>
  <si>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</si>
  <si>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</si>
  <si>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</si>
  <si>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</si>
  <si>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</si>
  <si>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</si>
  <si>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</si>
  <si>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</si>
  <si>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</si>
  <si>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</si>
  <si>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</si>
  <si>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</si>
  <si>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</si>
  <si>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</si>
  <si>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</si>
  <si>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</si>
  <si>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</si>
  <si>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</si>
  <si>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</si>
  <si>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</si>
  <si>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</si>
  <si>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</si>
  <si>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</si>
  <si>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</si>
  <si>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</si>
  <si>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</si>
  <si>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</si>
  <si>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</si>
  <si>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</si>
  <si>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</si>
  <si>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</si>
  <si>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</si>
  <si>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</si>
  <si>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</si>
  <si>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</si>
  <si>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</si>
  <si>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</si>
  <si>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</si>
  <si>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</si>
  <si>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</si>
  <si>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</si>
  <si>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</si>
  <si>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</si>
  <si>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</si>
  <si>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</si>
  <si>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</si>
  <si>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</si>
  <si>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</si>
  <si>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</si>
  <si>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</si>
  <si>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</si>
  <si>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</si>
  <si>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</si>
  <si>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</si>
  <si>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</si>
  <si>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</si>
  <si>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</si>
  <si>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</si>
  <si>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</si>
  <si>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</si>
  <si>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</si>
  <si>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</si>
  <si>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</si>
  <si>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</si>
  <si>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</si>
  <si>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</si>
  <si>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</si>
  <si>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</si>
  <si>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</si>
  <si>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</si>
  <si>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</si>
  <si>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</si>
  <si>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</si>
  <si>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</si>
  <si>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</si>
  <si>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</si>
  <si>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</si>
  <si>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</si>
  <si>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</si>
  <si>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</si>
  <si>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</si>
  <si>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</si>
  <si>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</si>
  <si>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</si>
  <si>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</si>
  <si>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</si>
  <si>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</si>
  <si>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</si>
  <si>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</si>
  <si>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</si>
  <si>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</si>
  <si>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</si>
  <si>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</si>
  <si>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</si>
  <si>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</si>
  <si>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</si>
  <si>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</si>
  <si>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</si>
  <si>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</si>
  <si>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</si>
  <si>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</si>
  <si>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</si>
  <si>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</si>
  <si>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</si>
  <si>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</si>
  <si>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</si>
  <si>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</si>
  <si>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</si>
  <si>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</si>
  <si>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</si>
  <si>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</si>
  <si>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</si>
  <si>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</si>
  <si>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</si>
  <si>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</si>
  <si>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</si>
  <si>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</si>
  <si>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</si>
  <si>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</si>
  <si>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</si>
  <si>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</si>
  <si>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</si>
  <si>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</si>
  <si>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</si>
  <si>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</si>
  <si>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</si>
  <si>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</si>
  <si>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</si>
  <si>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</si>
  <si>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</si>
  <si>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</si>
  <si>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</si>
  <si>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</si>
  <si>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</si>
  <si>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</si>
  <si>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</si>
  <si>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</si>
  <si>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</si>
  <si>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</si>
  <si>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</si>
  <si>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</si>
  <si>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</si>
  <si>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</si>
  <si>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</si>
  <si>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</si>
  <si>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</si>
  <si>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</si>
  <si>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</si>
  <si>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</si>
  <si>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</si>
  <si>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</si>
  <si>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</si>
  <si>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</si>
  <si>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</si>
  <si>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</si>
  <si>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</si>
  <si>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</si>
  <si>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</si>
  <si>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</si>
  <si>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</si>
  <si>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</si>
  <si>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</si>
  <si>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</si>
  <si>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</si>
  <si>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</si>
  <si>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</si>
  <si>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</si>
  <si>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</si>
  <si>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</si>
  <si>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</si>
  <si>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</si>
  <si>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</si>
  <si>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</si>
  <si>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</si>
  <si>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</si>
  <si>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</si>
  <si>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</si>
  <si>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</si>
  <si>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</si>
  <si>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</si>
  <si>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</si>
  <si>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</si>
  <si>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</si>
  <si>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</si>
  <si>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</si>
  <si>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</si>
  <si>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</si>
  <si>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</si>
  <si>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</si>
  <si>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</si>
  <si>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</si>
  <si>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</si>
  <si>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</si>
  <si>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</si>
  <si>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</si>
  <si>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</si>
  <si>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</si>
  <si>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</si>
  <si>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</si>
  <si>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</si>
  <si>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</si>
  <si>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</si>
  <si>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</si>
  <si>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</si>
  <si>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</si>
  <si>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</si>
  <si>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</si>
  <si>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</si>
  <si>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</si>
  <si>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</si>
  <si>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</si>
  <si>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</si>
  <si>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</si>
  <si>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</si>
  <si>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</si>
  <si>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</si>
  <si>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</si>
  <si>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</si>
  <si>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</si>
  <si>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</si>
  <si>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</si>
  <si>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</si>
  <si>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</si>
  <si>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</si>
  <si>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</si>
  <si>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</si>
  <si>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</si>
  <si>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</si>
  <si>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</si>
  <si>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</si>
  <si>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</si>
  <si>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</si>
  <si>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</si>
  <si>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</si>
  <si>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</si>
  <si>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</si>
  <si>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</si>
  <si>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</si>
  <si>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</si>
  <si>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</si>
  <si>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</si>
  <si>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</si>
  <si>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</si>
  <si>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</si>
  <si>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</si>
  <si>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</si>
  <si>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</si>
  <si>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</si>
  <si>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</si>
  <si>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</si>
  <si>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</si>
  <si>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</si>
  <si>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</si>
  <si>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</si>
  <si>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</si>
  <si>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</si>
  <si>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</si>
  <si>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</si>
  <si>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</si>
  <si>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</si>
  <si>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</si>
  <si>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</si>
  <si>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</si>
  <si>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</si>
  <si>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</si>
  <si>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</si>
  <si>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</si>
  <si>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</si>
  <si>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</si>
  <si>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</si>
  <si>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</si>
  <si>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</si>
  <si>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</si>
  <si>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</si>
  <si>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</si>
  <si>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</si>
  <si>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</si>
  <si>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</si>
  <si>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</si>
  <si>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</si>
  <si>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</si>
  <si>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</si>
  <si>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</si>
  <si>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</si>
  <si>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</si>
  <si>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</si>
  <si>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</si>
  <si>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</si>
  <si>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</si>
  <si>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</si>
  <si>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</si>
  <si>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</si>
  <si>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</si>
  <si>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</si>
  <si>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</si>
  <si>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</si>
  <si>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</si>
  <si>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</si>
  <si>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</si>
  <si>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</si>
  <si>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</si>
  <si>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</si>
  <si>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</si>
  <si>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</si>
  <si>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</si>
  <si>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</si>
  <si>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</si>
  <si>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</si>
  <si>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</si>
  <si>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</si>
  <si>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</si>
  <si>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</si>
  <si>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</si>
  <si>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</si>
  <si>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</si>
  <si>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</si>
  <si>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</si>
  <si>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</si>
  <si>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</si>
  <si>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</si>
  <si>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</si>
  <si>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</si>
  <si>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</si>
  <si>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</si>
  <si>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</si>
  <si>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</si>
  <si>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</si>
  <si>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</si>
  <si>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</si>
  <si>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</si>
  <si>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</si>
  <si>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</si>
  <si>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</si>
  <si>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</si>
  <si>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</si>
  <si>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</si>
  <si>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</si>
  <si>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</si>
  <si>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</si>
  <si>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</si>
  <si>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</si>
  <si>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</si>
  <si>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</si>
  <si>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</si>
  <si>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</si>
  <si>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</si>
  <si>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</si>
  <si>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</si>
  <si>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</si>
  <si>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</si>
  <si>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</si>
  <si>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</si>
  <si>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</si>
  <si>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</si>
  <si>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</si>
  <si>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</si>
  <si>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</si>
  <si>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</si>
  <si>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</si>
  <si>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</si>
  <si>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</si>
  <si>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</si>
  <si>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</si>
  <si>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</si>
  <si>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</si>
  <si>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</si>
  <si>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</si>
  <si>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</si>
  <si>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</si>
  <si>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</si>
  <si>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</si>
  <si>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</si>
  <si>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</si>
  <si>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</si>
  <si>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</si>
  <si>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</si>
  <si>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</si>
  <si>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</si>
  <si>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</si>
  <si>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</si>
  <si>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</si>
  <si>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</si>
  <si>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</si>
  <si>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</si>
  <si>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</si>
  <si>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</si>
  <si>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</si>
  <si>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</si>
  <si>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</si>
  <si>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</si>
  <si>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</si>
  <si>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</si>
  <si>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</si>
  <si>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</si>
  <si>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</si>
  <si>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</si>
  <si>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</si>
  <si>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</si>
  <si>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</si>
  <si>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</si>
  <si>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</si>
  <si>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</si>
  <si>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</si>
  <si>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</si>
  <si>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</si>
  <si>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</si>
  <si>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</si>
  <si>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</si>
  <si>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</si>
  <si>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</si>
  <si>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</si>
  <si>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</si>
  <si>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</si>
  <si>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</si>
  <si>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</si>
  <si>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</si>
  <si>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</si>
  <si>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</si>
  <si>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</si>
  <si>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</si>
  <si>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</si>
  <si>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</si>
  <si>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</si>
  <si>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</si>
  <si>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</si>
  <si>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</si>
  <si>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</si>
  <si>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</si>
  <si>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</si>
  <si>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</si>
  <si>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</si>
  <si>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</si>
  <si>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</si>
  <si>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</si>
  <si>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</si>
  <si>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</si>
  <si>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</si>
  <si>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</si>
  <si>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</si>
  <si>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</si>
  <si>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</si>
  <si>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</si>
  <si>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</si>
  <si>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</si>
  <si>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</si>
  <si>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</si>
  <si>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</si>
  <si>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</si>
  <si>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</si>
  <si>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</si>
  <si>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</si>
  <si>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</si>
  <si>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</si>
  <si>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</si>
  <si>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</si>
  <si>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</si>
  <si>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</si>
  <si>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</si>
  <si>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</si>
  <si>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</si>
  <si>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</si>
  <si>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</si>
  <si>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</si>
  <si>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</si>
  <si>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</si>
  <si>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</si>
  <si>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</si>
  <si>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</si>
  <si>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</si>
  <si>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</si>
  <si>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</si>
  <si>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</si>
  <si>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</si>
  <si>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</si>
  <si>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</si>
  <si>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</si>
  <si>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</si>
  <si>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</si>
  <si>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</si>
  <si>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</si>
  <si>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</si>
  <si>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</si>
  <si>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</si>
  <si>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</si>
  <si>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</si>
  <si>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</si>
  <si>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</si>
  <si>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</si>
  <si>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</si>
  <si>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</si>
  <si>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</si>
  <si>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</si>
  <si>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</si>
  <si>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</si>
  <si>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</si>
  <si>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</si>
  <si>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</si>
  <si>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</si>
  <si>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</si>
  <si>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</si>
  <si>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</si>
  <si>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</si>
  <si>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</si>
  <si>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</si>
  <si>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</si>
  <si>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</si>
  <si>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</si>
  <si>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</si>
  <si>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</si>
  <si>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</si>
  <si>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</si>
  <si>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</si>
  <si>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</si>
  <si>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</si>
  <si>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</si>
  <si>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</si>
  <si>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</si>
  <si>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</si>
  <si>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</si>
  <si>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</si>
  <si>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</si>
  <si>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</si>
  <si>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</si>
  <si>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</si>
  <si>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</si>
  <si>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</si>
  <si>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</si>
  <si>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</si>
  <si>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</si>
  <si>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</si>
  <si>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</si>
  <si>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</si>
  <si>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</si>
  <si>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</si>
  <si>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</si>
  <si>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</si>
  <si>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</si>
  <si>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</si>
  <si>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</si>
  <si>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</si>
  <si>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</si>
  <si>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</si>
  <si>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</si>
  <si>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</si>
  <si>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</si>
  <si>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</si>
  <si>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</si>
  <si>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</si>
  <si>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</si>
  <si>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</si>
  <si>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</si>
  <si>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</si>
  <si>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</si>
  <si>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</si>
  <si>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</si>
  <si>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</si>
  <si>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</si>
  <si>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</si>
  <si>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</si>
  <si>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</si>
  <si>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</si>
  <si>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</si>
  <si>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</si>
  <si>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</si>
  <si>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</si>
  <si>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</si>
  <si>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</si>
  <si>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</si>
  <si>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</si>
  <si>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</si>
  <si>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</si>
  <si>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</si>
  <si>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</si>
  <si>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</si>
  <si>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</si>
  <si>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</si>
  <si>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</si>
  <si>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</si>
  <si>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</si>
  <si>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</si>
  <si>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</si>
  <si>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</si>
  <si>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</si>
  <si>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</si>
  <si>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</si>
  <si>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</si>
  <si>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</si>
  <si>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</si>
  <si>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</si>
  <si>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</si>
  <si>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</si>
  <si>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</si>
  <si>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</si>
  <si>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</si>
  <si>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</si>
  <si>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</si>
  <si>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</si>
  <si>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</si>
  <si>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</si>
  <si>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</si>
  <si>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</si>
  <si>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</si>
  <si>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</si>
  <si>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</si>
  <si>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</si>
  <si>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</si>
  <si>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</si>
  <si>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</si>
  <si>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</si>
  <si>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</si>
  <si>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</si>
  <si>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</si>
  <si>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</si>
  <si>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</si>
  <si>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</si>
  <si>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</si>
  <si>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</si>
  <si>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</si>
  <si>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</si>
  <si>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</si>
  <si>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</si>
  <si>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</si>
  <si>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</si>
  <si>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</si>
  <si>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</si>
  <si>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</si>
  <si>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</si>
  <si>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</si>
  <si>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</si>
  <si>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</si>
  <si>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</si>
  <si>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</si>
  <si>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</si>
  <si>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</si>
  <si>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</si>
  <si>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</si>
  <si>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</si>
  <si>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</si>
  <si>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</si>
  <si>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</si>
  <si>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</si>
  <si>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</si>
  <si>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</si>
  <si>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</si>
  <si>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</si>
  <si>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</si>
  <si>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</si>
  <si>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</si>
  <si>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</si>
  <si>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</si>
  <si>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</si>
  <si>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</si>
  <si>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</si>
  <si>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</si>
  <si>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</si>
  <si>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</si>
  <si>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</si>
  <si>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</si>
  <si>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</si>
  <si>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</si>
  <si>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</si>
  <si>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</si>
  <si>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</si>
  <si>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</si>
  <si>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</si>
  <si>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</si>
  <si>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</si>
  <si>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</si>
  <si>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</si>
  <si>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</si>
  <si>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</si>
  <si>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</si>
  <si>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</si>
  <si>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</si>
  <si>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</si>
  <si>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</si>
  <si>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</si>
  <si>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</si>
  <si>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</si>
  <si>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</si>
  <si>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</si>
  <si>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</si>
  <si>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</si>
  <si>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</si>
  <si>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</si>
  <si>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</si>
  <si>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</si>
  <si>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</si>
  <si>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</si>
  <si>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</si>
  <si>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</si>
  <si>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</si>
  <si>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</si>
  <si>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</si>
  <si>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</si>
  <si>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</si>
  <si>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</si>
  <si>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</si>
  <si>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</si>
  <si>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</si>
  <si>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</si>
  <si>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</si>
  <si>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</si>
  <si>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</si>
  <si>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</si>
  <si>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</si>
  <si>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</si>
  <si>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</si>
  <si>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</si>
  <si>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</si>
  <si>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</si>
  <si>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</si>
  <si>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</si>
  <si>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</si>
  <si>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</si>
  <si>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</si>
  <si>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</si>
  <si>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</si>
  <si>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</si>
  <si>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</si>
  <si>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</si>
  <si>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</si>
  <si>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</si>
  <si>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</si>
  <si>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</si>
  <si>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</si>
  <si>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</si>
  <si>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</si>
  <si>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</si>
  <si>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</si>
  <si>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</si>
  <si>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</si>
  <si>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</si>
  <si>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</si>
  <si>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</si>
  <si>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</si>
  <si>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</si>
  <si>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</si>
  <si>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</si>
  <si>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</si>
  <si>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</si>
  <si>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</si>
  <si>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</si>
  <si>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</si>
  <si>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</si>
  <si>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</si>
  <si>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</si>
  <si>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</si>
  <si>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</si>
  <si>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</si>
  <si>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</si>
  <si>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</si>
  <si>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</si>
  <si>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</si>
  <si>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</si>
  <si>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</si>
  <si>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</si>
  <si>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</si>
  <si>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</si>
  <si>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</si>
  <si>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</si>
  <si>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</si>
  <si>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</si>
  <si>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</si>
  <si>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</si>
  <si>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</si>
  <si>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</si>
  <si>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</si>
  <si>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</si>
  <si>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</si>
  <si>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</si>
  <si>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</si>
  <si>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</si>
  <si>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</si>
  <si>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</si>
  <si>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</si>
  <si>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</si>
  <si>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</si>
  <si>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</si>
  <si>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</si>
  <si>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</si>
  <si>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</si>
  <si>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</si>
  <si>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</si>
  <si>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</si>
  <si>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</si>
  <si>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</si>
  <si>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</si>
  <si>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</si>
  <si>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</si>
  <si>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</si>
  <si>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</si>
  <si>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</si>
  <si>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</si>
  <si>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</si>
  <si>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</si>
  <si>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</si>
  <si>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</si>
  <si>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</si>
  <si>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</si>
  <si>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</si>
  <si>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</si>
  <si>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</si>
  <si>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</si>
  <si>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</si>
  <si>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</si>
  <si>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</si>
  <si>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</si>
  <si>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</si>
  <si>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</si>
  <si>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</si>
  <si>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</si>
  <si>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</si>
  <si>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</si>
  <si>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</si>
  <si>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</si>
  <si>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</si>
  <si>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</si>
  <si>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</si>
  <si>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</si>
  <si>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</si>
  <si>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</si>
  <si>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</si>
  <si>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</si>
  <si>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</si>
  <si>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</si>
  <si>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</si>
  <si>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</si>
  <si>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</si>
  <si>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</si>
  <si>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</si>
  <si>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</si>
  <si>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</si>
  <si>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</si>
  <si>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</si>
  <si>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</si>
  <si>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</si>
  <si>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</si>
  <si>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</si>
  <si>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</si>
  <si>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</si>
  <si>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</si>
  <si>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</si>
  <si>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</si>
  <si>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</si>
  <si>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</si>
  <si>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</si>
  <si>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</si>
  <si>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</si>
  <si>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</si>
  <si>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</si>
  <si>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</si>
  <si>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</si>
  <si>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</si>
  <si>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</si>
  <si>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</si>
  <si>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</si>
  <si>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</si>
  <si>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</si>
  <si>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</si>
  <si>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</si>
  <si>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</si>
  <si>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</si>
  <si>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</si>
  <si>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</si>
  <si>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</si>
  <si>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</si>
  <si>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</si>
  <si>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</si>
  <si>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</si>
  <si>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</si>
  <si>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</si>
  <si>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</si>
  <si>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</si>
  <si>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</si>
  <si>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</si>
  <si>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</si>
  <si>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</si>
  <si>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</si>
  <si>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</si>
  <si>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</si>
  <si>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</si>
  <si>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</si>
  <si>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</si>
  <si>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</si>
  <si>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</si>
  <si>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</si>
  <si>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</si>
  <si>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</si>
  <si>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</si>
  <si>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</si>
  <si>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</si>
  <si>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</si>
  <si>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</si>
  <si>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</si>
  <si>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</si>
  <si>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</si>
  <si>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</si>
  <si>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</si>
  <si>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</si>
  <si>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</si>
  <si>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</si>
  <si>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</si>
  <si>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</si>
  <si>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</si>
  <si>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</si>
  <si>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</si>
  <si>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</si>
  <si>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</si>
  <si>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</si>
  <si>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</si>
  <si>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</si>
  <si>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</si>
  <si>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</si>
  <si>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</si>
  <si>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</si>
  <si>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</si>
  <si>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</si>
  <si>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</si>
  <si>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</si>
  <si>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</si>
  <si>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</si>
  <si>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</si>
  <si>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</si>
  <si>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</si>
  <si>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</si>
  <si>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</si>
  <si>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</si>
  <si>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</si>
  <si>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</si>
  <si>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</si>
  <si>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</si>
  <si>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</si>
  <si>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</si>
  <si>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</si>
  <si>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</si>
  <si>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</si>
  <si>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</si>
  <si>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</si>
  <si>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</si>
  <si>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</si>
  <si>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</si>
  <si>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</si>
  <si>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</si>
  <si>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</si>
  <si>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</si>
  <si>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</si>
  <si>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</si>
  <si>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</si>
  <si>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</si>
  <si>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</si>
  <si>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</si>
  <si>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</si>
  <si>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</si>
  <si>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</si>
  <si>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</si>
  <si>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</si>
  <si>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</si>
  <si>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</si>
  <si>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</si>
  <si>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</si>
  <si>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</si>
  <si>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</si>
  <si>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</si>
  <si>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</si>
  <si>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</si>
  <si>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</si>
  <si>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</si>
  <si>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</si>
  <si>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</si>
  <si>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</si>
  <si>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</si>
  <si>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</si>
  <si>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</si>
  <si>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</si>
  <si>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</si>
  <si>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</si>
  <si>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</si>
  <si>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</si>
  <si>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</si>
  <si>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</si>
  <si>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</si>
  <si>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</si>
  <si>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</si>
  <si>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</si>
  <si>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</si>
  <si>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</si>
  <si>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</si>
  <si>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</si>
  <si>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</si>
  <si>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</si>
  <si>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</si>
  <si>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</si>
  <si>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</si>
  <si>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</si>
  <si>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</si>
  <si>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</si>
  <si>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</si>
  <si>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</si>
  <si>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</si>
  <si>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</si>
  <si>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</si>
  <si>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</si>
  <si>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</si>
  <si>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</si>
  <si>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</si>
  <si>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</si>
  <si>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</si>
  <si>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</si>
  <si>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</si>
  <si>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</si>
  <si>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</si>
  <si>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</si>
  <si>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</si>
  <si>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</si>
  <si>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</si>
  <si>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</si>
  <si>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</si>
  <si>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</si>
  <si>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</si>
  <si>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</si>
  <si>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</si>
  <si>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</si>
  <si>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</si>
  <si>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</si>
  <si>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</si>
  <si>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</si>
  <si>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</si>
  <si>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</si>
  <si>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</si>
  <si>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</si>
  <si>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</si>
  <si>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</si>
  <si>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</si>
  <si>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</si>
  <si>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</si>
  <si>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</si>
  <si>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</si>
  <si>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</si>
  <si>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</si>
  <si>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</si>
  <si>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</si>
  <si>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</si>
  <si>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</si>
  <si>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</si>
  <si>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</si>
  <si>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</si>
  <si>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</si>
  <si>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</si>
  <si>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</si>
  <si>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</si>
  <si>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</si>
  <si>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</si>
  <si>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</si>
  <si>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</si>
  <si>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</si>
  <si>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</si>
  <si>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</si>
  <si>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</si>
  <si>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</si>
  <si>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</si>
  <si>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</si>
  <si>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</si>
  <si>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</si>
  <si>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</si>
  <si>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</si>
  <si>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</si>
  <si>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</si>
  <si>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</si>
  <si>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</si>
  <si>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</si>
  <si>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</si>
  <si>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</si>
  <si>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</si>
  <si>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</si>
  <si>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</si>
  <si>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</si>
  <si>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</si>
  <si>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</si>
  <si>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</si>
  <si>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</si>
  <si>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</si>
  <si>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</si>
  <si>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</si>
  <si>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</si>
  <si>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</si>
  <si>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</si>
  <si>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</si>
  <si>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</si>
  <si>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</si>
  <si>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</si>
  <si>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</si>
  <si>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</si>
  <si>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</si>
  <si>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</si>
  <si>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</si>
  <si>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</si>
  <si>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</si>
  <si>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</si>
  <si>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</si>
  <si>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</si>
  <si>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</si>
  <si>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</si>
  <si>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</si>
  <si>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</si>
  <si>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</si>
  <si>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</si>
  <si>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</si>
  <si>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</si>
  <si>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</si>
  <si>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</si>
  <si>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</si>
  <si>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</si>
  <si>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</si>
  <si>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</si>
  <si>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</si>
  <si>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</si>
  <si>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</si>
  <si>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</si>
  <si>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</si>
  <si>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</si>
  <si>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</si>
  <si>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</si>
  <si>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</si>
  <si>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</si>
  <si>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</si>
  <si>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</si>
  <si>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</si>
  <si>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</si>
  <si>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</si>
  <si>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</si>
  <si>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</si>
  <si>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</si>
  <si>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</si>
  <si>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</si>
  <si>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</si>
  <si>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</si>
  <si>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</si>
  <si>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</si>
  <si>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</si>
  <si>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</si>
  <si>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</si>
  <si>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</si>
  <si>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</si>
  <si>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</si>
  <si>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</si>
  <si>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</si>
  <si>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</si>
  <si>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</si>
  <si>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</si>
  <si>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</si>
  <si>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</si>
  <si>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</si>
  <si>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</si>
  <si>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</si>
  <si>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</si>
  <si>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</si>
  <si>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</si>
  <si>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</si>
  <si>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</si>
  <si>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</si>
  <si>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</si>
  <si>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</si>
  <si>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</si>
  <si>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</si>
  <si>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</si>
  <si>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</si>
  <si>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</si>
  <si>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</si>
  <si>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</si>
  <si>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</si>
  <si>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</si>
  <si>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</si>
  <si>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</si>
  <si>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</si>
  <si>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</si>
  <si>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</si>
  <si>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</si>
  <si>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</si>
  <si>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</si>
  <si>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</si>
  <si>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</si>
  <si>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</si>
  <si>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</si>
  <si>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</si>
  <si>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</si>
  <si>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</si>
  <si>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</si>
  <si>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</si>
  <si>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</si>
  <si>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</si>
  <si>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</si>
  <si>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</si>
  <si>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</si>
  <si>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</si>
  <si>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</si>
  <si>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</si>
  <si>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</si>
  <si>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</si>
  <si>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</si>
  <si>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</si>
  <si>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</si>
  <si>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</si>
  <si>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</si>
  <si>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</si>
  <si>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</si>
  <si>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</si>
  <si>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</si>
  <si>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</si>
  <si>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</si>
  <si>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</si>
  <si>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</si>
  <si>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</si>
  <si>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</si>
  <si>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</si>
  <si>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</si>
  <si>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</si>
  <si>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</si>
  <si>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</si>
  <si>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</si>
  <si>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</si>
  <si>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</si>
  <si>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</si>
  <si>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</si>
  <si>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</si>
  <si>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</si>
  <si>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</si>
  <si>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</si>
  <si>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</si>
  <si>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</si>
  <si>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</si>
  <si>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</si>
  <si>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</si>
  <si>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</si>
  <si>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</si>
  <si>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</si>
  <si>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</si>
  <si>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</si>
  <si>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</si>
  <si>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</si>
  <si>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</si>
  <si>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</si>
  <si>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</si>
  <si>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</si>
  <si>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</si>
  <si>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</si>
  <si>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</si>
  <si>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</si>
  <si>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</si>
  <si>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</si>
  <si>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</si>
  <si>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</si>
  <si>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</si>
  <si>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</si>
  <si>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</si>
  <si>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</si>
  <si>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</si>
  <si>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</si>
  <si>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</si>
  <si>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</si>
  <si>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</si>
  <si>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</si>
  <si>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</si>
  <si>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</si>
  <si>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</si>
  <si>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</si>
  <si>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</si>
  <si>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</si>
  <si>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</si>
  <si>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</si>
  <si>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</si>
  <si>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</si>
  <si>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</si>
  <si>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</si>
  <si>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</si>
  <si>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</si>
  <si>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</si>
  <si>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</si>
  <si>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</si>
  <si>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</si>
  <si>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</si>
  <si>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</si>
  <si>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</si>
  <si>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</si>
  <si>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</si>
  <si>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</si>
  <si>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</si>
  <si>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</si>
  <si>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</si>
  <si>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</si>
  <si>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</si>
  <si>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</si>
  <si>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</si>
  <si>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</si>
  <si>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</si>
  <si>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</si>
  <si>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</si>
  <si>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</si>
  <si>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</si>
  <si>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</si>
  <si>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</si>
  <si>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</si>
  <si>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</si>
  <si>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</si>
  <si>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</si>
  <si>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</si>
  <si>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</si>
  <si>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</si>
  <si>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</si>
  <si>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</si>
  <si>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</si>
  <si>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</si>
  <si>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</si>
  <si>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</si>
  <si>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</si>
  <si>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</si>
  <si>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</si>
  <si>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</si>
  <si>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</si>
  <si>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</si>
  <si>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</si>
  <si>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</si>
  <si>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</si>
  <si>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</si>
  <si>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</si>
  <si>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</si>
  <si>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</si>
  <si>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</si>
  <si>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</si>
  <si>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</si>
  <si>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</si>
  <si>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</si>
  <si>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</si>
  <si>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</si>
  <si>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</si>
  <si>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</si>
  <si>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</si>
  <si>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</si>
  <si>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</si>
  <si>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</si>
  <si>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</si>
  <si>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</si>
  <si>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</si>
  <si>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</si>
  <si>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</si>
  <si>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</si>
  <si>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</si>
  <si>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</si>
  <si>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</si>
  <si>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</si>
  <si>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</si>
  <si>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</si>
  <si>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</si>
  <si>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</si>
  <si>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</si>
  <si>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</si>
  <si>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</si>
  <si>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</si>
  <si>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</si>
  <si>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</si>
  <si>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</si>
  <si>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</si>
  <si>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</si>
  <si>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</si>
  <si>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</si>
  <si>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</si>
  <si>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</si>
  <si>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</si>
  <si>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</si>
  <si>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</si>
  <si>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</si>
  <si>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</si>
  <si>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</si>
  <si>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</si>
  <si>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</si>
  <si>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</si>
  <si>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</si>
  <si>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</si>
  <si>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</si>
  <si>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</si>
  <si>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</si>
  <si>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</si>
  <si>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</si>
  <si>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</si>
  <si>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</si>
  <si>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</si>
  <si>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</si>
  <si>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</si>
  <si>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</si>
  <si>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</si>
  <si>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</si>
  <si>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</si>
  <si>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</si>
  <si>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</si>
  <si>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</si>
  <si>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</si>
  <si>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</si>
  <si>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</si>
  <si>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</si>
  <si>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</si>
  <si>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</si>
  <si>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</si>
  <si>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</si>
  <si>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</si>
  <si>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</si>
  <si>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</si>
  <si>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</si>
  <si>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</si>
  <si>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</si>
  <si>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</si>
  <si>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</si>
  <si>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</si>
  <si>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</si>
  <si>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</si>
  <si>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</si>
  <si>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</si>
  <si>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</si>
  <si>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</si>
  <si>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</si>
  <si>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</si>
  <si>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</si>
  <si>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</si>
  <si>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</si>
  <si>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</si>
  <si>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</si>
  <si>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</si>
  <si>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</si>
  <si>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</si>
  <si>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</si>
  <si>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</si>
  <si>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</si>
  <si>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</si>
  <si>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</si>
  <si>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</si>
  <si>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</si>
  <si>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</si>
  <si>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</si>
  <si>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</si>
  <si>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</si>
  <si>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</si>
  <si>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</si>
  <si>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</si>
  <si>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</si>
  <si>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</si>
  <si>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</si>
  <si>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</si>
  <si>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</si>
  <si>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</si>
  <si>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</si>
  <si>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</si>
  <si>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</si>
  <si>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</si>
  <si>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</si>
  <si>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</si>
  <si>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</si>
  <si>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</si>
  <si>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</si>
  <si>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</si>
  <si>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</si>
  <si>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</si>
  <si>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</si>
  <si>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</si>
  <si>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</si>
  <si>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</si>
  <si>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</si>
  <si>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</si>
  <si>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</si>
  <si>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</si>
  <si>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</si>
  <si>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</si>
  <si>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</si>
  <si>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</si>
  <si>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</si>
  <si>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</si>
  <si>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</si>
  <si>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</si>
  <si>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</si>
  <si>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</si>
  <si>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</si>
  <si>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</si>
  <si>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</si>
  <si>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</si>
  <si>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</si>
  <si>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</si>
  <si>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</si>
  <si>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</si>
  <si>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</si>
  <si>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</si>
  <si>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</si>
  <si>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</si>
  <si>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</si>
  <si>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</si>
  <si>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</si>
  <si>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</si>
  <si>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</si>
  <si>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</si>
  <si>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</si>
  <si>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</si>
  <si>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</si>
  <si>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</si>
  <si>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</si>
  <si>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</si>
  <si>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</si>
  <si>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</si>
  <si>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</si>
  <si>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</si>
  <si>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</si>
  <si>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</si>
  <si>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</si>
  <si>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</si>
  <si>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</si>
  <si>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</si>
  <si>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</si>
  <si>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</si>
  <si>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</si>
  <si>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</si>
  <si>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</si>
  <si>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</si>
  <si>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</si>
  <si>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</si>
  <si>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</si>
  <si>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</si>
  <si>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</si>
  <si>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</si>
  <si>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</si>
  <si>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</si>
  <si>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</si>
  <si>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</si>
  <si>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</si>
  <si>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</si>
  <si>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</si>
  <si>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</si>
  <si>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</si>
  <si>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</si>
  <si>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</si>
  <si>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</si>
  <si>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</si>
  <si>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</si>
  <si>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</si>
  <si>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</si>
  <si>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</si>
  <si>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</si>
  <si>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</si>
  <si>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</si>
  <si>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</si>
  <si>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</si>
  <si>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</si>
  <si>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</si>
  <si>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</si>
  <si>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</si>
  <si>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</si>
  <si>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</si>
  <si>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</si>
  <si>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</si>
  <si>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</si>
  <si>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</si>
  <si>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</si>
  <si>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</si>
  <si>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</si>
  <si>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</si>
  <si>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</si>
  <si>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</si>
  <si>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</si>
  <si>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</si>
  <si>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</si>
  <si>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</si>
  <si>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</si>
  <si>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</si>
  <si>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</si>
  <si>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</si>
  <si>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</si>
  <si>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</si>
  <si>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</si>
  <si>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</si>
  <si>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</si>
  <si>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</si>
  <si>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</si>
  <si>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</si>
  <si>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</si>
  <si>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</si>
  <si>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</si>
  <si>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</si>
  <si>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</si>
  <si>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</si>
  <si>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</si>
  <si>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</si>
  <si>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</si>
  <si>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</si>
  <si>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</si>
  <si>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</si>
  <si>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</si>
  <si>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</si>
  <si>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</si>
  <si>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</si>
  <si>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</si>
  <si>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</si>
  <si>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</si>
  <si>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</si>
  <si>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</si>
  <si>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</si>
  <si>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</si>
  <si>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</si>
  <si>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</si>
  <si>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</si>
  <si>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</si>
  <si>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</si>
  <si>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</si>
  <si>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</si>
  <si>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</si>
  <si>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</si>
  <si>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</si>
  <si>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</si>
  <si>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</si>
  <si>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</si>
  <si>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</si>
  <si>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</si>
  <si>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</si>
  <si>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</si>
  <si>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</si>
  <si>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</si>
  <si>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</si>
  <si>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</si>
  <si>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</si>
  <si>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</si>
  <si>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</si>
  <si>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</si>
  <si>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</si>
  <si>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</si>
  <si>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</si>
  <si>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</si>
  <si>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</si>
  <si>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</si>
  <si>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</si>
  <si>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</si>
  <si>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</si>
  <si>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</si>
  <si>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</si>
  <si>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</si>
  <si>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</si>
  <si>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</si>
  <si>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</si>
  <si>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</si>
  <si>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</si>
  <si>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</si>
  <si>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</si>
  <si>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</si>
  <si>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</si>
  <si>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</si>
  <si>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</si>
  <si>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</si>
  <si>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</si>
  <si>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</si>
  <si>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</si>
  <si>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</si>
  <si>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</si>
  <si>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</si>
  <si>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</si>
  <si>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</si>
  <si>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</si>
  <si>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</si>
  <si>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</si>
  <si>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</si>
  <si>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</si>
  <si>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</si>
  <si>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</si>
  <si>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</si>
  <si>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</si>
  <si>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</si>
  <si>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</si>
  <si>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</si>
  <si>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</si>
  <si>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</si>
  <si>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</si>
  <si>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</si>
  <si>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</si>
  <si>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</si>
  <si>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</si>
  <si>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</si>
  <si>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</si>
  <si>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</si>
  <si>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</si>
  <si>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</si>
  <si>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</si>
  <si>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</si>
  <si>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</si>
  <si>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</si>
  <si>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</si>
  <si>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</si>
  <si>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</si>
  <si>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</si>
  <si>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</si>
  <si>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</si>
  <si>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</si>
  <si>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</si>
  <si>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</si>
  <si>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</si>
  <si>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</si>
  <si>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</si>
  <si>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</si>
  <si>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</si>
  <si>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</si>
  <si>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</si>
  <si>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</si>
  <si>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</si>
  <si>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</si>
  <si>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</si>
  <si>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</si>
  <si>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</si>
  <si>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</si>
  <si>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</si>
  <si>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</si>
  <si>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</si>
  <si>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</si>
  <si>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</si>
  <si>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</si>
  <si>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</si>
  <si>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</si>
  <si>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</si>
  <si>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</si>
  <si>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</si>
  <si>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</si>
  <si>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</si>
  <si>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</si>
  <si>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</si>
  <si>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</si>
  <si>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</si>
  <si>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</si>
  <si>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</si>
  <si>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</si>
  <si>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</si>
  <si>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</si>
  <si>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</si>
  <si>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</si>
  <si>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</si>
  <si>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</si>
  <si>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</si>
  <si>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</si>
  <si>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</si>
  <si>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</si>
  <si>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</si>
  <si>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</si>
  <si>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</si>
  <si>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</si>
  <si>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</si>
  <si>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</si>
  <si>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</si>
  <si>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</si>
  <si>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</si>
  <si>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</si>
  <si>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</si>
  <si>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</si>
  <si>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</si>
  <si>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</si>
  <si>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</si>
  <si>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</si>
  <si>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</si>
  <si>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</si>
  <si>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</si>
  <si>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</si>
  <si>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</si>
  <si>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</si>
  <si>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</si>
  <si>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</si>
  <si>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</si>
  <si>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</si>
  <si>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</si>
  <si>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</si>
  <si>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</si>
  <si>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</si>
  <si>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</si>
  <si>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</si>
  <si>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</si>
  <si>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</si>
  <si>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</si>
  <si>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</si>
  <si>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</si>
  <si>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</si>
  <si>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</si>
  <si>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</si>
  <si>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</si>
  <si>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</si>
  <si>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</si>
  <si>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</si>
  <si>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</si>
  <si>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</si>
  <si>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</si>
  <si>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</si>
  <si>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</si>
  <si>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</si>
  <si>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</si>
  <si>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</si>
  <si>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</si>
  <si>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</si>
  <si>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</si>
  <si>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</si>
  <si>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</si>
  <si>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</si>
  <si>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</si>
  <si>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</si>
  <si>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</si>
  <si>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</si>
  <si>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</si>
  <si>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</si>
  <si>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</si>
  <si>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</si>
  <si>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</si>
  <si>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</si>
  <si>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</si>
  <si>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</si>
  <si>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</si>
  <si>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</si>
  <si>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</si>
  <si>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</si>
  <si>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</si>
  <si>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</si>
  <si>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</si>
  <si>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</si>
  <si>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</si>
  <si>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</si>
  <si>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</si>
  <si>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</si>
  <si>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</si>
  <si>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</si>
  <si>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</si>
  <si>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</si>
  <si>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</si>
  <si>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</si>
  <si>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</si>
  <si>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</si>
  <si>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</si>
  <si>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</si>
  <si>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</si>
  <si>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</si>
  <si>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</si>
  <si>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</si>
  <si>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</si>
  <si>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</si>
  <si>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</si>
  <si>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</si>
  <si>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</si>
  <si>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</si>
  <si>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</si>
  <si>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</si>
  <si>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</si>
  <si>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</si>
  <si>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</si>
  <si>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</si>
  <si>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</si>
  <si>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</si>
  <si>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</si>
  <si>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</si>
  <si>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</si>
  <si>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</si>
  <si>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</si>
  <si>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</si>
  <si>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</si>
  <si>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</si>
  <si>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</si>
  <si>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</si>
  <si>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</si>
  <si>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</si>
  <si>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</si>
  <si>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</si>
  <si>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</si>
  <si>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</si>
  <si>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</si>
  <si>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</si>
  <si>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</si>
  <si>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</si>
  <si>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</si>
  <si>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</si>
  <si>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</si>
  <si>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</si>
  <si>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</si>
  <si>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</si>
  <si>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</si>
  <si>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</si>
  <si>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</si>
  <si>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</si>
  <si>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</si>
  <si>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</si>
  <si>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</si>
  <si>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</si>
  <si>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</si>
  <si>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</si>
  <si>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</si>
  <si>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</si>
  <si>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</si>
  <si>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</si>
  <si>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</si>
  <si>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</si>
  <si>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</si>
  <si>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</si>
  <si>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</si>
  <si>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</si>
  <si>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</si>
  <si>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</si>
  <si>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</si>
  <si>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</si>
  <si>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</si>
  <si>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</si>
  <si>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</si>
  <si>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</si>
  <si>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</si>
  <si>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</si>
  <si>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</si>
  <si>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</si>
  <si>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</si>
  <si>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</si>
  <si>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</si>
  <si>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</si>
  <si>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</si>
  <si>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</si>
  <si>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</si>
  <si>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</si>
  <si>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</si>
  <si>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</si>
  <si>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</si>
  <si>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</si>
  <si>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</si>
  <si>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</si>
  <si>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</si>
  <si>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</si>
  <si>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</si>
  <si>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</si>
  <si>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</si>
  <si>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</si>
  <si>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</si>
  <si>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</si>
  <si>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</si>
  <si>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</si>
  <si>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</si>
  <si>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</si>
  <si>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</si>
  <si>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</si>
  <si>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</si>
  <si>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</si>
  <si>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</si>
  <si>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</si>
  <si>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</si>
  <si>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</si>
  <si>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</si>
  <si>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</si>
  <si>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</si>
  <si>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</si>
  <si>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</si>
  <si>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</si>
  <si>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</si>
  <si>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</si>
  <si>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</si>
  <si>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</si>
  <si>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</si>
  <si>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</si>
  <si>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</si>
  <si>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</si>
  <si>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</si>
  <si>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</si>
  <si>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</si>
  <si>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</si>
  <si>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</si>
  <si>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</si>
  <si>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</si>
  <si>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</si>
  <si>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</si>
  <si>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</si>
  <si>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</si>
  <si>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</si>
  <si>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</si>
  <si>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</si>
  <si>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</si>
  <si>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</si>
  <si>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</si>
  <si>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</si>
  <si>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</si>
  <si>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</si>
  <si>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</si>
  <si>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</si>
  <si>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</si>
  <si>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</si>
  <si>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</si>
  <si>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</si>
  <si>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</si>
  <si>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</si>
  <si>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</si>
  <si>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</si>
  <si>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</si>
  <si>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</si>
  <si>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</si>
  <si>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</si>
  <si>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</si>
  <si>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</si>
  <si>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</si>
  <si>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</si>
  <si>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</si>
  <si>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</si>
  <si>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</si>
  <si>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</si>
  <si>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</si>
  <si>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</si>
  <si>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</si>
  <si>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</si>
  <si>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</si>
  <si>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</si>
  <si>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</si>
  <si>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</si>
  <si>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</si>
  <si>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</si>
  <si>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</si>
  <si>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</si>
  <si>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</si>
  <si>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</si>
  <si>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</si>
  <si>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</si>
  <si>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</si>
  <si>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</si>
  <si>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</si>
  <si>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</si>
  <si>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</si>
  <si>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</si>
  <si>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</si>
  <si>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</si>
  <si>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</si>
  <si>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</si>
  <si>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</si>
  <si>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</si>
  <si>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</si>
  <si>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</si>
  <si>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</si>
  <si>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</si>
  <si>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</si>
  <si>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</si>
  <si>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</si>
  <si>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</si>
  <si>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</si>
  <si>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</si>
  <si>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</si>
  <si>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</si>
  <si>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</si>
  <si>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</si>
  <si>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</si>
  <si>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</si>
  <si>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</si>
  <si>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</si>
  <si>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</si>
  <si>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</si>
  <si>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</si>
  <si>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</si>
  <si>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</si>
  <si>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</si>
  <si>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</si>
  <si>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</si>
  <si>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</si>
  <si>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</si>
  <si>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</si>
  <si>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</si>
  <si>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</si>
  <si>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</si>
  <si>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</si>
  <si>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</si>
  <si>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</si>
  <si>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</si>
  <si>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</si>
  <si>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</si>
  <si>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</si>
  <si>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</si>
  <si>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</si>
  <si>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</si>
  <si>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</si>
  <si>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</si>
  <si>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</si>
  <si>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</si>
  <si>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</si>
  <si>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</si>
  <si>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</si>
  <si>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</si>
  <si>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</si>
  <si>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</si>
  <si>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</si>
  <si>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</si>
  <si>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</si>
  <si>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</si>
  <si>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</si>
  <si>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</si>
  <si>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</si>
  <si>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</si>
  <si>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</si>
  <si>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</si>
  <si>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</si>
  <si>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</si>
  <si>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</si>
  <si>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</si>
  <si>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</si>
  <si>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</si>
  <si>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</si>
  <si>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</si>
  <si>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</si>
  <si>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</si>
  <si>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</si>
  <si>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</si>
  <si>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</si>
  <si>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</si>
  <si>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</si>
  <si>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</si>
  <si>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</si>
  <si>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</si>
  <si>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</si>
  <si>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</si>
  <si>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</si>
  <si>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</si>
  <si>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</si>
  <si>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</si>
  <si>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</si>
  <si>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</si>
  <si>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</si>
  <si>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</si>
  <si>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</si>
  <si>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</si>
  <si>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</si>
  <si>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</si>
  <si>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</si>
  <si>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</si>
  <si>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</si>
  <si>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</si>
  <si>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</si>
  <si>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</si>
  <si>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</si>
  <si>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</si>
  <si>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</si>
  <si>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</si>
  <si>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</si>
  <si>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</si>
  <si>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</si>
  <si>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</si>
  <si>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</si>
  <si>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</si>
  <si>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</si>
  <si>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</si>
  <si>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</si>
  <si>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</si>
  <si>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</si>
  <si>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</si>
  <si>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</si>
  <si>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</si>
  <si>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</si>
  <si>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</si>
  <si>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</si>
  <si>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</si>
  <si>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</si>
  <si>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</si>
  <si>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</si>
  <si>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</si>
  <si>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</si>
  <si>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</si>
  <si>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</si>
  <si>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</si>
  <si>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</si>
  <si>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</si>
  <si>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</si>
  <si>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</si>
  <si>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</si>
  <si>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</si>
  <si>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</si>
  <si>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</si>
  <si>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</si>
  <si>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</si>
  <si>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</si>
  <si>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</si>
  <si>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</si>
  <si>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</si>
  <si>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</si>
  <si>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</si>
  <si>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</si>
  <si>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</si>
  <si>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</si>
  <si>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</si>
  <si>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</si>
  <si>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</si>
  <si>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</si>
  <si>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</si>
  <si>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</si>
  <si>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</si>
  <si>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</si>
  <si>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</si>
  <si>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</si>
  <si>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</si>
  <si>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</si>
  <si>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</si>
  <si>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</si>
  <si>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</si>
  <si>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</si>
  <si>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</si>
  <si>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</si>
  <si>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</si>
  <si>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</si>
  <si>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</si>
  <si>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</si>
  <si>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</si>
  <si>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</si>
  <si>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</si>
  <si>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</si>
  <si>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</si>
  <si>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</si>
  <si>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</si>
  <si>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</si>
  <si>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</si>
  <si>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</si>
  <si>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</si>
  <si>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</si>
  <si>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</si>
  <si>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</si>
  <si>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</si>
  <si>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</si>
  <si>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</si>
  <si>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</si>
  <si>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</si>
  <si>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</si>
  <si>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</si>
  <si>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</si>
  <si>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</si>
  <si>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</si>
  <si>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</si>
  <si>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</si>
  <si>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</si>
  <si>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</si>
  <si>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</si>
  <si>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</si>
  <si>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</si>
  <si>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</si>
  <si>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</si>
  <si>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</si>
  <si>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</si>
  <si>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</si>
  <si>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</si>
  <si>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</si>
  <si>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</si>
  <si>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</si>
  <si>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</si>
  <si>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</si>
  <si>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</si>
  <si>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</si>
  <si>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</si>
  <si>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</si>
  <si>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</si>
  <si>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</si>
  <si>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</si>
  <si>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</si>
  <si>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</si>
  <si>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</si>
  <si>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</si>
  <si>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</si>
  <si>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</si>
  <si>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</si>
  <si>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</si>
  <si>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</si>
  <si>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</si>
  <si>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</si>
  <si>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</si>
  <si>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</si>
  <si>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</si>
  <si>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</si>
  <si>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</si>
  <si>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</si>
  <si>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</si>
  <si>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</si>
  <si>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</si>
  <si>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</si>
  <si>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</si>
  <si>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</si>
  <si>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</si>
  <si>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</si>
  <si>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</si>
  <si>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</si>
  <si>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</si>
  <si>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</si>
  <si>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</si>
  <si>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</si>
  <si>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</si>
  <si>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</si>
  <si>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</si>
  <si>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</si>
  <si>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</si>
  <si>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</si>
  <si>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</si>
  <si>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</si>
  <si>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</si>
  <si>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</si>
  <si>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</si>
  <si>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</si>
  <si>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</si>
  <si>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</si>
  <si>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</si>
  <si>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</si>
  <si>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</si>
  <si>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20212310000815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</si>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</sst>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I20" sqref="I20: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44194.026029166664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2723</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71"/>
      <c r="I20" s="150" t="s">
        <v>220</v>
      </c>
      <c r="J20" s="151" t="s">
        <v>493</v>
      </c>
      <c r="K20" s="152">
        <v>2580563059</v>
      </c>
      <c r="L20" s="153">
        <v>44186</v>
      </c>
      <c r="M20" s="153">
        <v>44194</v>
      </c>
      <c r="N20" s="136">
        <f>+(M20-L20)/30</f>
        <v>0.26666666666666666</v>
      </c>
      <c r="O20" s="139"/>
      <c r="U20" s="135"/>
      <c r="V20" s="107">
        <f ca="1">NOW()</f>
        <v>44194.026029166664</v>
      </c>
      <c r="W20" s="107">
        <f ca="1">NOW()</f>
        <v>44194.026029166664</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INFANTIL SEMILLEROS DE ESPERANZA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2724</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54" t="s">
        <v>2674</v>
      </c>
      <c r="J179" s="255"/>
      <c r="K179" s="255"/>
      <c r="L179" s="256"/>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129028152.95</v>
      </c>
      <c r="F185" s="94"/>
      <c r="G185" s="95"/>
      <c r="H185" s="90"/>
      <c r="I185" s="92" t="s">
        <v>2632</v>
      </c>
      <c r="J185" s="185">
        <f>M179</f>
        <v>0.03</v>
      </c>
      <c r="K185" s="250" t="s">
        <v>2633</v>
      </c>
      <c r="L185" s="250"/>
      <c r="M185" s="96">
        <f>+J185*K20</f>
        <v>77416891.769999996</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7" zoomScale="85" zoomScaleNormal="85" zoomScaleSheetLayoutView="40" zoomScalePageLayoutView="40" workbookViewId="0">
      <selection activeCell="J22" sqref="J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44194.026029166664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2723</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71"/>
      <c r="I20" s="150" t="s">
        <v>220</v>
      </c>
      <c r="J20" s="151" t="s">
        <v>493</v>
      </c>
      <c r="K20" s="152">
        <v>2580563059</v>
      </c>
      <c r="L20" s="153">
        <v>44186</v>
      </c>
      <c r="M20" s="153">
        <v>44194</v>
      </c>
      <c r="N20" s="136">
        <f>+(M20-L20)/30</f>
        <v>0.26666666666666666</v>
      </c>
      <c r="O20" s="139"/>
      <c r="U20" s="135"/>
      <c r="V20" s="107">
        <f ca="1">NOW()</f>
        <v>44194.026029166664</v>
      </c>
      <c r="W20" s="107">
        <f ca="1">NOW()</f>
        <v>44194.026029166664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MUJERES DE PAZ</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2724</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46" t="s">
        <v>2674</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129028152.95</v>
      </c>
      <c r="F185" s="94"/>
      <c r="G185" s="95"/>
      <c r="H185" s="90"/>
      <c r="I185" s="92" t="s">
        <v>2632</v>
      </c>
      <c r="J185" s="185">
        <f>M179</f>
        <v>0.03</v>
      </c>
      <c r="K185" s="250" t="s">
        <v>2633</v>
      </c>
      <c r="L185" s="250"/>
      <c r="M185" s="96">
        <f>+J185*K20</f>
        <v>77416891.769999996</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44194.026029166664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44194.026029166664</v>
      </c>
      <c r="W20" s="107">
        <f ca="1">NOW()</f>
        <v>44194.026029166664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2674</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44194.026029166664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44194.026029166664</v>
      </c>
      <c r="W20" s="107">
        <f ca="1">NOW()</f>
        <v>44194.026029166664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2674</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44194.026029166664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44194.026029166664</v>
      </c>
      <c r="W20" s="107">
        <f ca="1">NOW()</f>
        <v>44194.026029166664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2672</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44194.026029166664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44194.026029166664</v>
      </c>
      <c r="W20" s="107">
        <f ca="1">NOW()</f>
        <v>44194.026029166664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2672</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www.w3.org/XML/1998/namespace"/>
    <ds:schemaRef ds:uri="http://purl.org/dc/terms/"/>
    <ds:schemaRef ds:uri="http://purl.org/dc/dcmitype/"/>
    <ds:schemaRef ds:uri="http://purl.org/dc/elements/1.1/"/>
    <ds:schemaRef ds:uri="4fb10211-09fb-4e80-9f0b-184718d5d98c"/>
    <ds:schemaRef ds:uri="http://schemas.microsoft.com/office/infopath/2007/PartnerControls"/>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2020-12-29T04:01:56Z</cp:lastPrinted>
  <dcterms:created xsi:type="dcterms:W3CDTF">2020-10-14T21:57:42Z</dcterms:created>
  <dcterms:modified xsi:type="dcterms:W3CDTF">2020-12-29T05:38:59Z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