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BOGOT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<sst xmlns="http://schemas.openxmlformats.org/spreadsheetml/2006/main" count="4509" uniqueCount="2725">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</sst>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B23" sqref="B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44201.400129629626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187</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71"/>
      <c r="I20" s="150" t="s">
        <v>1156</v>
      </c>
      <c r="J20" s="151" t="s">
        <v>188</v>
      </c>
      <c r="K20" s="152">
        <v>461897800</v>
      </c>
      <c r="L20" s="153">
        <v>44193</v>
      </c>
      <c r="M20" s="153">
        <v>44201</v>
      </c>
      <c r="N20" s="136">
        <f>+(M20-L20)/30</f>
        <v>0.26666666666666666</v>
      </c>
      <c r="O20" s="139"/>
      <c r="U20" s="135"/>
      <c r="V20" s="107">
        <f ca="1">NOW()</f>
        <v>44201.400129629626</v>
      </c>
      <c r="W20" s="107">
        <f ca="1">NOW()</f>
        <v>44201.400129629626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INFANTIL SEMILLEROS DE ESPERANZA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23094890</v>
      </c>
      <c r="F185" s="94"/>
      <c r="G185" s="95"/>
      <c r="H185" s="90"/>
      <c r="I185" s="92" t="s">
        <v>2632</v>
      </c>
      <c r="J185" s="185">
        <f>M179</f>
        <v>0.03</v>
      </c>
      <c r="K185" s="250" t="s">
        <v>2633</v>
      </c>
      <c r="L185" s="250"/>
      <c r="M185" s="96">
        <f>+J185*K20</f>
        <v>13856934</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C22" sqref="C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44201.400129629626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187</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71"/>
      <c r="I20" s="150" t="s">
        <v>1156</v>
      </c>
      <c r="J20" s="151" t="s">
        <v>188</v>
      </c>
      <c r="K20" s="152">
        <v>461897800</v>
      </c>
      <c r="L20" s="153">
        <v>44193</v>
      </c>
      <c r="M20" s="153">
        <v>44201</v>
      </c>
      <c r="N20" s="136">
        <f>+(M20-L20)/30</f>
        <v>0.26666666666666666</v>
      </c>
      <c r="O20" s="139"/>
      <c r="U20" s="135"/>
      <c r="V20" s="107">
        <f ca="1">NOW()</f>
        <v>44201.400129629626</v>
      </c>
      <c r="W20" s="107">
        <f ca="1">NOW()</f>
        <v>44201.400129629626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MUJERES DE PAZ</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23094890</v>
      </c>
      <c r="F185" s="94"/>
      <c r="G185" s="95"/>
      <c r="H185" s="90"/>
      <c r="I185" s="92" t="s">
        <v>2632</v>
      </c>
      <c r="J185" s="185">
        <f>M179</f>
        <v>0.03</v>
      </c>
      <c r="K185" s="250" t="s">
        <v>2633</v>
      </c>
      <c r="L185" s="250"/>
      <c r="M185" s="96">
        <f>+J185*K20</f>
        <v>13856934</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44201.400129629626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44201.400129629626</v>
      </c>
      <c r="W20" s="107">
        <f ca="1">NOW()</f>
        <v>44201.400129629626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44201.400129629626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44201.400129629626</v>
      </c>
      <c r="W20" s="107">
        <f ca="1">NOW()</f>
        <v>44201.400129629626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44201.400129629626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44201.400129629626</v>
      </c>
      <c r="W20" s="107">
        <f ca="1">NOW()</f>
        <v>44201.400129629626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44201.400129629626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44201.400129629626</v>
      </c>
      <c r="W20" s="107">
        <f ca="1">NOW()</f>
        <v>44201.400129629626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a65d333d-5b59-4810-bc94-b80d9325abbc"/>
    <ds:schemaRef ds:uri="http://purl.org/dc/dcmitype/"/>
    <ds:schemaRef ds:uri="http://schemas.microsoft.com/office/2006/documentManagement/types"/>
    <ds:schemaRef ds:uri="4fb10211-09fb-4e80-9f0b-184718d5d98c"/>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2021-01-05T14:30:49Z</cp:lastPrinted>
  <dcterms:created xsi:type="dcterms:W3CDTF">2020-10-14T21:57:42Z</dcterms:created>
  <dcterms:modified xsi:type="dcterms:W3CDTF">2021-01-05T14:37:13Z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