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ONMUVALORES\FUNTRAPAI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<sst xmlns="http://schemas.openxmlformats.org/spreadsheetml/2006/main" count="3056" uniqueCount="2687">
  <si>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</si>
  <si>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</si>
  <si>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</si>
  <si>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</si>
  <si>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</si>
  <si>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</si>
  <si>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</si>
  <si>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</si>
  <si>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</si>
  <si>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</si>
  <si>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</si>
  <si>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</si>
  <si>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</si>
  <si>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</si>
  <si>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</si>
  <si>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</si>
  <si>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</si>
  <si>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</si>
  <si>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</si>
  <si>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</si>
  <si>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</si>
  <si>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</si>
  <si>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</si>
  <si>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</si>
  <si>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</si>
  <si>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</si>
  <si>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</si>
  <si>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</si>
  <si>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</si>
  <si>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</si>
  <si>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</si>
  <si>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</si>
  <si>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</si>
  <si>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</si>
  <si>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</si>
  <si>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</si>
  <si>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</si>
  <si>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</si>
  <si>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</si>
  <si>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</si>
  <si>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</si>
  <si>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</si>
  <si>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</si>
  <si>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</si>
  <si>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</si>
  <si>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</si>
  <si>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</si>
  <si>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</si>
  <si>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</si>
  <si>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</si>
  <si>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</si>
  <si>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</si>
  <si>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</si>
  <si>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</si>
  <si>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</si>
  <si>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</si>
  <si>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</si>
  <si>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</si>
  <si>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</si>
  <si>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</si>
  <si>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</si>
  <si>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</si>
  <si>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</si>
  <si>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</si>
  <si>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</si>
  <si>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</si>
  <si>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</si>
  <si>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</si>
  <si>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</si>
  <si>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</si>
  <si>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</si>
  <si>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</si>
  <si>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</si>
  <si>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</si>
  <si>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</si>
  <si>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</si>
  <si>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</si>
  <si>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</si>
  <si>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</si>
  <si>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</si>
  <si>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</si>
  <si>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</si>
  <si>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</si>
  <si>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</si>
  <si>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</si>
  <si>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</si>
  <si>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</si>
  <si>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</si>
  <si>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</si>
  <si>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</si>
  <si>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</si>
  <si>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</si>
  <si>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</si>
  <si>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</si>
  <si>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</si>
  <si>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</si>
  <si>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</si>
  <si>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</si>
  <si>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</si>
  <si>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</si>
  <si>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</si>
  <si>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</si>
  <si>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</si>
  <si>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</si>
  <si>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</si>
  <si>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</si>
  <si>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</si>
  <si>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</si>
  <si>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</si>
  <si>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</si>
  <si>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</si>
  <si>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</si>
  <si>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</si>
  <si>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</si>
  <si>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</si>
  <si>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</si>
  <si>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</si>
  <si>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</si>
  <si>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</si>
  <si>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</si>
  <si>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</si>
  <si>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</si>
  <si>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</si>
  <si>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</si>
  <si>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</si>
  <si>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</si>
  <si>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</si>
  <si>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</si>
  <si>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</si>
  <si>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</si>
  <si>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</si>
  <si>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</si>
  <si>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</si>
  <si>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</si>
  <si>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</si>
  <si>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</si>
  <si>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</si>
  <si>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</si>
  <si>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</si>
  <si>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</si>
  <si>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</si>
  <si>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</si>
  <si>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</si>
  <si>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</si>
  <si>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</si>
  <si>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</si>
  <si>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</si>
  <si>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</si>
  <si>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</si>
  <si>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</si>
  <si>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</si>
  <si>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</si>
  <si>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</si>
  <si>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</si>
  <si>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</si>
  <si>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</si>
  <si>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</si>
  <si>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</si>
  <si>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</si>
  <si>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</si>
  <si>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</si>
  <si>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</si>
  <si>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</si>
  <si>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</si>
  <si>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</si>
  <si>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</si>
  <si>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</si>
  <si>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</si>
  <si>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</si>
  <si>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</si>
  <si>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</si>
  <si>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</si>
  <si>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</si>
  <si>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</si>
  <si>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</si>
  <si>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</si>
  <si>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</si>
  <si>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</si>
  <si>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</si>
  <si>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</si>
  <si>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</si>
  <si>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</si>
  <si>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</si>
  <si>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</si>
  <si>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</si>
  <si>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</si>
  <si>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</si>
  <si>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</si>
  <si>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</si>
  <si>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</si>
  <si>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</si>
  <si>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</si>
  <si>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</si>
  <si>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</si>
  <si>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</si>
  <si>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</si>
  <si>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</si>
  <si>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</si>
  <si>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</si>
  <si>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</si>
  <si>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</si>
  <si>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</si>
  <si>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</si>
  <si>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</si>
  <si>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</si>
  <si>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</si>
  <si>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</si>
  <si>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</si>
  <si>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</si>
  <si>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</si>
  <si>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</si>
  <si>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</si>
  <si>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</si>
  <si>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</si>
  <si>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</si>
  <si>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</si>
  <si>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</si>
  <si>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</si>
  <si>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</si>
  <si>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</si>
  <si>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</si>
  <si>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</si>
  <si>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</si>
  <si>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</si>
  <si>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</si>
  <si>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</si>
  <si>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</si>
  <si>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</si>
  <si>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</si>
  <si>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</si>
  <si>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</si>
  <si>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</si>
  <si>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</si>
  <si>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</si>
  <si>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</si>
  <si>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</si>
  <si>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</si>
  <si>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</si>
  <si>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</si>
  <si>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</si>
  <si>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</si>
  <si>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</si>
  <si>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</si>
  <si>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</si>
  <si>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</si>
  <si>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</si>
  <si>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</si>
  <si>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</si>
  <si>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</si>
  <si>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</si>
  <si>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</si>
  <si>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</si>
  <si>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</si>
  <si>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</si>
  <si>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</si>
  <si>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</si>
  <si>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</si>
  <si>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</si>
  <si>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</si>
  <si>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</si>
  <si>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</si>
  <si>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</si>
  <si>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</si>
  <si>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</si>
  <si>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</si>
  <si>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</si>
  <si>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</si>
  <si>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</si>
  <si>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</si>
  <si>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</si>
  <si>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</si>
  <si>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</si>
  <si>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</si>
  <si>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</si>
  <si>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</si>
  <si>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</si>
  <si>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</si>
  <si>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</si>
  <si>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</si>
  <si>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</si>
  <si>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</si>
  <si>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</si>
  <si>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</si>
  <si>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</si>
  <si>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</si>
  <si>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</si>
  <si>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</si>
  <si>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</si>
  <si>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</si>
  <si>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</si>
  <si>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</si>
  <si>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</si>
  <si>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</si>
  <si>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</si>
  <si>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</si>
  <si>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</si>
  <si>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</si>
  <si>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</si>
  <si>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</si>
  <si>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</si>
  <si>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</si>
  <si>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</si>
  <si>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</si>
  <si>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</si>
  <si>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</si>
  <si>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</si>
  <si>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</si>
  <si>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</si>
  <si>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</si>
  <si>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</si>
  <si>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</si>
  <si>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</si>
  <si>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</si>
  <si>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</si>
  <si>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</si>
  <si>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</si>
  <si>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</si>
  <si>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</si>
  <si>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</si>
  <si>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</si>
  <si>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</si>
  <si>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</si>
  <si>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</si>
  <si>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</si>
  <si>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</si>
  <si>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</si>
  <si>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</si>
  <si>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</si>
  <si>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</si>
  <si>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</si>
  <si>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</si>
  <si>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</si>
  <si>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</si>
  <si>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</si>
  <si>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</si>
  <si>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</si>
  <si>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</si>
  <si>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</si>
  <si>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</si>
  <si>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</si>
  <si>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</si>
  <si>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</si>
  <si>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</si>
  <si>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</si>
  <si>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</si>
  <si>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</si>
  <si>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</si>
  <si>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</si>
  <si>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</si>
  <si>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</si>
  <si>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</si>
  <si>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</si>
  <si>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</si>
  <si>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</si>
  <si>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</si>
  <si>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</si>
  <si>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</si>
  <si>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</si>
  <si>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</si>
  <si>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</si>
  <si>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</si>
  <si>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</si>
  <si>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</si>
  <si>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</si>
  <si>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</si>
  <si>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</si>
  <si>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</si>
  <si>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</si>
  <si>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</si>
  <si>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</si>
  <si>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</si>
  <si>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</si>
  <si>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</si>
  <si>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</si>
  <si>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</si>
  <si>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</si>
  <si>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</si>
  <si>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</si>
  <si>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</si>
  <si>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</si>
  <si>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</si>
  <si>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</si>
  <si>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</si>
  <si>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</si>
  <si>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</si>
  <si>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</si>
  <si>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</si>
  <si>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</si>
  <si>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</si>
  <si>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</si>
  <si>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</si>
  <si>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</si>
  <si>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</si>
  <si>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</si>
  <si>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</si>
  <si>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</si>
  <si>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</si>
  <si>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</si>
  <si>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</si>
  <si>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</si>
  <si>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</si>
  <si>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</si>
  <si>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</si>
  <si>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</si>
  <si>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</si>
  <si>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</si>
  <si>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</si>
  <si>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</si>
  <si>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</si>
  <si>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</si>
  <si>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</si>
  <si>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</si>
  <si>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</si>
  <si>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</si>
  <si>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</si>
  <si>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</si>
  <si>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</si>
  <si>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</si>
  <si>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</si>
  <si>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</si>
  <si>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</si>
  <si>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</si>
  <si>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</si>
  <si>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</si>
  <si>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</si>
  <si>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</si>
  <si>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</si>
  <si>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</si>
  <si>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</si>
  <si>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</si>
  <si>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</si>
  <si>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</si>
  <si>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</si>
  <si>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</si>
  <si>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</si>
  <si>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</si>
  <si>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</si>
  <si>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</si>
  <si>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</si>
  <si>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</si>
  <si>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</si>
  <si>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</si>
  <si>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</si>
  <si>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</si>
  <si>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</si>
  <si>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</si>
  <si>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</si>
  <si>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</si>
  <si>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</si>
  <si>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</si>
  <si>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</si>
  <si>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</si>
  <si>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</si>
  <si>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</si>
  <si>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</si>
  <si>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</si>
  <si>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</si>
  <si>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</si>
  <si>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</si>
  <si>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</si>
  <si>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</si>
  <si>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</si>
  <si>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</si>
  <si>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</si>
  <si>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</si>
  <si>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</si>
  <si>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</si>
  <si>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</si>
  <si>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</si>
  <si>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</si>
  <si>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</si>
  <si>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</si>
  <si>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</si>
  <si>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</si>
  <si>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</si>
  <si>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</si>
  <si>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</si>
  <si>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</si>
  <si>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</si>
  <si>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</si>
  <si>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</si>
  <si>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</si>
  <si>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</si>
  <si>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</si>
  <si>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</si>
  <si>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</si>
  <si>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</si>
  <si>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</si>
  <si>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</si>
  <si>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</si>
  <si>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</si>
  <si>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</si>
  <si>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</si>
  <si>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</si>
  <si>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</si>
  <si>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</si>
  <si>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</si>
  <si>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</si>
  <si>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</si>
  <si>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</si>
  <si>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</si>
  <si>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</si>
  <si>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</si>
  <si>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</si>
  <si>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</si>
  <si>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</si>
  <si>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</si>
  <si>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</si>
  <si>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</si>
  <si>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</si>
  <si>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</si>
  <si>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</si>
  <si>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</si>
  <si>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</si>
  <si>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</si>
  <si>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</si>
  <si>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</si>
  <si>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</si>
  <si>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</si>
  <si>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</si>
  <si>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</si>
  <si>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</si>
  <si>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</si>
  <si>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</si>
  <si>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</si>
  <si>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</si>
  <si>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</si>
  <si>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</si>
  <si>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</si>
  <si>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</si>
  <si>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</si>
  <si>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</si>
  <si>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</si>
  <si>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</si>
  <si>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</si>
  <si>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</si>
  <si>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</si>
  <si>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</si>
  <si>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</si>
  <si>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</si>
  <si>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</si>
  <si>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</si>
  <si>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</si>
  <si>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</si>
  <si>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</si>
  <si>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</si>
  <si>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</si>
  <si>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</si>
  <si>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</si>
  <si>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</si>
  <si>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</si>
  <si>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</si>
  <si>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</si>
  <si>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</si>
  <si>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</si>
  <si>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</si>
  <si>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</si>
  <si>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</si>
  <si>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</si>
  <si>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</si>
  <si>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</si>
  <si>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</si>
  <si>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</si>
  <si>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</si>
  <si>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</si>
  <si>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</si>
  <si>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</si>
  <si>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</si>
  <si>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</si>
  <si>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</si>
  <si>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</si>
  <si>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</si>
  <si>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</si>
  <si>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</si>
  <si>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</si>
  <si>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</si>
  <si>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</si>
  <si>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</si>
  <si>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</si>
  <si>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</si>
  <si>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</si>
  <si>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</si>
  <si>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</si>
  <si>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</si>
  <si>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</si>
  <si>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</si>
  <si>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</si>
  <si>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</si>
  <si>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</si>
  <si>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</si>
  <si>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</si>
  <si>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</si>
  <si>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</si>
  <si>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</si>
  <si>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</si>
  <si>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</si>
  <si>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</si>
  <si>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</si>
  <si>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</si>
  <si>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</si>
  <si>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</si>
  <si>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</si>
  <si>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</si>
  <si>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</si>
  <si>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</si>
  <si>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</si>
  <si>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</si>
  <si>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</si>
  <si>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</si>
  <si>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</si>
  <si>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</si>
  <si>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</si>
  <si>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</si>
  <si>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</si>
  <si>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</si>
  <si>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</si>
  <si>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</si>
  <si>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</si>
  <si>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</si>
  <si>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</si>
  <si>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</si>
  <si>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</si>
  <si>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</si>
  <si>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</si>
  <si>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</si>
  <si>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</si>
  <si>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</si>
  <si>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</si>
  <si>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</si>
  <si>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</si>
  <si>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</si>
  <si>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</si>
  <si>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</si>
  <si>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</si>
  <si>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</si>
  <si>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</si>
  <si>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</si>
  <si>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</si>
  <si>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</si>
  <si>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</si>
  <si>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</si>
  <si>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</si>
  <si>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</si>
  <si>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</si>
  <si>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</si>
  <si>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</si>
  <si>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</si>
  <si>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</si>
  <si>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</si>
  <si>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</si>
  <si>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</si>
  <si>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</si>
  <si>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</si>
  <si>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</si>
  <si>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</si>
  <si>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</si>
  <si>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</si>
  <si>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</si>
  <si>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</si>
  <si>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</si>
  <si>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</si>
  <si>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</si>
  <si>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</si>
  <si>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</si>
  <si>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</si>
  <si>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</si>
  <si>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</si>
  <si>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</si>
  <si>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</si>
  <si>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</si>
  <si>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</si>
  <si>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</si>
  <si>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</si>
  <si>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</si>
  <si>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</si>
  <si>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</si>
  <si>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</si>
  <si>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</si>
  <si>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</si>
  <si>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</si>
  <si>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</si>
  <si>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</si>
  <si>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</si>
  <si>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</si>
  <si>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</si>
  <si>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</si>
  <si>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</si>
  <si>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</si>
  <si>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</si>
  <si>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</si>
  <si>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</si>
  <si>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</si>
  <si>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</si>
  <si>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</si>
  <si>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</si>
  <si>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</si>
  <si>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</si>
  <si>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</si>
  <si>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</si>
  <si>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</si>
  <si>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</si>
  <si>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</si>
  <si>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</si>
  <si>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</si>
  <si>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</si>
  <si>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</si>
  <si>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</si>
  <si>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</si>
  <si>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</si>
  <si>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</si>
  <si>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</si>
  <si>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</si>
  <si>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</si>
  <si>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</si>
  <si>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</si>
  <si>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</si>
  <si>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</si>
  <si>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</si>
  <si>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</si>
  <si>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</si>
  <si>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</si>
  <si>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</si>
  <si>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</si>
  <si>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</si>
  <si>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</si>
  <si>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</si>
  <si>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</si>
  <si>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</si>
  <si>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</si>
  <si>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</si>
  <si>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</si>
  <si>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</si>
  <si>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</si>
  <si>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</si>
  <si>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</si>
  <si>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</si>
  <si>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</si>
  <si>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</si>
  <si>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</si>
  <si>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</si>
  <si>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</si>
  <si>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</si>
  <si>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</si>
  <si>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</si>
  <si>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</si>
  <si>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</si>
  <si>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</si>
  <si>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</si>
  <si>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</si>
  <si>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</si>
  <si>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</si>
  <si>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</si>
  <si>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</si>
  <si>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</si>
  <si>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</si>
  <si>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</si>
  <si>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</si>
  <si>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</si>
  <si>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</si>
  <si>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</si>
  <si>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</si>
  <si>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</si>
  <si>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</si>
  <si>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</si>
  <si>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</si>
  <si>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</si>
  <si>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</si>
  <si>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</si>
  <si>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</si>
  <si>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</si>
  <si>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</si>
  <si>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</si>
  <si>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</si>
  <si>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</si>
  <si>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</si>
  <si>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</si>
  <si>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</si>
  <si>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</si>
  <si>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</si>
  <si>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</si>
  <si>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</si>
  <si>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</si>
  <si>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</si>
  <si>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</si>
  <si>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</si>
  <si>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</si>
  <si>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</si>
  <si>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</si>
  <si>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</si>
  <si>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</si>
  <si>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</si>
  <si>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</si>
  <si>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</si>
  <si>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</si>
  <si>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</si>
  <si>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</si>
  <si>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</si>
  <si>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</si>
  <si>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</si>
  <si>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</si>
  <si>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</si>
  <si>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</si>
  <si>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</si>
  <si>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</si>
  <si>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</si>
  <si>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</si>
  <si>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</si>
  <si>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</si>
  <si>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</si>
  <si>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</si>
  <si>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</si>
  <si>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</si>
  <si>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</si>
  <si>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</si>
  <si>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</si>
  <si>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</si>
  <si>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</si>
  <si>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</si>
  <si>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</si>
  <si>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</si>
  <si>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</si>
  <si>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</si>
  <si>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</si>
  <si>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</si>
  <si>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</si>
  <si>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</si>
  <si>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</si>
  <si>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</si>
  <si>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</si>
  <si>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</si>
  <si>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</si>
  <si>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</si>
  <si>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</si>
  <si>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</si>
  <si>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</si>
  <si>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</si>
  <si>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</si>
  <si>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</si>
  <si>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</si>
  <si>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</si>
  <si>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</si>
  <si>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</si>
  <si>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</si>
  <si>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</si>
  <si>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</si>
  <si>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</si>
  <si>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</si>
  <si>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</si>
  <si>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</si>
  <si>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</si>
  <si>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</si>
  <si>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</si>
  <si>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</si>
  <si>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</si>
  <si>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</si>
  <si>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</si>
  <si>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</si>
  <si>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</si>
  <si>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</si>
  <si>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</si>
  <si>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</si>
  <si>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</si>
  <si>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</si>
  <si>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</si>
  <si>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</si>
  <si>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</si>
  <si>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</si>
  <si>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</si>
  <si>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</si>
  <si>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</si>
  <si>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</si>
  <si>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</si>
  <si>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</si>
  <si>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</si>
  <si>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</si>
  <si>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</si>
  <si>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</si>
  <si>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</si>
  <si>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</si>
  <si>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</si>
  <si>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</si>
  <si>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</si>
  <si>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</si>
  <si>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</si>
  <si>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</si>
  <si>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</si>
  <si>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</si>
  <si>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</si>
  <si>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</si>
  <si>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</si>
  <si>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</si>
  <si>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</si>
  <si>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</si>
  <si>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</si>
  <si>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</si>
  <si>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</si>
  <si>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</si>
  <si>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</si>
  <si>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</si>
  <si>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</si>
  <si>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</si>
  <si>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</si>
  <si>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</si>
  <si>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</si>
  <si>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</si>
  <si>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</si>
  <si>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</si>
  <si>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</si>
  <si>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</si>
  <si>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</si>
  <si>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</si>
  <si>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</si>
  <si>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</si>
  <si>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</si>
  <si>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</si>
  <si>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</si>
  <si>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</si>
  <si>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</si>
  <si>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</si>
  <si>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</si>
  <si>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</si>
  <si>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</si>
  <si>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</si>
  <si>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</si>
  <si>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</si>
  <si>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</si>
  <si>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</si>
  <si>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</si>
  <si>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</si>
  <si>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</si>
  <si>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</si>
  <si>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</si>
  <si>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</si>
  <si>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</si>
  <si>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</si>
  <si>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</si>
  <si>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</si>
  <si>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</si>
  <si>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</si>
  <si>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</si>
  <si>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</si>
  <si>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</si>
  <si>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</si>
  <si>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</si>
  <si>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</si>
  <si>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</si>
  <si>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</si>
  <si>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</si>
  <si>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</si>
  <si>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</si>
  <si>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</si>
  <si>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</si>
  <si>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</si>
  <si>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</si>
  <si>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</si>
  <si>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</si>
  <si>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</si>
  <si>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</si>
  <si>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</si>
  <si>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</si>
  <si>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</si>
  <si>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</si>
  <si>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</si>
  <si>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</si>
  <si>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</si>
  <si>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</si>
  <si>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</si>
  <si>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</si>
  <si>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</si>
  <si>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</si>
  <si>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</si>
  <si>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</si>
  <si>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</si>
  <si>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</si>
  <si>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</si>
  <si>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</si>
  <si>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</si>
  <si>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</si>
  <si>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</si>
  <si>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</si>
  <si>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</si>
  <si>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</si>
  <si>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</si>
  <si>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</si>
  <si>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</si>
  <si>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</si>
  <si>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</si>
  <si>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</si>
  <si>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</si>
  <si>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</si>
  <si>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</si>
  <si>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</si>
  <si>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</si>
  <si>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</si>
  <si>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</si>
  <si>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</si>
  <si>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</si>
  <si>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</si>
  <si>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</si>
  <si>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</si>
  <si>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</si>
  <si>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</si>
  <si>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</si>
  <si>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</si>
  <si>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</si>
  <si>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</si>
  <si>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</si>
  <si>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</si>
  <si>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</si>
  <si>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</si>
  <si>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</si>
  <si>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</si>
  <si>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</si>
  <si>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</si>
  <si>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</si>
  <si>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</si>
  <si>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</si>
  <si>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</si>
  <si>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</si>
  <si>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</si>
  <si>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</si>
  <si>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</si>
  <si>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</si>
  <si>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</si>
  <si>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</si>
  <si>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</si>
  <si>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</si>
  <si>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</si>
  <si>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</si>
  <si>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</si>
  <si>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</si>
  <si>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</si>
  <si>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</si>
  <si>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</si>
  <si>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</si>
  <si>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</si>
  <si>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</si>
  <si>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</si>
  <si>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</si>
  <si>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</si>
  <si>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</si>
  <si>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</si>
  <si>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</si>
  <si>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</si>
  <si>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</si>
  <si>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</si>
  <si>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</si>
  <si>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</si>
  <si>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</si>
  <si>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</si>
  <si>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</si>
  <si>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</si>
  <si>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</si>
  <si>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</si>
  <si>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</si>
  <si>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</si>
  <si>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</si>
  <si>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</si>
  <si>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</si>
  <si>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</si>
  <si>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</si>
  <si>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</si>
  <si>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</si>
  <si>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</si>
  <si>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</si>
  <si>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</si>
  <si>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</si>
  <si>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</si>
  <si>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</si>
  <si>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</si>
  <si>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</si>
  <si>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</si>
  <si>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</si>
  <si>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</si>
  <si>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</si>
  <si>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</si>
  <si>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</si>
  <si>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</si>
  <si>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</si>
  <si>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</si>
  <si>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</si>
  <si>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</si>
  <si>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</si>
  <si>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</si>
  <si>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</si>
  <si>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</si>
  <si>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</si>
  <si>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</si>
  <si>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</si>
  <si>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</si>
  <si>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</si>
  <si>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</si>
  <si>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</si>
  <si>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</si>
  <si>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</si>
  <si>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</si>
  <si>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</si>
  <si>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</si>
  <si>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</si>
  <si>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</si>
  <si>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</si>
  <si>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</si>
  <si>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</si>
  <si>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</si>
  <si>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</si>
  <si>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</si>
  <si>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</si>
  <si>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</si>
  <si>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</si>
  <si>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</si>
  <si>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</si>
  <si>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</si>
  <si>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</si>
  <si>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</si>
  <si>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</si>
  <si>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</si>
  <si>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</si>
  <si>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</si>
  <si>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</si>
  <si>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</si>
  <si>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</si>
  <si>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</si>
  <si>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</si>
  <si>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</si>
  <si>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</si>
  <si>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</si>
  <si>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</si>
  <si>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</si>
  <si>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</si>
  <si>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</si>
  <si>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</si>
  <si>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</si>
  <si>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</si>
  <si>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</si>
  <si>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</si>
  <si>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</si>
  <si>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</si>
  <si>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</si>
  <si>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</si>
  <si>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</si>
  <si>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</si>
  <si>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</si>
  <si>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</si>
  <si>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</si>
  <si>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</si>
  <si>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</si>
  <si>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</si>
  <si>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</si>
  <si>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</si>
  <si>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</si>
  <si>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</si>
  <si>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</si>
  <si>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</si>
  <si>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</si>
  <si>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</si>
  <si>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</si>
  <si>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</si>
  <si>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</si>
  <si>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</si>
  <si>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</si>
  <si>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</si>
  <si>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</si>
  <si>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</si>
  <si>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</si>
  <si>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</si>
  <si>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</si>
  <si>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</si>
  <si>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</si>
  <si>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</si>
  <si>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</si>
  <si>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</si>
  <si>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</si>
  <si>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</si>
  <si>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</si>
  <si>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</si>
  <si>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</si>
  <si>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</si>
  <si>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</si>
  <si>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</si>
  <si>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</si>
  <si>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</si>
  <si>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</si>
  <si>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</si>
  <si>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</si>
  <si>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</si>
  <si>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</si>
  <si>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</si>
  <si>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</si>
  <si>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</si>
  <si>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</si>
  <si>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</si>
  <si>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</si>
  <si>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</si>
  <si>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</si>
  <si>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</si>
  <si>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</si>
  <si>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</si>
  <si>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</si>
  <si>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</si>
  <si>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</si>
  <si>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</si>
  <si>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</si>
  <si>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</si>
  <si>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</si>
  <si>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</si>
  <si>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</si>
  <si>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</si>
  <si>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</si>
  <si>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</si>
  <si>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</si>
  <si>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</si>
  <si>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</si>
  <si>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</si>
  <si>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</si>
  <si>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</si>
  <si>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</si>
  <si>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</si>
  <si>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</si>
  <si>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</si>
  <si>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</si>
  <si>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</si>
  <si>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</si>
  <si>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</si>
  <si>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</si>
  <si>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</si>
  <si>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</si>
  <si>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</si>
  <si>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</si>
  <si>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</si>
  <si>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</si>
  <si>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</si>
  <si>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</si>
  <si>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</si>
  <si>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</si>
  <si>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</si>
  <si>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</si>
  <si>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</si>
  <si>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</si>
  <si>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</si>
  <si>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</si>
  <si>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</si>
  <si>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</si>
  <si>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</si>
  <si>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</si>
  <si>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</si>
  <si>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</si>
  <si>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</si>
  <si>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</si>
  <si>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</si>
  <si>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</si>
  <si>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</si>
  <si>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</si>
  <si>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</si>
  <si>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</si>
  <si>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</si>
  <si>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</si>
  <si>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</si>
  <si>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</si>
  <si>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</si>
  <si>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</si>
  <si>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</si>
  <si>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</si>
  <si>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</si>
  <si>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</si>
  <si>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</si>
  <si>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</si>
  <si>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</si>
  <si>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</si>
  <si>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</si>
  <si>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</si>
  <si>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</si>
  <si>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</si>
  <si>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</si>
  <si>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</si>
  <si>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</si>
  <si>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</si>
  <si>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</si>
  <si>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</si>
  <si>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</si>
  <si>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</si>
  <si>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</si>
  <si>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</si>
  <si>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</si>
  <si>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</si>
  <si>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</si>
  <si>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</si>
  <si>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</si>
  <si>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</si>
  <si>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</si>
  <si>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</si>
  <si>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</si>
  <si>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</si>
  <si>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</si>
  <si>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</si>
  <si>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</si>
  <si>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</si>
  <si>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</si>
  <si>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</si>
  <si>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</si>
  <si>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</si>
  <si>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</si>
  <si>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</si>
  <si>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</si>
  <si>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</si>
  <si>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</si>
  <si>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</si>
  <si>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</si>
  <si>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</si>
  <si>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</si>
  <si>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</si>
  <si>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</si>
  <si>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</si>
  <si>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</si>
  <si>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</si>
  <si>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</si>
  <si>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</si>
  <si>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</si>
  <si>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</si>
  <si>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</si>
  <si>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</si>
  <si>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</si>
  <si>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</si>
  <si>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</si>
  <si>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</si>
  <si>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</si>
  <si>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</si>
  <si>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</si>
  <si>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</si>
  <si>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</si>
  <si>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</si>
  <si>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</si>
  <si>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</si>
  <si>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</si>
  <si>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</si>
  <si>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</si>
  <si>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</si>
  <si>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</si>
  <si>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</si>
  <si>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</si>
  <si>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</si>
  <si>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</si>
  <si>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</si>
  <si>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</si>
  <si>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</si>
  <si>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</si>
  <si>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</si>
  <si>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</si>
  <si>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</si>
  <si>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</si>
  <si>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</si>
  <si>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</si>
  <si>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</si>
  <si>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</si>
  <si>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</si>
  <si>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</si>
  <si>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</si>
  <si>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</si>
  <si>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</si>
  <si>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</si>
  <si>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</si>
  <si>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</si>
  <si>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</si>
  <si>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</si>
  <si>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</si>
  <si>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</si>
  <si>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</si>
  <si>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</si>
  <si>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</si>
  <si>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</si>
  <si>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</si>
  <si>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</si>
  <si>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</si>
  <si>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</si>
  <si>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</si>
  <si>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</si>
  <si>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</si>
  <si>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</si>
  <si>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</si>
  <si>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</si>
  <si>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</si>
  <si>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</si>
  <si>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</si>
  <si>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</si>
  <si>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</si>
  <si>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</si>
  <si>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</si>
  <si>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</si>
  <si>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</si>
  <si>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</si>
  <si>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</si>
  <si>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</si>
  <si>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</si>
  <si>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</si>
  <si>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</si>
  <si>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</si>
  <si>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</si>
  <si>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</si>
  <si>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</si>
  <si>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</si>
  <si>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</si>
  <si>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</si>
  <si>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</si>
  <si>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</si>
  <si>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</si>
  <si>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</si>
  <si>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</si>
  <si>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</si>
  <si>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</si>
  <si>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</si>
  <si>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</si>
  <si>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</si>
  <si>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</si>
  <si>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</si>
  <si>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</si>
  <si>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</si>
  <si>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</si>
  <si>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</si>
  <si>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</si>
  <si>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</si>
  <si>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</si>
  <si>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</si>
  <si>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</si>
  <si>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</si>
  <si>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</si>
  <si>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</si>
  <si>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</si>
  <si>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</si>
  <si>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</si>
  <si>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</si>
  <si>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</si>
  <si>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</si>
  <si>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</si>
  <si>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</si>
  <si>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</si>
  <si>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</si>
  <si>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</si>
  <si>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</si>
  <si>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</si>
  <si>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</si>
  <si>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</si>
  <si>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</si>
  <si>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</si>
  <si>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</si>
  <si>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</si>
  <si>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</si>
  <si>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</si>
  <si>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</si>
  <si>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</si>
  <si>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</si>
  <si>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</si>
  <si>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</si>
  <si>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</si>
  <si>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</si>
  <si>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</si>
  <si>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</si>
  <si>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</si>
  <si>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</si>
  <si>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</si>
  <si>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</si>
  <si>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</si>
  <si>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</si>
  <si>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</si>
  <si>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</si>
  <si>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</si>
  <si>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</si>
  <si>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</si>
  <si>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</si>
  <si>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</si>
  <si>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</si>
  <si>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</si>
  <si>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</si>
  <si>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</si>
  <si>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</si>
  <si>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</si>
  <si>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</si>
  <si>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</si>
  <si>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</si>
  <si>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</si>
  <si>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</si>
  <si>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</si>
  <si>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</si>
  <si>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</si>
  <si>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</si>
  <si>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</si>
  <si>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</si>
  <si>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</si>
  <si>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</si>
  <si>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</si>
  <si>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</si>
  <si>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</si>
  <si>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</si>
  <si>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</si>
  <si>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</si>
  <si>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</si>
  <si>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</si>
  <si>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</si>
  <si>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</si>
  <si>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</si>
  <si>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</si>
  <si>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</si>
  <si>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</si>
  <si>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</si>
  <si>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</si>
  <si>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</si>
  <si>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</si>
  <si>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</si>
  <si>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</si>
  <si>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</si>
  <si>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</si>
  <si>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</si>
  <si>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</si>
  <si>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</si>
  <si>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</si>
  <si>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</si>
  <si>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</si>
  <si>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</si>
  <si>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</si>
  <si>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</si>
  <si>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</si>
  <si>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</si>
  <si>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</si>
  <si>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</si>
  <si>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</si>
  <si>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</si>
  <si>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</si>
  <si>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</si>
  <si>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</si>
  <si>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</si>
  <si>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</si>
  <si>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</si>
  <si>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</si>
  <si>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</si>
  <si>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</si>
  <si>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</si>
  <si>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</si>
  <si>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</si>
  <si>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</si>
  <si>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</si>
  <si>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</si>
  <si>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</si>
  <si>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</si>
  <si>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</si>
  <si>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</si>
  <si>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</si>
  <si>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</si>
  <si>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</si>
  <si>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</si>
  <si>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</si>
  <si>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</si>
  <si>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</si>
  <si>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</si>
  <si>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</si>
  <si>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</si>
  <si>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</si>
  <si>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</si>
  <si>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</si>
  <si>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</si>
  <si>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</si>
  <si>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</si>
  <si>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</si>
  <si>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</si>
  <si>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</si>
  <si>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</si>
  <si>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</si>
  <si>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</si>
  <si>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</si>
  <si>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</si>
  <si>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</si>
  <si>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</si>
  <si>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</si>
  <si>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</si>
  <si>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</si>
  <si>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</si>
  <si>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</si>
  <si>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</si>
  <si>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</si>
  <si>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</si>
  <si>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</si>
  <si>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</si>
  <si>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</si>
  <si>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</si>
  <si>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</si>
  <si>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</si>
  <si>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</si>
  <si>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</si>
  <si>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</si>
  <si>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</si>
  <si>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</si>
  <si>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</si>
  <si>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</si>
  <si>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</si>
  <si>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</si>
  <si>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</si>
  <si>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</si>
  <si>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</si>
  <si>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</si>
  <si>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</si>
  <si>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</si>
  <si>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</si>
  <si>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</si>
  <si>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</si>
  <si>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</si>
  <si>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</si>
  <si>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</si>
  <si>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</si>
  <si>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</si>
  <si>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</si>
  <si>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</si>
  <si>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</si>
  <si>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</si>
  <si>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</si>
  <si>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</si>
  <si>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</si>
  <si>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</si>
  <si>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</si>
  <si>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</si>
  <si>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</si>
  <si>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</si>
  <si>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</si>
  <si>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</si>
  <si>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</si>
  <si>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</si>
  <si>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</si>
  <si>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</si>
  <si>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</si>
  <si>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</si>
  <si>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</si>
  <si>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</si>
  <si>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</si>
  <si>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</si>
  <si>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</si>
  <si>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</si>
  <si>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</si>
  <si>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</si>
  <si>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</si>
  <si>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</si>
  <si>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</si>
  <si>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</si>
  <si>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</si>
  <si>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</si>
  <si>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</si>
  <si>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</si>
  <si>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</si>
  <si>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</si>
  <si>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</si>
  <si>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</si>
  <si>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</si>
  <si>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</si>
  <si>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</si>
  <si>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</si>
  <si>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</si>
  <si>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</si>
  <si>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</si>
  <si>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</si>
  <si>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</si>
  <si>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</si>
  <si>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</si>
  <si>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</si>
  <si>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</si>
  <si>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</si>
  <si>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</si>
  <si>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</si>
  <si>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</si>
  <si>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</si>
  <si>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</si>
  <si>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</si>
  <si>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</si>
  <si>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</si>
  <si>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</si>
  <si>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</si>
  <si>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</si>
  <si>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</si>
  <si>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</si>
  <si>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</si>
  <si>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</si>
  <si>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</si>
  <si>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</si>
  <si>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</si>
  <si>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</si>
  <si>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</si>
  <si>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</si>
  <si>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</si>
  <si>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</si>
  <si>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</si>
  <si>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</si>
  <si>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</si>
  <si>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</si>
  <si>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</si>
  <si>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</si>
  <si>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</si>
  <si>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</si>
  <si>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</si>
  <si>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</si>
  <si>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</si>
  <si>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</si>
  <si>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</si>
  <si>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</si>
  <si>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</si>
  <si>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</si>
  <si>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</si>
  <si>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</si>
  <si>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</si>
  <si>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</si>
  <si>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</si>
  <si>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</si>
  <si>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</si>
  <si>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</si>
  <si>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</si>
  <si>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</si>
  <si>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</si>
  <si>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</si>
  <si>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</si>
  <si>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</si>
  <si>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</si>
  <si>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</si>
  <si>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</si>
  <si>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</si>
  <si>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</si>
  <si>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</si>
  <si>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</si>
  <si>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</si>
  <si>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</si>
  <si>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</si>
  <si>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</si>
  <si>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</si>
  <si>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</si>
  <si>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</si>
  <si>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</si>
  <si>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</si>
  <si>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</si>
  <si>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</si>
  <si>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</si>
  <si>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</si>
  <si>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</si>
  <si>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</si>
  <si>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</si>
  <si>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</si>
  <si>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</si>
  <si>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</si>
  <si>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</si>
  <si>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</si>
  <si>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</si>
  <si>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</si>
  <si>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</si>
  <si>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</si>
  <si>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</si>
  <si>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</si>
  <si>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</si>
  <si>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</si>
  <si>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</si>
  <si>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</si>
  <si>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</si>
  <si>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</si>
  <si>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</si>
  <si>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</si>
  <si>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</si>
  <si>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</si>
  <si>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</si>
  <si>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</si>
  <si>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</si>
  <si>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</si>
  <si>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</si>
  <si>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</si>
  <si>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</si>
  <si>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</si>
  <si>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</si>
  <si>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</si>
  <si>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</si>
  <si>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</si>
  <si>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</si>
  <si>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</si>
  <si>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</si>
  <si>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</si>
  <si>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</si>
  <si>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</si>
  <si>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</si>
  <si>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</si>
  <si>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</si>
  <si>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</si>
  <si>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</si>
  <si>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</si>
  <si>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</si>
  <si>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</si>
  <si>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</si>
  <si>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</si>
  <si>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</si>
  <si>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</si>
  <si>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</si>
  <si>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</si>
  <si>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</si>
  <si>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</si>
  <si>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</si>
  <si>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</si>
  <si>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</si>
  <si>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</si>
  <si>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</si>
  <si>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</si>
  <si>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</si>
  <si>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</si>
  <si>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</si>
  <si>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</si>
  <si>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</si>
  <si>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</si>
  <si>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</si>
  <si>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</si>
  <si>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</si>
  <si>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</si>
  <si>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</si>
  <si>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</si>
  <si>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</si>
  <si>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</si>
  <si>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</si>
  <si>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</si>
  <si>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</si>
  <si>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</si>
  <si>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</si>
  <si>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</si>
  <si>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</si>
  <si>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</si>
  <si>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</si>
  <si>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</si>
  <si>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</si>
  <si>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</si>
  <si>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</si>
  <si>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</si>
  <si>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</si>
  <si>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</si>
  <si>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</si>
  <si>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</si>
  <si>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</si>
  <si>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</si>
  <si>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</si>
  <si>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</si>
  <si>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</si>
  <si>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</si>
  <si>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</si>
  <si>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</si>
  <si>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</si>
  <si>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</si>
  <si>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</si>
  <si>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</si>
  <si>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</si>
  <si>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</si>
  <si>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</si>
  <si>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</si>
  <si>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</si>
  <si>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</si>
  <si>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</si>
  <si>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</si>
  <si>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</si>
  <si>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</si>
  <si>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</si>
  <si>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</si>
  <si>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</si>
  <si>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</si>
  <si>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</si>
  <si>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</si>
  <si>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</si>
  <si>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</si>
  <si>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</si>
  <si>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</si>
  <si>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</si>
  <si>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</si>
  <si>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</si>
  <si>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</si>
  <si>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</si>
  <si>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</si>
  <si>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</si>
  <si>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</si>
  <si>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</si>
  <si>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</si>
  <si>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</si>
  <si>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</si>
  <si>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</si>
  <si>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</si>
  <si>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</si>
  <si>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</si>
  <si>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</si>
  <si>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</si>
  <si>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</si>
  <si>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</si>
  <si>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</si>
  <si>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</si>
  <si>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</si>
  <si>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</si>
  <si>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</si>
  <si>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</si>
  <si>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</si>
  <si>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</si>
  <si>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</si>
  <si>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</si>
  <si>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</si>
  <si>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</si>
  <si>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</si>
  <si>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</si>
  <si>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</si>
  <si>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</si>
  <si>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</si>
  <si>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</si>
  <si>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</si>
  <si>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</si>
  <si>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</si>
  <si>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</si>
  <si>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</si>
  <si>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</si>
  <si>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</si>
  <si>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</si>
  <si>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</si>
  <si>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</si>
  <si>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</si>
  <si>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</si>
  <si>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</si>
  <si>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</si>
  <si>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</si>
  <si>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</si>
  <si>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</si>
  <si>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</si>
  <si>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</si>
  <si>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</si>
  <si>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</si>
  <si>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</si>
  <si>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</si>
  <si>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</si>
  <si>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</si>
  <si>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</si>
  <si>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</si>
  <si>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</si>
  <si>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</si>
  <si>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</si>
  <si>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</si>
  <si>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</si>
  <si>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</si>
  <si>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</si>
  <si>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</si>
  <si>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</si>
  <si>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</si>
  <si>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</si>
  <si>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</si>
  <si>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</si>
  <si>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</si>
  <si>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</si>
  <si>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</si>
  <si>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</si>
  <si>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</si>
  <si>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</si>
  <si>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</si>
  <si>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</si>
  <si>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</si>
  <si>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</si>
  <si>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</si>
  <si>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</si>
  <si>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</si>
  <si>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</si>
  <si>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</si>
  <si>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</si>
  <si>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</si>
  <si>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</si>
  <si>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</si>
  <si>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</si>
  <si>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</si>
  <si>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</si>
  <si>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</si>
  <si>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</si>
  <si>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</si>
  <si>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</si>
  <si>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</si>
  <si>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</si>
  <si>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</si>
  <si>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</si>
  <si>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</si>
  <si>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</si>
  <si>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</si>
  <si>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</si>
  <si>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</si>
  <si>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</si>
  <si>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</si>
  <si>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</si>
  <si>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</si>
  <si>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</si>
  <si>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</si>
  <si>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</si>
  <si>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</si>
  <si>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</si>
  <si>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</si>
  <si>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</si>
  <si>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</si>
  <si>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</si>
  <si>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</si>
  <si>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</si>
  <si>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</si>
  <si>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</si>
  <si>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</si>
  <si>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</si>
  <si>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</si>
  <si>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</si>
  <si>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</si>
  <si>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</si>
  <si>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</si>
  <si>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</si>
  <si>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</si>
  <si>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</si>
  <si>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</si>
  <si>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</si>
  <si>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</si>
  <si>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</si>
  <si>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</si>
  <si>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</si>
  <si>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</si>
  <si>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</si>
  <si>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</si>
  <si>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</si>
  <si>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</si>
  <si>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</si>
  <si>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</si>
  <si>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</si>
  <si>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</si>
  <si>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</si>
  <si>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</si>
  <si>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</si>
  <si>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</si>
  <si>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</si>
  <si>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</si>
  <si>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</si>
  <si>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</si>
  <si>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</si>
  <si>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</si>
  <si>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</si>
  <si>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</si>
  <si>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</si>
  <si>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</si>
  <si>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</si>
  <si>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</si>
  <si>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</si>
  <si>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</si>
  <si>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</si>
  <si>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</si>
  <si>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</si>
  <si>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</si>
  <si>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</si>
  <si>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</si>
  <si>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</si>
  <si>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</si>
  <si>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</si>
  <si>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</si>
  <si>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</si>
  <si>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</si>
  <si>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</si>
  <si>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</si>
  <si>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</si>
  <si>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</si>
  <si>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</si>
  <si>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</si>
  <si>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</si>
  <si>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</si>
  <si>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</si>
  <si>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</si>
  <si>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</si>
  <si>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</si>
  <si>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</si>
  <si>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</si>
  <si>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</si>
  <si>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</si>
  <si>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</si>
  <si>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</si>
  <si>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</si>
  <si>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</si>
  <si>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</si>
  <si>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</si>
  <si>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</si>
  <si>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</si>
  <si>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</si>
  <si>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</si>
  <si>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</si>
  <si>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</si>
  <si>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</si>
  <si>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</si>
  <si>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</si>
  <si>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</si>
  <si>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</si>
  <si>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</si>
  <si>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</si>
  <si>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</si>
  <si>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</si>
  <si>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</si>
  <si>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</si>
  <si>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</si>
  <si>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</si>
  <si>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</si>
  <si>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</si>
  <si>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</si>
  <si>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</si>
  <si>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</si>
  <si>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</si>
  <si>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</si>
  <si>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</si>
  <si>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</si>
  <si>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</si>
  <si>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</si>
  <si>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</si>
  <si>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</si>
  <si>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</si>
  <si>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</si>
  <si>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</si>
  <si>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</si>
  <si>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</si>
  <si>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</si>
  <si>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</si>
  <si>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</si>
  <si>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</si>
  <si>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</si>
  <si>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</si>
  <si>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</si>
  <si>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</si>
  <si>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</si>
  <si>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</si>
  <si>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</si>
  <si>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</si>
  <si>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</si>
  <si>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</si>
  <si>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</si>
  <si>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</si>
  <si>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</si>
  <si>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</si>
  <si>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</si>
  <si>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</si>
  <si>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</si>
  <si>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</si>
  <si>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</si>
  <si>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</si>
  <si>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</si>
  <si>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</si>
  <si>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</si>
  <si>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</si>
  <si>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</si>
  <si>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</si>
  <si>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</si>
  <si>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</si>
  <si>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</si>
  <si>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</si>
  <si>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</si>
  <si>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</si>
  <si>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</si>
  <si>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</si>
  <si>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</si>
  <si>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</si>
  <si>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</si>
  <si>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</si>
  <si>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</si>
  <si>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</si>
  <si>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</si>
  <si>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</si>
  <si>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</si>
  <si>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</si>
  <si>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</si>
  <si>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</si>
  <si>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</si>
  <si>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</si>
  <si>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</si>
  <si>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</si>
  <si>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</si>
  <si>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</si>
  <si>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</si>
  <si>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</si>
  <si>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</si>
  <si>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</si>
  <si>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</si>
  <si>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</si>
  <si>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</si>
  <si>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</si>
  <si>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</si>
  <si>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</si>
  <si>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</si>
  <si>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</si>
  <si>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</si>
  <si>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</si>
  <si>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</si>
  <si>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</si>
  <si>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</si>
  <si>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</si>
  <si>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</si>
  <si>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</si>
  <si>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</si>
  <si>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</si>
  <si>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</si>
  <si>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</si>
  <si>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</si>
  <si>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</si>
  <si>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</si>
  <si>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</si>
  <si>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</si>
  <si>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</si>
  <si>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</si>
  <si>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</si>
  <si>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</si>
  <si>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</si>
  <si>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</si>
  <si>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</si>
  <si>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</si>
  <si>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</si>
  <si>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</si>
  <si>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</si>
  <si>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</si>
  <si>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</si>
  <si>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</si>
  <si>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</si>
  <si>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</si>
  <si>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</si>
  <si>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</si>
  <si>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</si>
  <si>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</si>
  <si>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</si>
  <si>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</si>
  <si>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</si>
  <si>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</si>
  <si>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</si>
  <si>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</si>
  <si>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</si>
  <si>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</si>
  <si>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</si>
  <si>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</si>
  <si>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</si>
  <si>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</si>
  <si>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</si>
  <si>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</si>
  <si>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</si>
  <si>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</si>
  <si>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</si>
  <si>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</si>
  <si>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</si>
  <si>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</si>
  <si>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</si>
  <si>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</si>
  <si>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</si>
  <si>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</si>
  <si>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</si>
  <si>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</si>
  <si>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</si>
  <si>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</si>
  <si>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</si>
  <si>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</si>
  <si>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</si>
  <si>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</si>
  <si>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</si>
  <si>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</si>
  <si>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</si>
  <si>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</si>
  <si>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</si>
  <si>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</si>
  <si>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</si>
  <si>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</si>
  <si>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</si>
  <si>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</si>
  <si>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</si>
  <si>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</si>
  <si>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</si>
  <si>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</si>
  <si>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</si>
  <si>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</si>
  <si>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</si>
  <si>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</si>
  <si>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</si>
  <si>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</si>
  <si>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</si>
  <si>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</si>
  <si>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</si>
  <si>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</si>
  <si>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</si>
  <si>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</si>
  <si>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</si>
  <si>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</si>
  <si>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</si>
  <si>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</si>
  <si>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</si>
  <si>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</si>
  <si>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</si>
  <si>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</si>
  <si>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</si>
  <si>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</si>
  <si>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</si>
  <si>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</si>
  <si>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</si>
  <si>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</si>
  <si>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</si>
  <si>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</si>
  <si>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</si>
  <si>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</si>
  <si>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</si>
  <si>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</si>
  <si>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</si>
  <si>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</si>
  <si>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</si>
  <si>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</si>
  <si>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</si>
  <si>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</si>
  <si>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</si>
  <si>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</si>
  <si>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</si>
  <si>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</si>
  <si>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</si>
  <si>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</si>
  <si>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</si>
  <si>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</si>
  <si>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</si>
  <si>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</si>
  <si>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</si>
  <si>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</si>
  <si>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</si>
  <si>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</si>
  <si>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</si>
  <si>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</si>
  <si>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</si>
  <si>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</si>
  <si>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</si>
  <si>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</si>
  <si>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</si>
  <si>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</si>
  <si>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</si>
  <si>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</si>
  <si>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</si>
  <si>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</si>
  <si>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</si>
  <si>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</si>
  <si>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</si>
  <si>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</si>
  <si>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</si>
  <si>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</si>
  <si>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</si>
  <si>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</si>
  <si>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</si>
  <si>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</si>
  <si>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</si>
  <si>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</si>
  <si>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</si>
  <si>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</si>
  <si>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</si>
  <si>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</si>
  <si>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</si>
  <si>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</si>
  <si>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</si>
  <si>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</si>
  <si>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</si>
  <si>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</si>
  <si>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</si>
  <si>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</si>
  <si>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</si>
  <si>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</si>
  <si>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</si>
  <si>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</si>
  <si>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</si>
  <si>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</si>
  <si>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</si>
  <si>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</si>
  <si>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</si>
  <si>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</si>
  <si>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</si>
  <si>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</si>
  <si>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</si>
  <si>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</si>
  <si>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</si>
  <si>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</si>
  <si>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</si>
  <si>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</si>
  <si>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</si>
  <si>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</si>
  <si>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</si>
  <si>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</si>
  <si>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</si>
  <si>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</si>
  <si>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</si>
  <si>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</si>
  <si>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</si>
  <si>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</si>
  <si>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</si>
  <si>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</si>
  <si>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</si>
  <si>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</si>
  <si>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</si>
  <si>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</si>
  <si>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</si>
  <si>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</si>
  <si>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</si>
  <si>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</si>
  <si>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</si>
  <si>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</si>
  <si>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</si>
  <si>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</si>
  <si>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</si>
  <si>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</si>
  <si>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</si>
  <si>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</si>
  <si>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</si>
  <si>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</si>
  <si>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</si>
  <si>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</si>
  <si>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</si>
  <si>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</si>
  <si>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</si>
  <si>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</si>
  <si>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</si>
  <si>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</si>
  <si>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</si>
  <si>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</si>
  <si>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</si>
  <si>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</si>
  <si>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</si>
  <si>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</si>
  <si>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</si>
  <si>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</si>
  <si>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</si>
  <si>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</si>
  <si>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</si>
  <si>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</si>
  <si>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</si>
  <si>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</si>
  <si>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</si>
  <si>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</si>
  <si>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</si>
  <si>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</si>
  <si>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</si>
  <si>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</si>
  <si>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</si>
  <si>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</si>
  <si>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</si>
  <si>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</si>
  <si>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</si>
  <si>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</si>
  <si>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</si>
  <si>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</si>
  <si>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</si>
  <si>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</si>
  <si>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</si>
  <si>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</si>
  <si>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</si>
  <si>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</si>
  <si>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</si>
  <si>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</si>
  <si>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</si>
  <si>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</si>
  <si>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</si>
  <si>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</si>
  <si>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</si>
  <si>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</si>
  <si>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</si>
  <si>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</si>
  <si>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</si>
  <si>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</si>
  <si>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</si>
  <si>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</si>
  <si>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</si>
  <si>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</si>
  <si>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</si>
  <si>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</si>
  <si>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</si>
  <si>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</si>
  <si>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</si>
  <si>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</si>
  <si>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</si>
  <si>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</si>
  <si>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</si>
  <si>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</si>
  <si>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</si>
  <si>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</si>
  <si>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</si>
  <si>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</si>
  <si>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</si>
  <si>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</si>
  <si>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</si>
  <si>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</si>
  <si>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</si>
  <si>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</si>
  <si>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</si>
  <si>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</si>
  <si>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</si>
  <si>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</si>
  <si>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</si>
  <si>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</si>
  <si>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</si>
  <si>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</si>
  <si>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</si>
  <si>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</si>
  <si>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</si>
  <si>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</si>
  <si>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</si>
  <si>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</si>
  <si>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</si>
  <si>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</si>
  <si>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</si>
  <si>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</si>
  <si>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</si>
  <si>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</si>
  <si>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</si>
  <si>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</si>
  <si>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</si>
  <si>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</si>
  <si>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</si>
  <si>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</si>
  <si>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</si>
  <si>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</si>
  <si>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</si>
  <si>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</si>
  <si>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</si>
  <si>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</si>
  <si>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</si>
  <si>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</si>
  <si>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</si>
  <si>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</si>
  <si>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</si>
  <si>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</si>
  <si>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</si>
  <si>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</si>
  <si>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</si>
  <si>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</si>
  <si>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</si>
  <si>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</si>
  <si>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</si>
  <si>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</si>
  <si>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</si>
  <si>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</si>
  <si>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</si>
  <si>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</si>
  <si>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</si>
  <si>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</si>
  <si>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</si>
  <si>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</si>
  <si>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</si>
  <si>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</si>
  <si>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</si>
  <si>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</si>
  <si>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</si>
  <si>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</si>
  <si>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</si>
  <si>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</si>
  <si>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</si>
  <si>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</si>
  <si>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</si>
  <si>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</si>
  <si>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</si>
  <si>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</si>
  <si>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</si>
  <si>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</si>
  <si>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</si>
  <si>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</si>
  <si>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</si>
  <si>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</si>
  <si>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</si>
  <si>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</si>
  <si>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</si>
  <si>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</si>
  <si>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</si>
  <si>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</si>
  <si>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</si>
  <si>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</si>
  <si>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</si>
  <si>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</si>
  <si>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</si>
  <si>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</si>
  <si>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</si>
  <si>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</si>
  <si>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</si>
  <si>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</si>
  <si>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</si>
  <si>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</si>
  <si>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</si>
  <si>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</si>
  <si>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</si>
  <si>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</si>
  <si>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</si>
  <si>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</si>
  <si>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</si>
  <si>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</si>
  <si>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</si>
  <si>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</si>
  <si>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</si>
  <si>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</si>
  <si>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</si>
  <si>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</si>
  <si>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</si>
  <si>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</si>
  <si>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</si>
  <si>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</si>
  <si>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</si>
  <si>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</si>
  <si>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</si>
  <si>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</si>
  <si>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</si>
  <si>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</si>
  <si>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</si>
  <si>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</si>
  <si>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</si>
  <si>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</si>
  <si>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</si>
  <si>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</si>
  <si>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</si>
  <si>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</si>
  <si>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</si>
  <si>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</si>
  <si>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</si>
  <si>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</si>
  <si>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</si>
  <si>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</si>
  <si>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</si>
  <si>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</si>
  <si>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</si>
  <si>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</si>
  <si>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</si>
  <si>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</si>
  <si>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</si>
  <si>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</si>
  <si>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</si>
  <si>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</si>
  <si>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</si>
  <si>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</si>
  <si>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</si>
  <si>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</si>
  <si>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</si>
  <si>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</si>
  <si>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</si>
  <si>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</si>
  <si>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</si>
  <si>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</si>
  <si>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</si>
  <si>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</si>
  <si>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</si>
  <si>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</si>
  <si>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</si>
  <si>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</si>
  <si>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</si>
  <si>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</si>
  <si>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</si>
  <si>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</si>
  <si>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</si>
  <si>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</si>
  <si>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</si>
  <si>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</si>
  <si>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</si>
  <si>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</si>
  <si>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</si>
  <si>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</si>
  <si>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</si>
  <si>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</si>
  <si>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</si>
  <si>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</si>
  <si>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</si>
  <si>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</si>
  <si>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</si>
  <si>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</si>
  <si>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</si>
  <si>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</si>
  <si>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</si>
  <si>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</si>
  <si>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</si>
  <si>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</si>
  <si>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</si>
  <si>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</si>
  <si>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</si>
  <si>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</si>
  <si>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</si>
  <si>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</si>
  <si>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</si>
  <si>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</si>
  <si>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</si>
  <si>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</si>
  <si>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</si>
  <si>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</si>
  <si>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</si>
  <si>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</si>
  <si>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</si>
  <si>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</si>
  <si>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</si>
  <si>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</si>
  <si>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</si>
  <si>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</si>
  <si>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</si>
  <si>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</si>
  <si>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</si>
  <si>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</si>
  <si>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</si>
  <si>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</si>
  <si>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</si>
  <si>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</si>
  <si>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</si>
  <si>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</si>
  <si>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</si>
  <si>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YEISIS ESTHER JIMENEZ UTRIA </t>
  </si>
  <si>
    <t>CARRERA 7B No 40 45 barranquilla</t>
  </si>
  <si>
    <t>funtrapais@gmail.com</t>
  </si>
  <si>
    <t>2021-8-08002202021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</si>
</sst>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01F1E"/>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34" xfId="0" applyFont="1" applyBorder="1" applyProtection="1">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
      <c r="A15" s="9"/>
      <c r="B15" s="32" t="s">
        <v>2635</v>
      </c>
      <c r="C15" s="173" t="s">
        <v>2686</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900658479</v>
      </c>
      <c r="C20" s="5"/>
      <c r="D20" s="73"/>
      <c r="E20" s="5"/>
      <c r="F20" s="5"/>
      <c r="G20" s="5"/>
      <c r="H20" s="242"/>
      <c r="I20" s="146" t="s">
        <v>163</v>
      </c>
      <c r="J20" s="147" t="s">
        <v>165</v>
      </c>
      <c r="K20" s="148">
        <v>3218185800</v>
      </c>
      <c r="L20" s="149"/>
      <c r="M20" s="149">
        <v>44561</v>
      </c>
      <c r="N20" s="134">
        <f>+(M20-L20)/30</f>
        <v>1485.3666666666666</v>
      </c>
      <c r="O20" s="137"/>
      <c r="U20" s="133"/>
      <c r="V20" s="105">
        <f ca="1">NOW()</f>
        <v>44194.448936111112</v>
      </c>
      <c r="W20" s="105">
        <f ca="1">NOW()</f>
        <v>44194.448936111112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SOCIAL TRABAJO POR MI PAÍS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12" t="s">
        <v>31</v>
      </c>
      <c r="D48" s="121" t="s">
        <v>2677</v>
      </c>
      <c r="E48" s="174">
        <v>42037</v>
      </c>
      <c r="F48" s="174">
        <v>42340</v>
      </c>
      <c r="G48" s="156">
        <f>IF(AND(E48&lt;&gt;"",F48&lt;&gt;""),((F48-E48)/30),"")</f>
        <v>10.1</v>
      </c>
      <c r="H48" s="122" t="s">
        <v>2681</v>
      </c>
      <c r="I48" s="121" t="s">
        <v>163</v>
      </c>
      <c r="J48" s="121" t="s">
        <v>182</v>
      </c>
      <c r="K48" s="123">
        <v>13000000</v>
      </c>
      <c r="L48" s="115" t="s">
        <v>1148</v>
      </c>
      <c r="M48" s="117">
        <v>1</v>
      </c>
      <c r="N48" s="115" t="s">
        <v>27</v>
      </c>
      <c r="O48" s="115" t="s">
        <v>26</v>
      </c>
      <c r="P48" s="78"/>
    </row>
    <row r="49" spans="1:16" s="6" customFormat="1" ht="24.75" customHeight="1" x14ac:dyDescent="0.25">
      <c r="A49" s="142">
        <v>2</v>
      </c>
      <c r="B49" s="122" t="s">
        <v>2676</v>
      </c>
      <c r="C49" s="112" t="s">
        <v>31</v>
      </c>
      <c r="D49" s="121" t="s">
        <v>2678</v>
      </c>
      <c r="E49" s="174">
        <v>42401</v>
      </c>
      <c r="F49" s="174">
        <v>42705</v>
      </c>
      <c r="G49" s="156">
        <f t="shared" ref="G49:G50" si="2">IF(AND(E49&lt;&gt;"",F49&lt;&gt;""),((F49-E49)/30),"")</f>
        <v>10.133333333333333</v>
      </c>
      <c r="H49" s="122" t="s">
        <v>2681</v>
      </c>
      <c r="I49" s="121" t="s">
        <v>163</v>
      </c>
      <c r="J49" s="121" t="s">
        <v>182</v>
      </c>
      <c r="K49" s="123">
        <v>15000000</v>
      </c>
      <c r="L49" s="115" t="s">
        <v>1148</v>
      </c>
      <c r="M49" s="117">
        <v>1</v>
      </c>
      <c r="N49" s="115" t="s">
        <v>27</v>
      </c>
      <c r="O49" s="115" t="s">
        <v>26</v>
      </c>
      <c r="P49" s="78"/>
    </row>
    <row r="50" spans="1:16" s="6" customFormat="1" ht="24.75" customHeight="1" x14ac:dyDescent="0.25">
      <c r="A50" s="142">
        <v>3</v>
      </c>
      <c r="B50" s="122" t="s">
        <v>2676</v>
      </c>
      <c r="C50" s="112" t="s">
        <v>31</v>
      </c>
      <c r="D50" s="121" t="s">
        <v>2679</v>
      </c>
      <c r="E50" s="174">
        <v>42767</v>
      </c>
      <c r="F50" s="174">
        <v>43070</v>
      </c>
      <c r="G50" s="156">
        <f t="shared" si="2"/>
        <v>10.1</v>
      </c>
      <c r="H50" s="122" t="s">
        <v>2681</v>
      </c>
      <c r="I50" s="121" t="s">
        <v>163</v>
      </c>
      <c r="J50" s="121" t="s">
        <v>182</v>
      </c>
      <c r="K50" s="123">
        <v>17000000</v>
      </c>
      <c r="L50" s="115" t="s">
        <v>1148</v>
      </c>
      <c r="M50" s="117">
        <v>1</v>
      </c>
      <c r="N50" s="115" t="s">
        <v>27</v>
      </c>
      <c r="O50" s="115" t="s">
        <v>26</v>
      </c>
      <c r="P50" s="78"/>
    </row>
    <row r="51" spans="1:16" s="6" customFormat="1" ht="24.75" customHeight="1" outlineLevel="1" x14ac:dyDescent="0.25">
      <c r="A51" s="142">
        <v>4</v>
      </c>
      <c r="B51" s="122" t="s">
        <v>2676</v>
      </c>
      <c r="C51" s="112" t="s">
        <v>31</v>
      </c>
      <c r="D51" s="121" t="s">
        <v>2680</v>
      </c>
      <c r="E51" s="174">
        <v>43132</v>
      </c>
      <c r="F51" s="174">
        <v>43437</v>
      </c>
      <c r="G51" s="156">
        <f t="shared" ref="G51:G107" si="3">IF(AND(E51&lt;&gt;"",F51&lt;&gt;""),((F51-E51)/30),"")</f>
        <v>10.166666666666666</v>
      </c>
      <c r="H51" s="122" t="s">
        <v>2681</v>
      </c>
      <c r="I51" s="121" t="s">
        <v>163</v>
      </c>
      <c r="J51" s="121" t="s">
        <v>182</v>
      </c>
      <c r="K51" s="123">
        <v>19000000</v>
      </c>
      <c r="L51" s="115" t="s">
        <v>1148</v>
      </c>
      <c r="M51" s="117">
        <v>1</v>
      </c>
      <c r="N51" s="115" t="s">
        <v>27</v>
      </c>
      <c r="O51" s="115" t="s">
        <v>26</v>
      </c>
      <c r="P51" s="78"/>
    </row>
    <row r="52" spans="1:16" s="7" customFormat="1" ht="24.75" customHeight="1" outlineLevel="1" x14ac:dyDescent="0.25">
      <c r="A52" s="143">
        <v>5</v>
      </c>
      <c r="B52" s="111"/>
      <c r="C52" s="112"/>
      <c r="D52" s="110"/>
      <c r="E52" s="144"/>
      <c r="F52" s="144"/>
      <c r="G52" s="156"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6"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6"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6"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6"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6"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6"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6"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6"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6"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6"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6"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6"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6"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6"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6"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6"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6"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6"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6"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6"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6"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6"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6"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6"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6"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6"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6"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6"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6"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6"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6"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6"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6"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6"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6"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6"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6"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6"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6"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6"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6"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6"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6"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6"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6"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6"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6"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6"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6"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6"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6"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6"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6"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6"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7" t="s">
        <v>2664</v>
      </c>
      <c r="C114" s="159" t="s">
        <v>31</v>
      </c>
      <c r="D114" s="120"/>
      <c r="E114" s="144"/>
      <c r="F114" s="144"/>
      <c r="G114" s="156" t="str">
        <f>IF(AND(E114&lt;&gt;"",F114&lt;&gt;""),((F114-E114)/30),"")</f>
        <v/>
      </c>
      <c r="H114" s="122"/>
      <c r="I114" s="121"/>
      <c r="J114" s="121"/>
      <c r="K114" s="123"/>
      <c r="L114" s="100" t="str">
        <f>+IF(AND(K114&gt;0,O114="Ejecución"),(K114/877802)*Tabla28[[#This Row],[% participación]],IF(AND(K114&gt;0,O114&lt;&gt;"Ejecución"),"-",""))</f>
        <v/>
      </c>
      <c r="M114" s="124"/>
      <c r="N114" s="169" t="str">
        <f>+IF(M118="No",1,IF(M118="Si","Ingrese %",""))</f>
        <v/>
      </c>
      <c r="O114" s="158" t="s">
        <v>1150</v>
      </c>
      <c r="P114" s="78"/>
    </row>
    <row r="115" spans="1:16" s="6" customFormat="1" ht="24.75" customHeight="1" x14ac:dyDescent="0.25">
      <c r="A115" s="142">
        <v>2</v>
      </c>
      <c r="B115" s="157" t="s">
        <v>2664</v>
      </c>
      <c r="C115" s="159" t="s">
        <v>31</v>
      </c>
      <c r="D115" s="63"/>
      <c r="E115" s="144"/>
      <c r="F115" s="144"/>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2">
        <v>3</v>
      </c>
      <c r="B116" s="157" t="s">
        <v>2664</v>
      </c>
      <c r="C116" s="159" t="s">
        <v>31</v>
      </c>
      <c r="D116" s="63"/>
      <c r="E116" s="144"/>
      <c r="F116" s="144"/>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2">
        <v>4</v>
      </c>
      <c r="B117" s="157" t="s">
        <v>2664</v>
      </c>
      <c r="C117" s="159" t="s">
        <v>31</v>
      </c>
      <c r="D117" s="63"/>
      <c r="E117" s="144"/>
      <c r="F117" s="144"/>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3">
        <v>5</v>
      </c>
      <c r="B118" s="157" t="s">
        <v>2664</v>
      </c>
      <c r="C118" s="159" t="s">
        <v>31</v>
      </c>
      <c r="D118" s="63"/>
      <c r="E118" s="144"/>
      <c r="F118" s="144"/>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3">
        <v>6</v>
      </c>
      <c r="B119" s="157" t="s">
        <v>2664</v>
      </c>
      <c r="C119" s="159" t="s">
        <v>31</v>
      </c>
      <c r="D119" s="63"/>
      <c r="E119" s="144"/>
      <c r="F119" s="144"/>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3">
        <v>7</v>
      </c>
      <c r="B120" s="157" t="s">
        <v>2664</v>
      </c>
      <c r="C120" s="159" t="s">
        <v>31</v>
      </c>
      <c r="D120" s="63"/>
      <c r="E120" s="144"/>
      <c r="F120" s="144"/>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3">
        <v>8</v>
      </c>
      <c r="B121" s="157" t="s">
        <v>2664</v>
      </c>
      <c r="C121" s="159" t="s">
        <v>31</v>
      </c>
      <c r="D121" s="63"/>
      <c r="E121" s="144"/>
      <c r="F121" s="144"/>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3">
        <v>9</v>
      </c>
      <c r="B122" s="157" t="s">
        <v>2664</v>
      </c>
      <c r="C122" s="159" t="s">
        <v>31</v>
      </c>
      <c r="D122" s="63"/>
      <c r="E122" s="144"/>
      <c r="F122" s="144"/>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3">
        <v>10</v>
      </c>
      <c r="B123" s="157" t="s">
        <v>2664</v>
      </c>
      <c r="C123" s="159" t="s">
        <v>31</v>
      </c>
      <c r="D123" s="63"/>
      <c r="E123" s="144"/>
      <c r="F123" s="144"/>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3">
        <v>11</v>
      </c>
      <c r="B124" s="157" t="s">
        <v>2664</v>
      </c>
      <c r="C124" s="159" t="s">
        <v>31</v>
      </c>
      <c r="D124" s="63"/>
      <c r="E124" s="144"/>
      <c r="F124" s="144"/>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3">
        <v>12</v>
      </c>
      <c r="B125" s="157" t="s">
        <v>2664</v>
      </c>
      <c r="C125" s="159" t="s">
        <v>31</v>
      </c>
      <c r="D125" s="63"/>
      <c r="E125" s="144"/>
      <c r="F125" s="144"/>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3">
        <v>13</v>
      </c>
      <c r="B126" s="157" t="s">
        <v>2664</v>
      </c>
      <c r="C126" s="159" t="s">
        <v>31</v>
      </c>
      <c r="D126" s="63"/>
      <c r="E126" s="144"/>
      <c r="F126" s="144"/>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3">
        <v>14</v>
      </c>
      <c r="B127" s="157" t="s">
        <v>2664</v>
      </c>
      <c r="C127" s="159" t="s">
        <v>31</v>
      </c>
      <c r="D127" s="63"/>
      <c r="E127" s="144"/>
      <c r="F127" s="144"/>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3">
        <v>15</v>
      </c>
      <c r="B128" s="157" t="s">
        <v>2664</v>
      </c>
      <c r="C128" s="159" t="s">
        <v>31</v>
      </c>
      <c r="D128" s="63"/>
      <c r="E128" s="144"/>
      <c r="F128" s="144"/>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3">
        <v>16</v>
      </c>
      <c r="B129" s="157" t="s">
        <v>2664</v>
      </c>
      <c r="C129" s="159" t="s">
        <v>31</v>
      </c>
      <c r="D129" s="63"/>
      <c r="E129" s="144"/>
      <c r="F129" s="144"/>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3">
        <v>17</v>
      </c>
      <c r="B130" s="157" t="s">
        <v>2664</v>
      </c>
      <c r="C130" s="159" t="s">
        <v>31</v>
      </c>
      <c r="D130" s="63"/>
      <c r="E130" s="144"/>
      <c r="F130" s="144"/>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3">
        <v>18</v>
      </c>
      <c r="B131" s="157" t="s">
        <v>2664</v>
      </c>
      <c r="C131" s="159" t="s">
        <v>31</v>
      </c>
      <c r="D131" s="63"/>
      <c r="E131" s="144"/>
      <c r="F131" s="144"/>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3">
        <v>19</v>
      </c>
      <c r="B132" s="157" t="s">
        <v>2664</v>
      </c>
      <c r="C132" s="159" t="s">
        <v>31</v>
      </c>
      <c r="D132" s="63"/>
      <c r="E132" s="144"/>
      <c r="F132" s="144"/>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3">
        <v>20</v>
      </c>
      <c r="B133" s="157" t="s">
        <v>2664</v>
      </c>
      <c r="C133" s="159" t="s">
        <v>31</v>
      </c>
      <c r="D133" s="63"/>
      <c r="E133" s="144"/>
      <c r="F133" s="144"/>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3">
        <v>21</v>
      </c>
      <c r="B134" s="157" t="s">
        <v>2664</v>
      </c>
      <c r="C134" s="159" t="s">
        <v>31</v>
      </c>
      <c r="D134" s="63"/>
      <c r="E134" s="144"/>
      <c r="F134" s="144"/>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3">
        <v>22</v>
      </c>
      <c r="B135" s="157" t="s">
        <v>2664</v>
      </c>
      <c r="C135" s="159" t="s">
        <v>31</v>
      </c>
      <c r="D135" s="63"/>
      <c r="E135" s="144"/>
      <c r="F135" s="144"/>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3">
        <v>23</v>
      </c>
      <c r="B136" s="157" t="s">
        <v>2664</v>
      </c>
      <c r="C136" s="159" t="s">
        <v>31</v>
      </c>
      <c r="D136" s="63"/>
      <c r="E136" s="144"/>
      <c r="F136" s="144"/>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3">
        <v>24</v>
      </c>
      <c r="B137" s="157" t="s">
        <v>2664</v>
      </c>
      <c r="C137" s="159" t="s">
        <v>31</v>
      </c>
      <c r="D137" s="63"/>
      <c r="E137" s="144"/>
      <c r="F137" s="144"/>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3">
        <v>25</v>
      </c>
      <c r="B138" s="157" t="s">
        <v>2664</v>
      </c>
      <c r="C138" s="159" t="s">
        <v>31</v>
      </c>
      <c r="D138" s="63"/>
      <c r="E138" s="144"/>
      <c r="F138" s="144"/>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3">
        <v>26</v>
      </c>
      <c r="B139" s="157" t="s">
        <v>2664</v>
      </c>
      <c r="C139" s="159" t="s">
        <v>31</v>
      </c>
      <c r="D139" s="63"/>
      <c r="E139" s="144"/>
      <c r="F139" s="144"/>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3">
        <v>27</v>
      </c>
      <c r="B140" s="157" t="s">
        <v>2664</v>
      </c>
      <c r="C140" s="159" t="s">
        <v>31</v>
      </c>
      <c r="D140" s="63"/>
      <c r="E140" s="144"/>
      <c r="F140" s="144"/>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3">
        <v>28</v>
      </c>
      <c r="B141" s="157" t="s">
        <v>2664</v>
      </c>
      <c r="C141" s="159" t="s">
        <v>31</v>
      </c>
      <c r="D141" s="63"/>
      <c r="E141" s="144"/>
      <c r="F141" s="144"/>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3">
        <v>29</v>
      </c>
      <c r="B142" s="157" t="s">
        <v>2664</v>
      </c>
      <c r="C142" s="159" t="s">
        <v>31</v>
      </c>
      <c r="D142" s="63"/>
      <c r="E142" s="144"/>
      <c r="F142" s="144"/>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3">
        <v>30</v>
      </c>
      <c r="B143" s="157" t="s">
        <v>2664</v>
      </c>
      <c r="C143" s="159" t="s">
        <v>31</v>
      </c>
      <c r="D143" s="63"/>
      <c r="E143" s="144"/>
      <c r="F143" s="144"/>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3">
        <v>31</v>
      </c>
      <c r="B144" s="157" t="s">
        <v>2664</v>
      </c>
      <c r="C144" s="159" t="s">
        <v>31</v>
      </c>
      <c r="D144" s="63"/>
      <c r="E144" s="144"/>
      <c r="F144" s="144"/>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3">
        <v>32</v>
      </c>
      <c r="B145" s="157" t="s">
        <v>2664</v>
      </c>
      <c r="C145" s="159" t="s">
        <v>31</v>
      </c>
      <c r="D145" s="63"/>
      <c r="E145" s="144"/>
      <c r="F145" s="144"/>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3">
        <v>33</v>
      </c>
      <c r="B146" s="157" t="s">
        <v>2664</v>
      </c>
      <c r="C146" s="159" t="s">
        <v>31</v>
      </c>
      <c r="D146" s="63"/>
      <c r="E146" s="144"/>
      <c r="F146" s="144"/>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3">
        <v>34</v>
      </c>
      <c r="B147" s="157" t="s">
        <v>2664</v>
      </c>
      <c r="C147" s="159" t="s">
        <v>31</v>
      </c>
      <c r="D147" s="63"/>
      <c r="E147" s="144"/>
      <c r="F147" s="144"/>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3">
        <v>35</v>
      </c>
      <c r="B148" s="157" t="s">
        <v>2664</v>
      </c>
      <c r="C148" s="159" t="s">
        <v>31</v>
      </c>
      <c r="D148" s="63"/>
      <c r="E148" s="144"/>
      <c r="F148" s="144"/>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3">
        <v>36</v>
      </c>
      <c r="B149" s="157" t="s">
        <v>2664</v>
      </c>
      <c r="C149" s="159" t="s">
        <v>31</v>
      </c>
      <c r="D149" s="63"/>
      <c r="E149" s="144"/>
      <c r="F149" s="144"/>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3">
        <v>37</v>
      </c>
      <c r="B150" s="157" t="s">
        <v>2664</v>
      </c>
      <c r="C150" s="159" t="s">
        <v>31</v>
      </c>
      <c r="D150" s="63"/>
      <c r="E150" s="144"/>
      <c r="F150" s="144"/>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3">
        <v>38</v>
      </c>
      <c r="B151" s="157" t="s">
        <v>2664</v>
      </c>
      <c r="C151" s="159" t="s">
        <v>31</v>
      </c>
      <c r="D151" s="63"/>
      <c r="E151" s="144"/>
      <c r="F151" s="144"/>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3">
        <v>39</v>
      </c>
      <c r="B152" s="157" t="s">
        <v>2664</v>
      </c>
      <c r="C152" s="159" t="s">
        <v>31</v>
      </c>
      <c r="D152" s="63"/>
      <c r="E152" s="144"/>
      <c r="F152" s="144"/>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3">
        <v>40</v>
      </c>
      <c r="B153" s="157" t="s">
        <v>2664</v>
      </c>
      <c r="C153" s="159" t="s">
        <v>31</v>
      </c>
      <c r="D153" s="63"/>
      <c r="E153" s="144"/>
      <c r="F153" s="144"/>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3">
        <v>41</v>
      </c>
      <c r="B154" s="157" t="s">
        <v>2664</v>
      </c>
      <c r="C154" s="159" t="s">
        <v>31</v>
      </c>
      <c r="D154" s="63"/>
      <c r="E154" s="144"/>
      <c r="F154" s="144"/>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3">
        <v>42</v>
      </c>
      <c r="B155" s="157" t="s">
        <v>2664</v>
      </c>
      <c r="C155" s="159" t="s">
        <v>31</v>
      </c>
      <c r="D155" s="63"/>
      <c r="E155" s="144"/>
      <c r="F155" s="144"/>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3">
        <v>43</v>
      </c>
      <c r="B156" s="157" t="s">
        <v>2664</v>
      </c>
      <c r="C156" s="159" t="s">
        <v>31</v>
      </c>
      <c r="D156" s="63"/>
      <c r="E156" s="144"/>
      <c r="F156" s="144"/>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3">
        <v>44</v>
      </c>
      <c r="B157" s="157" t="s">
        <v>2664</v>
      </c>
      <c r="C157" s="159" t="s">
        <v>31</v>
      </c>
      <c r="D157" s="63"/>
      <c r="E157" s="144"/>
      <c r="F157" s="144"/>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3">
        <v>45</v>
      </c>
      <c r="B158" s="157" t="s">
        <v>2664</v>
      </c>
      <c r="C158" s="159" t="s">
        <v>31</v>
      </c>
      <c r="D158" s="63"/>
      <c r="E158" s="144"/>
      <c r="F158" s="144"/>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3">
        <v>46</v>
      </c>
      <c r="B159" s="157" t="s">
        <v>2664</v>
      </c>
      <c r="C159" s="159" t="s">
        <v>31</v>
      </c>
      <c r="D159" s="63"/>
      <c r="E159" s="144"/>
      <c r="F159" s="144"/>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3">
        <v>47</v>
      </c>
      <c r="B160" s="157" t="s">
        <v>2664</v>
      </c>
      <c r="C160" s="159" t="s">
        <v>31</v>
      </c>
      <c r="D160" s="63"/>
      <c r="E160" s="144"/>
      <c r="F160" s="144"/>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2668</v>
      </c>
      <c r="C179" s="190"/>
      <c r="D179" s="190"/>
      <c r="E179" s="167">
        <v>0.02</v>
      </c>
      <c r="F179" s="166">
        <v>0.01</v>
      </c>
      <c r="G179" s="161">
        <f>IF(F179&gt;0,SUM(E179+F179),"")</f>
        <v>0.03</v>
      </c>
      <c r="H179" s="5"/>
      <c r="I179" s="190" t="s">
        <v>2670</v>
      </c>
      <c r="J179" s="190"/>
      <c r="K179" s="190"/>
      <c r="L179" s="190"/>
      <c r="M179" s="168"/>
      <c r="O179" s="8"/>
      <c r="Q179" s="19"/>
      <c r="R179" s="155" t="str">
        <f>IF(M179&gt;0,SUM(L179+M179),"")</f>
        <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96545574</v>
      </c>
      <c r="F185" s="92"/>
      <c r="G185" s="93"/>
      <c r="H185" s="88"/>
      <c r="I185" s="90" t="s">
        <v>2627</v>
      </c>
      <c r="J185" s="162">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6">
        <v>42342</v>
      </c>
      <c r="D193" s="5"/>
      <c r="E193" s="125">
        <v>2029</v>
      </c>
      <c r="F193" s="5"/>
      <c r="G193" s="5"/>
      <c r="H193" s="125" t="s">
        <v>2683</v>
      </c>
      <c r="J193" s="5"/>
      <c r="K193" s="126">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75" t="s">
        <v>2684</v>
      </c>
      <c r="L211" s="21"/>
      <c r="M211" s="21"/>
      <c r="N211" s="21"/>
      <c r="O211" s="8"/>
    </row>
    <row r="212" spans="1:15" x14ac:dyDescent="0.25">
      <c r="A212" s="9"/>
      <c r="B212" s="27" t="s">
        <v>2619</v>
      </c>
      <c r="C212" s="125" t="s">
        <v>2683</v>
      </c>
      <c r="D212" s="21"/>
      <c r="G212" s="27" t="s">
        <v>2621</v>
      </c>
      <c r="H212" s="175">
        <v>3012899431</v>
      </c>
      <c r="J212" s="27" t="s">
        <v>2623</v>
      </c>
      <c r="K212" s="125"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FUNDACIONFUCIDF</cp:lastModifiedBy>
  <cp:lastPrinted>2020-11-20T15:12:35Z</cp:lastPrinted>
  <dcterms:created xsi:type="dcterms:W3CDTF">2020-10-14T21:57:42Z</dcterms:created>
  <dcterms:modified xsi:type="dcterms:W3CDTF">2020-12-29T15:46:29Z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