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<sst xmlns="http://schemas.openxmlformats.org/spreadsheetml/2006/main" count="3057" uniqueCount="2688">
  <si>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</si>
  <si>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</si>
  <si>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</si>
  <si>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</si>
  <si>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</si>
  <si>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</si>
  <si>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</si>
  <si>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</si>
  <si>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</si>
  <si>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</si>
  <si>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</si>
  <si>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</si>
  <si>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</si>
  <si>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</si>
  <si>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</si>
  <si>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</si>
  <si>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</si>
  <si>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</si>
  <si>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</si>
  <si>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</si>
  <si>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</si>
  <si>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</si>
  <si>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</si>
  <si>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</si>
  <si>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</si>
  <si>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</si>
  <si>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</si>
  <si>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</si>
  <si>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</si>
  <si>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</si>
  <si>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</si>
  <si>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</si>
  <si>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</si>
  <si>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</si>
  <si>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</si>
  <si>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</si>
  <si>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</si>
  <si>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</si>
  <si>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</si>
  <si>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</si>
  <si>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</si>
  <si>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</si>
  <si>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</si>
  <si>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</si>
  <si>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</si>
  <si>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</si>
  <si>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</si>
  <si>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</si>
  <si>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</si>
  <si>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</si>
  <si>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</si>
  <si>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</si>
  <si>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</si>
  <si>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</si>
  <si>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</si>
  <si>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</si>
  <si>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</si>
  <si>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</si>
  <si>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</si>
  <si>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</si>
  <si>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</si>
  <si>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</si>
  <si>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</si>
  <si>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</si>
  <si>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</si>
  <si>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</si>
  <si>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</si>
  <si>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</si>
  <si>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</si>
  <si>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</si>
  <si>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</si>
  <si>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</si>
  <si>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</si>
  <si>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</si>
  <si>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</si>
  <si>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</si>
  <si>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</si>
  <si>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</si>
  <si>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</si>
  <si>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</si>
  <si>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</si>
  <si>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</si>
  <si>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</si>
  <si>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</si>
  <si>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</si>
  <si>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</si>
  <si>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</si>
  <si>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</si>
  <si>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</si>
  <si>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</si>
  <si>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</si>
  <si>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</si>
  <si>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</si>
  <si>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</si>
  <si>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</si>
  <si>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</si>
  <si>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</si>
  <si>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</si>
  <si>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</si>
  <si>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</si>
  <si>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</si>
  <si>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</si>
  <si>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</si>
  <si>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</si>
  <si>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</si>
  <si>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</si>
  <si>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</si>
  <si>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</si>
  <si>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</si>
  <si>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</si>
  <si>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</si>
  <si>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</si>
  <si>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</si>
  <si>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</si>
  <si>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</si>
  <si>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</si>
  <si>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</si>
  <si>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</si>
  <si>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</si>
  <si>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</si>
  <si>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</si>
  <si>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</si>
  <si>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</si>
  <si>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</si>
  <si>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</si>
  <si>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</si>
  <si>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</si>
  <si>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</si>
  <si>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</si>
  <si>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</si>
  <si>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</si>
  <si>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</si>
  <si>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</si>
  <si>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</si>
  <si>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</si>
  <si>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</si>
  <si>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</si>
  <si>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</si>
  <si>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</si>
  <si>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</si>
  <si>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</si>
  <si>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</si>
  <si>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</si>
  <si>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</si>
  <si>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</si>
  <si>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</si>
  <si>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</si>
  <si>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</si>
  <si>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</si>
  <si>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</si>
  <si>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</si>
  <si>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</si>
  <si>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</si>
  <si>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</si>
  <si>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</si>
  <si>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</si>
  <si>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</si>
  <si>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</si>
  <si>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</si>
  <si>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</si>
  <si>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</si>
  <si>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</si>
  <si>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</si>
  <si>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</si>
  <si>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</si>
  <si>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</si>
  <si>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</si>
  <si>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</si>
  <si>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</si>
  <si>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</si>
  <si>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</si>
  <si>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</si>
  <si>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</si>
  <si>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</si>
  <si>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</si>
  <si>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</si>
  <si>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</si>
  <si>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</si>
  <si>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</si>
  <si>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</si>
  <si>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</si>
  <si>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</si>
  <si>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</si>
  <si>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</si>
  <si>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</si>
  <si>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</si>
  <si>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</si>
  <si>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</si>
  <si>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</si>
  <si>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</si>
  <si>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</si>
  <si>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</si>
  <si>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</si>
  <si>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</si>
  <si>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</si>
  <si>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</si>
  <si>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</si>
  <si>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</si>
  <si>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</si>
  <si>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</si>
  <si>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</si>
  <si>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</si>
  <si>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</si>
  <si>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</si>
  <si>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</si>
  <si>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</si>
  <si>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</si>
  <si>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</si>
  <si>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</si>
  <si>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</si>
  <si>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</si>
  <si>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</si>
  <si>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</si>
  <si>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</si>
  <si>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</si>
  <si>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</si>
  <si>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</si>
  <si>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</si>
  <si>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</si>
  <si>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</si>
  <si>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</si>
  <si>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</si>
  <si>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</si>
  <si>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</si>
  <si>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</si>
  <si>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</si>
  <si>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</si>
  <si>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</si>
  <si>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</si>
  <si>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</si>
  <si>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</si>
  <si>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</si>
  <si>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</si>
  <si>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</si>
  <si>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</si>
  <si>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</si>
  <si>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</si>
  <si>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</si>
  <si>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</si>
  <si>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</si>
  <si>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</si>
  <si>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</si>
  <si>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</si>
  <si>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</si>
  <si>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</si>
  <si>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</si>
  <si>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</si>
  <si>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</si>
  <si>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</si>
  <si>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</si>
  <si>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</si>
  <si>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</si>
  <si>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</si>
  <si>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</si>
  <si>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</si>
  <si>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</si>
  <si>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</si>
  <si>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</si>
  <si>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</si>
  <si>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</si>
  <si>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</si>
  <si>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</si>
  <si>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</si>
  <si>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</si>
  <si>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</si>
  <si>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</si>
  <si>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</si>
  <si>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</si>
  <si>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</si>
  <si>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</si>
  <si>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</si>
  <si>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</si>
  <si>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</si>
  <si>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</si>
  <si>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</si>
  <si>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</si>
  <si>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</si>
  <si>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</si>
  <si>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</si>
  <si>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</si>
  <si>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</si>
  <si>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</si>
  <si>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</si>
  <si>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</si>
  <si>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</si>
  <si>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</si>
  <si>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</si>
  <si>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</si>
  <si>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</si>
  <si>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</si>
  <si>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</si>
  <si>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</si>
  <si>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</si>
  <si>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</si>
  <si>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</si>
  <si>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</si>
  <si>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</si>
  <si>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</si>
  <si>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</si>
  <si>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</si>
  <si>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</si>
  <si>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</si>
  <si>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</si>
  <si>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</si>
  <si>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</si>
  <si>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</si>
  <si>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</si>
  <si>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</si>
  <si>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</si>
  <si>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</si>
  <si>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</si>
  <si>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</si>
  <si>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</si>
  <si>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</si>
  <si>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</si>
  <si>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</si>
  <si>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</si>
  <si>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</si>
  <si>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</si>
  <si>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</si>
  <si>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</si>
  <si>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</si>
  <si>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</si>
  <si>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</si>
  <si>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</si>
  <si>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</si>
  <si>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</si>
  <si>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</si>
  <si>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</si>
  <si>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</si>
  <si>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</si>
  <si>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</si>
  <si>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</si>
  <si>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</si>
  <si>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</si>
  <si>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</si>
  <si>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</si>
  <si>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</si>
  <si>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</si>
  <si>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</si>
  <si>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</si>
  <si>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</si>
  <si>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</si>
  <si>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</si>
  <si>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</si>
  <si>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</si>
  <si>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</si>
  <si>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</si>
  <si>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</si>
  <si>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</si>
  <si>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</si>
  <si>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</si>
  <si>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</si>
  <si>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</si>
  <si>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</si>
  <si>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</si>
  <si>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</si>
  <si>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</si>
  <si>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</si>
  <si>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</si>
  <si>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</si>
  <si>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</si>
  <si>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</si>
  <si>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</si>
  <si>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</si>
  <si>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</si>
  <si>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</si>
  <si>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</si>
  <si>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</si>
  <si>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</si>
  <si>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</si>
  <si>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</si>
  <si>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</si>
  <si>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</si>
  <si>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</si>
  <si>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</si>
  <si>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</si>
  <si>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</si>
  <si>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</si>
  <si>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</si>
  <si>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</si>
  <si>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</si>
  <si>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</si>
  <si>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</si>
  <si>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</si>
  <si>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</si>
  <si>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</si>
  <si>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</si>
  <si>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</si>
  <si>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</si>
  <si>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</si>
  <si>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</si>
  <si>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</si>
  <si>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</si>
  <si>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</si>
  <si>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</si>
  <si>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</si>
  <si>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</si>
  <si>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</si>
  <si>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</si>
  <si>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</si>
  <si>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</si>
  <si>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</si>
  <si>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</si>
  <si>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</si>
  <si>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</si>
  <si>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</si>
  <si>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</si>
  <si>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</si>
  <si>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</si>
  <si>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</si>
  <si>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</si>
  <si>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</si>
  <si>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</si>
  <si>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</si>
  <si>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</si>
  <si>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</si>
  <si>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</si>
  <si>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</si>
  <si>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</si>
  <si>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</si>
  <si>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</si>
  <si>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</si>
  <si>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</si>
  <si>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</si>
  <si>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</si>
  <si>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</si>
  <si>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</si>
  <si>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</si>
  <si>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</si>
  <si>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</si>
  <si>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</si>
  <si>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</si>
  <si>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</si>
  <si>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</si>
  <si>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</si>
  <si>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</si>
  <si>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</si>
  <si>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</si>
  <si>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</si>
  <si>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</si>
  <si>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</si>
  <si>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</si>
  <si>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</si>
  <si>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</si>
  <si>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</si>
  <si>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</si>
  <si>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</si>
  <si>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</si>
  <si>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</si>
  <si>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</si>
  <si>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</si>
  <si>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</si>
  <si>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</si>
  <si>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</si>
  <si>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</si>
  <si>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</si>
  <si>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</si>
  <si>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</si>
  <si>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</si>
  <si>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</si>
  <si>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</si>
  <si>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</si>
  <si>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</si>
  <si>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</si>
  <si>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</si>
  <si>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</si>
  <si>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</si>
  <si>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</si>
  <si>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</si>
  <si>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</si>
  <si>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</si>
  <si>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</si>
  <si>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</si>
  <si>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</si>
  <si>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</si>
  <si>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</si>
  <si>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</si>
  <si>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</si>
  <si>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</si>
  <si>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</si>
  <si>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</si>
  <si>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</si>
  <si>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</si>
  <si>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</si>
  <si>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</si>
  <si>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</si>
  <si>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</si>
  <si>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</si>
  <si>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</si>
  <si>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</si>
  <si>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</si>
  <si>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</si>
  <si>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</si>
  <si>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</si>
  <si>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</si>
  <si>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</si>
  <si>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</si>
  <si>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</si>
  <si>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</si>
  <si>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</si>
  <si>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</si>
  <si>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</si>
  <si>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</si>
  <si>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</si>
  <si>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</si>
  <si>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</si>
  <si>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</si>
  <si>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</si>
  <si>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</si>
  <si>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</si>
  <si>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</si>
  <si>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</si>
  <si>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</si>
  <si>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</si>
  <si>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</si>
  <si>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</si>
  <si>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</si>
  <si>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</si>
  <si>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</si>
  <si>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</si>
  <si>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</si>
  <si>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</si>
  <si>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</si>
  <si>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</si>
  <si>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</si>
  <si>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</si>
  <si>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</si>
  <si>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</si>
  <si>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</si>
  <si>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</si>
  <si>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</si>
  <si>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</si>
  <si>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</si>
  <si>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</si>
  <si>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</si>
  <si>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</si>
  <si>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</si>
  <si>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</si>
  <si>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</si>
  <si>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</si>
  <si>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</si>
  <si>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</si>
  <si>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</si>
  <si>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</si>
  <si>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</si>
  <si>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</si>
  <si>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</si>
  <si>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</si>
  <si>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</si>
  <si>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</si>
  <si>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</si>
  <si>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</si>
  <si>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</si>
  <si>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</si>
  <si>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</si>
  <si>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</si>
  <si>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</si>
  <si>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</si>
  <si>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</si>
  <si>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</si>
  <si>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</si>
  <si>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</si>
  <si>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</si>
  <si>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</si>
  <si>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</si>
  <si>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</si>
  <si>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</si>
  <si>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</si>
  <si>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</si>
  <si>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</si>
  <si>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</si>
  <si>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</si>
  <si>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</si>
  <si>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</si>
  <si>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</si>
  <si>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</si>
  <si>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</si>
  <si>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</si>
  <si>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</si>
  <si>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</si>
  <si>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</si>
  <si>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</si>
  <si>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</si>
  <si>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</si>
  <si>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</si>
  <si>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</si>
  <si>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</si>
  <si>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</si>
  <si>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</si>
  <si>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</si>
  <si>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</si>
  <si>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</si>
  <si>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</si>
  <si>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</si>
  <si>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</si>
  <si>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</si>
  <si>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</si>
  <si>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</si>
  <si>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</si>
  <si>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</si>
  <si>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</si>
  <si>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</si>
  <si>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</si>
  <si>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</si>
  <si>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</si>
  <si>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</si>
  <si>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</si>
  <si>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</si>
  <si>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</si>
  <si>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</si>
  <si>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</si>
  <si>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</si>
  <si>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</si>
  <si>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</si>
  <si>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</si>
  <si>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</si>
  <si>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</si>
  <si>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</si>
  <si>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</si>
  <si>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</si>
  <si>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</si>
  <si>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</si>
  <si>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</si>
  <si>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</si>
  <si>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</si>
  <si>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</si>
  <si>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</si>
  <si>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</si>
  <si>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</si>
  <si>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</si>
  <si>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</si>
  <si>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</si>
  <si>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</si>
  <si>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</si>
  <si>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</si>
  <si>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</si>
  <si>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</si>
  <si>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</si>
  <si>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</si>
  <si>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</si>
  <si>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</si>
  <si>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</si>
  <si>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</si>
  <si>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</si>
  <si>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</si>
  <si>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</si>
  <si>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</si>
  <si>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</si>
  <si>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</si>
  <si>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</si>
  <si>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</si>
  <si>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</si>
  <si>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</si>
  <si>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</si>
  <si>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</si>
  <si>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</si>
  <si>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</si>
  <si>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</si>
  <si>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</si>
  <si>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</si>
  <si>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</si>
  <si>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</si>
  <si>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</si>
  <si>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</si>
  <si>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</si>
  <si>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</si>
  <si>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</si>
  <si>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</si>
  <si>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</si>
  <si>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</si>
  <si>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</si>
  <si>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</si>
  <si>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</si>
  <si>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</si>
  <si>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</si>
  <si>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</si>
  <si>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</si>
  <si>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</si>
  <si>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</si>
  <si>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</si>
  <si>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</si>
  <si>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</si>
  <si>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</si>
  <si>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</si>
  <si>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</si>
  <si>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</si>
  <si>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</si>
  <si>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</si>
  <si>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</si>
  <si>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</si>
  <si>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</si>
  <si>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</si>
  <si>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</si>
  <si>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</si>
  <si>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</si>
  <si>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</si>
  <si>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</si>
  <si>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</si>
  <si>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</si>
  <si>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</si>
  <si>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</si>
  <si>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</si>
  <si>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</si>
  <si>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</si>
  <si>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</si>
  <si>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</si>
  <si>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</si>
  <si>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</si>
  <si>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</si>
  <si>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</si>
  <si>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</si>
  <si>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</si>
  <si>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</si>
  <si>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</si>
  <si>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</si>
  <si>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</si>
  <si>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</si>
  <si>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</si>
  <si>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</si>
  <si>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</si>
  <si>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</si>
  <si>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</si>
  <si>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</si>
  <si>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</si>
  <si>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</si>
  <si>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</si>
  <si>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</si>
  <si>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</si>
  <si>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</si>
  <si>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</si>
  <si>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</si>
  <si>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</si>
  <si>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</si>
  <si>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</si>
  <si>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</si>
  <si>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</si>
  <si>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</si>
  <si>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</si>
  <si>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</si>
  <si>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</si>
  <si>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</si>
  <si>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</si>
  <si>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</si>
  <si>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</si>
  <si>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</si>
  <si>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</si>
  <si>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</si>
  <si>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</si>
  <si>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</si>
  <si>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</si>
  <si>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</si>
  <si>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</si>
  <si>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</si>
  <si>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</si>
  <si>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</si>
  <si>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</si>
  <si>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</si>
  <si>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</si>
  <si>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</si>
  <si>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</si>
  <si>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</si>
  <si>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</si>
  <si>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</si>
  <si>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</si>
  <si>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</si>
  <si>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</si>
  <si>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</si>
  <si>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</si>
  <si>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</si>
  <si>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</si>
  <si>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</si>
  <si>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</si>
  <si>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</si>
  <si>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</si>
  <si>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</si>
  <si>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</si>
  <si>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</si>
  <si>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</si>
  <si>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</si>
  <si>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</si>
  <si>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</si>
  <si>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</si>
  <si>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</si>
  <si>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</si>
  <si>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</si>
  <si>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</si>
  <si>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</si>
  <si>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</si>
  <si>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</si>
  <si>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</si>
  <si>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</si>
  <si>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</si>
  <si>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</si>
  <si>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</si>
  <si>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</si>
  <si>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</si>
  <si>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</si>
  <si>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</si>
  <si>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</si>
  <si>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</si>
  <si>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</si>
  <si>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</si>
  <si>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</si>
  <si>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</si>
  <si>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</si>
  <si>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</si>
  <si>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</si>
  <si>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</si>
  <si>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</si>
  <si>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</si>
  <si>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</si>
  <si>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</si>
  <si>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</si>
  <si>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</si>
  <si>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</si>
  <si>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</si>
  <si>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</si>
  <si>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</si>
  <si>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</si>
  <si>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</si>
  <si>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</si>
  <si>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</si>
  <si>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</si>
  <si>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</si>
  <si>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</si>
  <si>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</si>
  <si>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</si>
  <si>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</si>
  <si>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</si>
  <si>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</si>
  <si>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</si>
  <si>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</si>
  <si>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</si>
  <si>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</si>
  <si>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</si>
  <si>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</si>
  <si>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</si>
  <si>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</si>
  <si>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</si>
  <si>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</si>
  <si>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</si>
  <si>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</si>
  <si>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</si>
  <si>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</si>
  <si>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</si>
  <si>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</si>
  <si>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</si>
  <si>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</si>
  <si>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</si>
  <si>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</si>
  <si>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</si>
  <si>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</si>
  <si>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</si>
  <si>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</si>
  <si>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</si>
  <si>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</si>
  <si>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</si>
  <si>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</si>
  <si>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</si>
  <si>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</si>
  <si>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</si>
  <si>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</si>
  <si>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</si>
  <si>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</si>
  <si>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</si>
  <si>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</si>
  <si>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</si>
  <si>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</si>
  <si>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</si>
  <si>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</si>
  <si>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</si>
  <si>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</si>
  <si>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</si>
  <si>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</si>
  <si>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</si>
  <si>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</si>
  <si>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</si>
  <si>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</si>
  <si>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</si>
  <si>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</si>
  <si>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</si>
  <si>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</si>
  <si>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</si>
  <si>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</si>
  <si>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</si>
  <si>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</si>
  <si>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</si>
  <si>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</si>
  <si>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</si>
  <si>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</si>
  <si>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</si>
  <si>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</si>
  <si>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</si>
  <si>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</si>
  <si>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</si>
  <si>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</si>
  <si>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</si>
  <si>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</si>
  <si>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</si>
  <si>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</si>
  <si>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</si>
  <si>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</si>
  <si>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</si>
  <si>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</si>
  <si>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</si>
  <si>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</si>
  <si>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</si>
  <si>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</si>
  <si>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</si>
  <si>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</si>
  <si>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</si>
  <si>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</si>
  <si>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</si>
  <si>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</si>
  <si>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</si>
  <si>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</si>
  <si>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</si>
  <si>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</si>
  <si>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</si>
  <si>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</si>
  <si>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</si>
  <si>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</si>
  <si>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</si>
  <si>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</si>
  <si>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</si>
  <si>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</si>
  <si>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</si>
  <si>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</si>
  <si>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</si>
  <si>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</si>
  <si>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</si>
  <si>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</si>
  <si>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</si>
  <si>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</si>
  <si>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</si>
  <si>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</si>
  <si>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</si>
  <si>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</si>
  <si>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</si>
  <si>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</si>
  <si>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</si>
  <si>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</si>
  <si>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</si>
  <si>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</si>
  <si>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</si>
  <si>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</si>
  <si>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</si>
  <si>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</si>
  <si>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</si>
  <si>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</si>
  <si>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</si>
  <si>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</si>
  <si>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</si>
  <si>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</si>
  <si>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</si>
  <si>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</si>
  <si>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</si>
  <si>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</si>
  <si>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</si>
  <si>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</si>
  <si>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</si>
  <si>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</si>
  <si>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</si>
  <si>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</si>
  <si>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</si>
  <si>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</si>
  <si>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</si>
  <si>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</si>
  <si>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</si>
  <si>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</si>
  <si>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</si>
  <si>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</si>
  <si>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</si>
  <si>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</si>
  <si>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</si>
  <si>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</si>
  <si>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</si>
  <si>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</si>
  <si>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</si>
  <si>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</si>
  <si>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</si>
  <si>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</si>
  <si>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</si>
  <si>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</si>
  <si>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</si>
  <si>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</si>
  <si>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</si>
  <si>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</si>
  <si>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</si>
  <si>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</si>
  <si>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</si>
  <si>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</si>
  <si>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</si>
  <si>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</si>
  <si>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</si>
  <si>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</si>
  <si>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</si>
  <si>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</si>
  <si>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</si>
  <si>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</si>
  <si>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</si>
  <si>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</si>
  <si>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</si>
  <si>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</si>
  <si>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</si>
  <si>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</si>
  <si>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</si>
  <si>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</si>
  <si>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</si>
  <si>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</si>
  <si>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</si>
  <si>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</si>
  <si>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</si>
  <si>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</si>
  <si>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</si>
  <si>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</si>
  <si>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</si>
  <si>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</si>
  <si>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</si>
  <si>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</si>
  <si>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</si>
  <si>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</si>
  <si>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</si>
  <si>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</si>
  <si>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</si>
  <si>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</si>
  <si>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</si>
  <si>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</si>
  <si>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</si>
  <si>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</si>
  <si>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</si>
  <si>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</si>
  <si>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</si>
  <si>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</si>
  <si>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</si>
  <si>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</si>
  <si>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</si>
  <si>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</si>
  <si>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</si>
  <si>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</si>
  <si>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</si>
  <si>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</si>
  <si>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</si>
  <si>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</si>
  <si>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</si>
  <si>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</si>
  <si>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</si>
  <si>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</si>
  <si>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</si>
  <si>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</si>
  <si>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</si>
  <si>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</si>
  <si>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</si>
  <si>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</si>
  <si>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</si>
  <si>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</si>
  <si>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</si>
  <si>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</si>
  <si>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</si>
  <si>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</si>
  <si>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</si>
  <si>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</si>
  <si>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</si>
  <si>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</si>
  <si>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</si>
  <si>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</si>
  <si>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</si>
  <si>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</si>
  <si>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</si>
  <si>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</si>
  <si>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</si>
  <si>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</si>
  <si>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</si>
  <si>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</si>
  <si>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</si>
  <si>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</si>
  <si>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</si>
  <si>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</si>
  <si>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</si>
  <si>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</si>
  <si>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</si>
  <si>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</si>
  <si>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</si>
  <si>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</si>
  <si>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</si>
  <si>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</si>
  <si>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</si>
  <si>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</si>
  <si>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</si>
  <si>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</si>
  <si>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</si>
  <si>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</si>
  <si>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</si>
  <si>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</si>
  <si>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</si>
  <si>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</si>
  <si>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</si>
  <si>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</si>
  <si>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</si>
  <si>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</si>
  <si>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</si>
  <si>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</si>
  <si>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</si>
  <si>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</si>
  <si>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</si>
  <si>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</si>
  <si>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</si>
  <si>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</si>
  <si>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</si>
  <si>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</si>
  <si>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</si>
  <si>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</si>
  <si>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</si>
  <si>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</si>
  <si>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</si>
  <si>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</si>
  <si>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</si>
  <si>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</si>
  <si>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</si>
  <si>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</si>
  <si>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</si>
  <si>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</si>
  <si>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</si>
  <si>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</si>
  <si>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</si>
  <si>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</si>
  <si>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</si>
  <si>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</si>
  <si>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</si>
  <si>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</si>
  <si>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</si>
  <si>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</si>
  <si>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</si>
  <si>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</si>
  <si>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</si>
  <si>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</si>
  <si>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</si>
  <si>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</si>
  <si>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</si>
  <si>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</si>
  <si>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</si>
  <si>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</si>
  <si>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</si>
  <si>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</si>
  <si>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</si>
  <si>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</si>
  <si>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</si>
  <si>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</si>
  <si>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</si>
  <si>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</si>
  <si>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</si>
  <si>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</si>
  <si>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</si>
  <si>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</si>
  <si>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</si>
  <si>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</si>
  <si>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</si>
  <si>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</si>
  <si>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</si>
  <si>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</si>
  <si>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</si>
  <si>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</si>
  <si>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</si>
  <si>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</si>
  <si>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</si>
  <si>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</si>
  <si>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</si>
  <si>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</si>
  <si>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</si>
  <si>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</si>
  <si>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</si>
  <si>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</si>
  <si>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</si>
  <si>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</si>
  <si>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</si>
  <si>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</si>
  <si>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</si>
  <si>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</si>
  <si>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</si>
  <si>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</si>
  <si>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</si>
  <si>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</si>
  <si>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</si>
  <si>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</si>
  <si>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</si>
  <si>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</si>
  <si>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</si>
  <si>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</si>
  <si>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</si>
  <si>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</si>
  <si>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</si>
  <si>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</si>
  <si>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</si>
  <si>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</si>
  <si>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</si>
  <si>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</si>
  <si>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</si>
  <si>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</si>
  <si>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</si>
  <si>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</si>
  <si>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</si>
  <si>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</si>
  <si>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</si>
  <si>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</si>
  <si>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</si>
  <si>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</si>
  <si>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</si>
  <si>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</si>
  <si>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</si>
  <si>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</si>
  <si>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</si>
  <si>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</si>
  <si>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</si>
  <si>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</si>
  <si>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</si>
  <si>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</si>
  <si>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</si>
  <si>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</si>
  <si>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</si>
  <si>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</si>
  <si>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</si>
  <si>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</si>
  <si>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</si>
  <si>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</si>
  <si>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</si>
  <si>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</si>
  <si>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</si>
  <si>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</si>
  <si>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</si>
  <si>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</si>
  <si>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</si>
  <si>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</si>
  <si>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</si>
  <si>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</si>
  <si>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</si>
  <si>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</si>
  <si>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</si>
  <si>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</si>
  <si>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</si>
  <si>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</si>
  <si>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</si>
  <si>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</si>
  <si>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</si>
  <si>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</si>
  <si>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</si>
  <si>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</si>
  <si>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</si>
  <si>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</si>
  <si>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</si>
  <si>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</si>
  <si>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</si>
  <si>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</si>
  <si>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</si>
  <si>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</si>
  <si>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</si>
  <si>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</si>
  <si>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</si>
  <si>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</si>
  <si>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</si>
  <si>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</si>
  <si>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</si>
  <si>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</si>
  <si>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</si>
  <si>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</si>
  <si>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</si>
  <si>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</si>
  <si>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</si>
  <si>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</si>
  <si>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</si>
  <si>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</si>
  <si>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</si>
  <si>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</si>
  <si>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</si>
  <si>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</si>
  <si>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</si>
  <si>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</si>
  <si>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</si>
  <si>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</si>
  <si>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</si>
  <si>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</si>
  <si>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</si>
  <si>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</si>
  <si>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</si>
  <si>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</si>
  <si>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</si>
  <si>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</si>
  <si>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</si>
  <si>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</si>
  <si>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</si>
  <si>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</si>
  <si>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</si>
  <si>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</si>
  <si>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</si>
  <si>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</si>
  <si>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</si>
  <si>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</si>
  <si>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</si>
  <si>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</si>
  <si>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</si>
  <si>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</si>
  <si>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</si>
  <si>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</si>
  <si>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</si>
  <si>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</si>
  <si>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</si>
  <si>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</si>
  <si>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</si>
  <si>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</si>
  <si>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</si>
  <si>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</si>
  <si>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</si>
  <si>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</si>
  <si>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</si>
  <si>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</si>
  <si>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</si>
  <si>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</si>
  <si>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</si>
  <si>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</si>
  <si>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</si>
  <si>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</si>
  <si>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</si>
  <si>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</si>
  <si>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</si>
  <si>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</si>
  <si>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</si>
  <si>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</si>
  <si>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</si>
  <si>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</si>
  <si>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</si>
  <si>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</si>
  <si>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</si>
  <si>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</si>
  <si>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</si>
  <si>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</si>
  <si>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</si>
  <si>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</si>
  <si>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</si>
  <si>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</si>
  <si>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</si>
  <si>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</si>
  <si>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</si>
  <si>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</si>
  <si>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</si>
  <si>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</si>
  <si>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</si>
  <si>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</si>
  <si>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</si>
  <si>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</si>
  <si>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</si>
  <si>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</si>
  <si>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</si>
  <si>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</si>
  <si>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</si>
  <si>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</si>
  <si>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</si>
  <si>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</si>
  <si>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</si>
  <si>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</si>
  <si>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</si>
  <si>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</si>
  <si>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</si>
  <si>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</si>
  <si>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</si>
  <si>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</si>
  <si>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</si>
  <si>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</si>
  <si>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</si>
  <si>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</si>
  <si>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</si>
  <si>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</si>
  <si>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</si>
  <si>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</si>
  <si>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</si>
  <si>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</si>
  <si>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</si>
  <si>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</si>
  <si>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</si>
  <si>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</si>
  <si>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</si>
  <si>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</si>
  <si>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</si>
  <si>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</si>
  <si>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</si>
  <si>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</si>
  <si>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</si>
  <si>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</si>
  <si>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</si>
  <si>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</si>
  <si>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</si>
  <si>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</si>
  <si>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</si>
  <si>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</si>
  <si>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</si>
  <si>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</si>
  <si>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</si>
  <si>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</si>
  <si>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</si>
  <si>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</si>
  <si>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</si>
  <si>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</si>
  <si>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</si>
  <si>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</si>
  <si>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</si>
  <si>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</si>
  <si>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</si>
  <si>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</si>
  <si>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</si>
  <si>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</si>
  <si>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</si>
  <si>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</si>
  <si>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</si>
  <si>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</si>
  <si>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</si>
  <si>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</si>
  <si>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</si>
  <si>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</si>
  <si>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</si>
  <si>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</si>
  <si>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</si>
  <si>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</si>
  <si>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</si>
  <si>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</si>
  <si>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</si>
  <si>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</si>
  <si>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</si>
  <si>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</si>
  <si>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</si>
  <si>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</si>
  <si>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</si>
  <si>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</si>
  <si>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</si>
  <si>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</si>
  <si>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</si>
  <si>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</si>
  <si>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</si>
  <si>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</si>
  <si>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</si>
  <si>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</si>
  <si>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</si>
  <si>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</si>
  <si>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</si>
  <si>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</si>
  <si>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</si>
  <si>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</si>
  <si>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</si>
  <si>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</si>
  <si>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</si>
  <si>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</si>
  <si>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</si>
  <si>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</si>
  <si>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</si>
  <si>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</si>
  <si>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</si>
  <si>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</si>
  <si>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</si>
  <si>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</si>
  <si>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</si>
  <si>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</si>
  <si>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</si>
  <si>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</si>
  <si>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</si>
  <si>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</si>
  <si>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</si>
  <si>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</si>
  <si>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</si>
  <si>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</si>
  <si>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</si>
  <si>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</si>
  <si>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</si>
  <si>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</si>
  <si>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</si>
  <si>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</si>
  <si>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</si>
  <si>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</si>
  <si>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</si>
  <si>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</si>
  <si>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</si>
  <si>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</si>
  <si>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</si>
  <si>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</si>
  <si>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</si>
  <si>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</si>
  <si>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</si>
  <si>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</si>
  <si>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</si>
  <si>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</si>
  <si>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</si>
  <si>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</si>
  <si>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</si>
  <si>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</si>
  <si>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</si>
  <si>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</si>
  <si>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</si>
  <si>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</si>
  <si>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</si>
  <si>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</si>
  <si>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</si>
  <si>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</si>
  <si>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</si>
  <si>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</si>
  <si>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</si>
  <si>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</si>
  <si>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</si>
  <si>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</si>
  <si>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</si>
  <si>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</si>
  <si>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</si>
  <si>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</si>
  <si>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</si>
  <si>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</si>
  <si>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</si>
  <si>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</si>
  <si>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</si>
  <si>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</si>
  <si>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</si>
  <si>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</si>
  <si>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</si>
  <si>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</si>
  <si>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</si>
  <si>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</si>
  <si>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</si>
  <si>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</si>
  <si>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</si>
  <si>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</si>
  <si>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</si>
  <si>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</si>
  <si>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</si>
  <si>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</si>
  <si>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</si>
  <si>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</si>
  <si>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</si>
  <si>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</si>
  <si>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</si>
  <si>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</si>
  <si>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</si>
  <si>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</si>
  <si>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</si>
  <si>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</si>
  <si>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</si>
  <si>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</si>
  <si>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</si>
  <si>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</si>
  <si>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</si>
  <si>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</si>
  <si>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</si>
  <si>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</si>
  <si>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</si>
  <si>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</si>
  <si>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</si>
  <si>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</si>
  <si>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</si>
  <si>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</si>
  <si>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</si>
  <si>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</si>
  <si>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</si>
  <si>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</si>
  <si>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</si>
  <si>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</si>
  <si>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</si>
  <si>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</si>
  <si>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</si>
  <si>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</si>
  <si>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</si>
  <si>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</si>
  <si>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</si>
  <si>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</si>
  <si>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</si>
  <si>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</si>
  <si>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</si>
  <si>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</si>
  <si>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</si>
  <si>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</si>
  <si>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</si>
  <si>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</si>
  <si>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</si>
  <si>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</si>
  <si>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</si>
  <si>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</si>
  <si>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</si>
  <si>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</si>
  <si>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</si>
  <si>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</si>
  <si>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</si>
  <si>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</si>
  <si>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</si>
  <si>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</si>
  <si>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</si>
  <si>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</si>
  <si>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</si>
  <si>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</si>
  <si>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</si>
  <si>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</si>
  <si>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</si>
  <si>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</si>
  <si>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</si>
  <si>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</si>
  <si>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</si>
  <si>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</si>
  <si>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</si>
  <si>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</si>
  <si>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</si>
  <si>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</si>
  <si>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</si>
  <si>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</si>
  <si>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</si>
  <si>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</si>
  <si>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</si>
  <si>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</si>
  <si>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</si>
  <si>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</si>
  <si>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</si>
  <si>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</si>
  <si>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</si>
  <si>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</si>
  <si>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</si>
  <si>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</si>
  <si>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</si>
  <si>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</si>
  <si>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</si>
  <si>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</si>
  <si>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</si>
  <si>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</si>
  <si>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</si>
  <si>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</si>
  <si>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</si>
  <si>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</si>
  <si>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</si>
  <si>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</si>
  <si>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</si>
  <si>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</si>
  <si>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</si>
  <si>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</si>
  <si>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</si>
  <si>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</si>
  <si>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</si>
  <si>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</si>
  <si>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</si>
  <si>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</si>
  <si>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</si>
  <si>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</si>
  <si>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</si>
  <si>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</si>
  <si>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</si>
  <si>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</si>
  <si>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</si>
  <si>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</si>
  <si>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</si>
  <si>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</si>
  <si>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</si>
  <si>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</si>
  <si>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</si>
  <si>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</si>
  <si>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</si>
  <si>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</si>
  <si>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</si>
  <si>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</si>
  <si>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</si>
  <si>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</si>
  <si>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</si>
  <si>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</si>
  <si>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</si>
  <si>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</si>
  <si>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</si>
  <si>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</si>
  <si>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</si>
  <si>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</si>
  <si>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</si>
  <si>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</si>
  <si>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</si>
  <si>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</si>
  <si>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</si>
  <si>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</si>
  <si>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</si>
  <si>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</si>
  <si>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</si>
  <si>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</si>
  <si>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</si>
  <si>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</si>
  <si>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</si>
  <si>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</si>
  <si>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</si>
  <si>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</si>
  <si>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</si>
  <si>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</si>
  <si>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</si>
  <si>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</si>
  <si>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</si>
  <si>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</si>
  <si>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</si>
  <si>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</si>
  <si>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</si>
  <si>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</si>
  <si>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</si>
  <si>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</si>
  <si>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</si>
  <si>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</si>
  <si>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</si>
  <si>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</si>
  <si>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</si>
  <si>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</si>
  <si>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</si>
  <si>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</si>
  <si>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</si>
  <si>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</si>
  <si>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</si>
  <si>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</si>
  <si>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</si>
  <si>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</si>
  <si>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</si>
  <si>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</si>
  <si>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</si>
  <si>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</si>
  <si>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</si>
  <si>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</si>
  <si>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</si>
  <si>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</si>
  <si>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</si>
  <si>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</si>
  <si>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</si>
  <si>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</si>
  <si>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</si>
  <si>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</si>
  <si>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</si>
  <si>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</si>
  <si>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</si>
  <si>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</si>
  <si>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</si>
  <si>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</si>
  <si>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</si>
  <si>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</si>
  <si>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</si>
  <si>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</si>
  <si>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</si>
  <si>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</si>
  <si>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</si>
  <si>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</si>
  <si>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</si>
  <si>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</si>
  <si>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</si>
  <si>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</si>
  <si>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</si>
  <si>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</si>
  <si>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</si>
  <si>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</si>
  <si>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</si>
  <si>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</si>
  <si>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</si>
  <si>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</si>
  <si>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</si>
  <si>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</si>
  <si>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</si>
  <si>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</si>
  <si>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</si>
  <si>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</si>
  <si>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</si>
  <si>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</si>
  <si>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</si>
  <si>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</si>
  <si>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</si>
  <si>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</si>
  <si>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</si>
  <si>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</si>
  <si>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</si>
  <si>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</si>
  <si>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</si>
  <si>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</si>
  <si>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</si>
  <si>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</si>
  <si>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</si>
  <si>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</si>
  <si>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</si>
  <si>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</si>
  <si>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</si>
  <si>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</si>
  <si>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</si>
  <si>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</si>
  <si>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</si>
  <si>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</si>
  <si>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</si>
  <si>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</si>
  <si>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</si>
  <si>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</si>
  <si>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</si>
  <si>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</si>
  <si>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</si>
  <si>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</si>
  <si>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</si>
  <si>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</si>
  <si>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</si>
  <si>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</si>
  <si>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</si>
  <si>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</si>
  <si>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</si>
  <si>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</si>
  <si>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</si>
  <si>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</si>
  <si>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</si>
  <si>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</si>
  <si>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</si>
  <si>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</si>
  <si>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</si>
  <si>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</si>
  <si>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</si>
  <si>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</si>
  <si>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</si>
  <si>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</si>
  <si>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</si>
  <si>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</si>
  <si>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</si>
  <si>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</si>
  <si>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</si>
  <si>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</si>
  <si>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</si>
  <si>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</si>
  <si>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</si>
  <si>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</si>
  <si>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</si>
  <si>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</si>
  <si>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</si>
  <si>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</si>
  <si>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</si>
  <si>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</si>
  <si>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</si>
  <si>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</si>
  <si>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</si>
  <si>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</si>
  <si>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</si>
  <si>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</si>
  <si>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</si>
  <si>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</si>
  <si>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</si>
  <si>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</si>
  <si>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</si>
  <si>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</si>
  <si>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</si>
  <si>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</si>
  <si>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</si>
  <si>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</si>
  <si>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</si>
  <si>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</si>
  <si>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</si>
  <si>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</si>
  <si>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</si>
  <si>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</si>
  <si>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</si>
  <si>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</si>
  <si>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</si>
  <si>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</si>
  <si>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</si>
  <si>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</si>
  <si>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</si>
  <si>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</si>
  <si>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</si>
  <si>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</si>
  <si>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</si>
  <si>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</si>
  <si>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</si>
  <si>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</si>
  <si>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</si>
  <si>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</si>
  <si>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</si>
  <si>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</si>
  <si>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</si>
  <si>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</si>
  <si>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</si>
  <si>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</si>
  <si>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</si>
  <si>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</si>
  <si>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</si>
  <si>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</si>
  <si>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</si>
  <si>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</si>
  <si>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</si>
  <si>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</si>
  <si>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</si>
  <si>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</si>
  <si>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</si>
  <si>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</si>
  <si>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</si>
  <si>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</si>
  <si>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</si>
  <si>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</si>
  <si>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</si>
  <si>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</si>
  <si>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</si>
  <si>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</si>
  <si>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</si>
  <si>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</si>
  <si>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</si>
  <si>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</si>
  <si>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</si>
  <si>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</si>
  <si>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</si>
  <si>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</si>
  <si>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</si>
  <si>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</si>
  <si>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</si>
  <si>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</si>
  <si>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</si>
  <si>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</si>
  <si>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</si>
  <si>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</si>
  <si>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</si>
  <si>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</si>
  <si>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</si>
  <si>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</si>
  <si>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</si>
  <si>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</si>
  <si>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</si>
  <si>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</si>
  <si>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</si>
  <si>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</si>
  <si>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</si>
  <si>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</si>
  <si>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</si>
  <si>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</si>
  <si>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</si>
  <si>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</si>
  <si>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</si>
  <si>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</si>
  <si>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</si>
  <si>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</si>
  <si>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</si>
  <si>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</si>
  <si>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</si>
  <si>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</si>
  <si>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</si>
  <si>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</si>
  <si>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</si>
  <si>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</si>
  <si>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</si>
  <si>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</si>
  <si>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</si>
  <si>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</si>
  <si>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</si>
  <si>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</si>
  <si>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</si>
  <si>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</si>
  <si>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</si>
  <si>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</si>
  <si>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</si>
  <si>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</si>
  <si>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</si>
  <si>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</si>
  <si>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</si>
  <si>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</si>
  <si>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</si>
  <si>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</si>
  <si>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</si>
  <si>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</si>
  <si>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</si>
  <si>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</si>
  <si>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</si>
  <si>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</si>
  <si>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</si>
  <si>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</si>
  <si>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</si>
  <si>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</si>
  <si>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</si>
  <si>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</si>
  <si>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</si>
  <si>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</si>
  <si>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</si>
  <si>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</si>
  <si>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</si>
  <si>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</si>
  <si>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</si>
  <si>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</si>
  <si>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</si>
  <si>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</si>
  <si>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</si>
  <si>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</si>
  <si>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</si>
  <si>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</si>
  <si>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</si>
  <si>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</si>
  <si>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</si>
  <si>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</si>
  <si>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</si>
  <si>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</si>
  <si>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</si>
  <si>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</si>
  <si>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</si>
  <si>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</si>
  <si>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</si>
  <si>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</si>
  <si>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</si>
  <si>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</si>
  <si>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</si>
  <si>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</si>
  <si>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</si>
  <si>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</si>
  <si>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</si>
  <si>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</si>
  <si>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</si>
  <si>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</si>
  <si>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</si>
  <si>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</si>
  <si>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</si>
  <si>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</si>
  <si>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</si>
  <si>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</si>
  <si>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</si>
  <si>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</si>
  <si>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</si>
  <si>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</si>
  <si>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</si>
  <si>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</si>
  <si>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</si>
  <si>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</si>
  <si>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</si>
  <si>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</si>
  <si>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</si>
  <si>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</si>
  <si>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</si>
  <si>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</si>
  <si>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</si>
  <si>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</si>
  <si>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</si>
  <si>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</si>
  <si>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</si>
  <si>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</si>
  <si>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</si>
  <si>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</si>
  <si>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</si>
  <si>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</si>
  <si>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</si>
  <si>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</si>
  <si>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</si>
  <si>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</si>
  <si>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</si>
  <si>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</si>
  <si>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</si>
  <si>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</si>
  <si>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</si>
  <si>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</si>
  <si>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</si>
  <si>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</si>
  <si>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</si>
  <si>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</si>
  <si>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</si>
  <si>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</si>
  <si>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</si>
  <si>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</si>
  <si>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</si>
  <si>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</si>
  <si>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</si>
  <si>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</si>
  <si>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</si>
  <si>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</si>
  <si>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</si>
  <si>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</si>
  <si>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</si>
  <si>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</si>
  <si>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</si>
  <si>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</si>
  <si>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</si>
  <si>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</si>
  <si>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</si>
  <si>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</si>
  <si>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</si>
  <si>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</si>
  <si>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</si>
  <si>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</si>
  <si>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</si>
  <si>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</si>
  <si>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</si>
  <si>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</si>
  <si>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</si>
  <si>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</si>
  <si>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</si>
  <si>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</si>
  <si>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</si>
  <si>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</si>
  <si>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</si>
  <si>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</si>
  <si>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</si>
  <si>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</si>
  <si>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</si>
  <si>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</si>
  <si>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</si>
  <si>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</si>
  <si>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</si>
  <si>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</si>
  <si>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</si>
  <si>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</si>
  <si>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</si>
  <si>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</si>
  <si>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</si>
  <si>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</si>
  <si>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</si>
  <si>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</si>
  <si>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</si>
  <si>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</si>
  <si>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</si>
  <si>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</si>
  <si>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</si>
  <si>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</si>
  <si>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</si>
  <si>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</si>
  <si>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</si>
  <si>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</si>
  <si>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</si>
  <si>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</si>
  <si>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</si>
  <si>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</si>
  <si>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</si>
  <si>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</si>
  <si>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</si>
  <si>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</si>
  <si>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</si>
  <si>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</si>
  <si>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</si>
  <si>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</si>
  <si>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</si>
  <si>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</si>
  <si>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</si>
  <si>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</si>
  <si>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</si>
  <si>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</si>
  <si>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</si>
  <si>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</si>
  <si>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</si>
  <si>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</si>
  <si>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</si>
  <si>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</si>
  <si>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</si>
  <si>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</si>
  <si>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</si>
  <si>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</si>
  <si>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</si>
  <si>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</si>
  <si>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</si>
  <si>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</si>
  <si>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</si>
  <si>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</si>
  <si>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</si>
  <si>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</si>
  <si>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</si>
  <si>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</si>
  <si>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</si>
  <si>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</si>
  <si>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</si>
  <si>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</si>
  <si>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</si>
  <si>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</si>
  <si>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</si>
  <si>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</si>
  <si>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</si>
  <si>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</si>
  <si>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</si>
  <si>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</si>
  <si>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</si>
  <si>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</si>
  <si>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</si>
  <si>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</si>
  <si>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</si>
  <si>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</si>
  <si>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</si>
  <si>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</si>
  <si>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</si>
  <si>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</si>
  <si>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</si>
  <si>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</si>
  <si>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</si>
  <si>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</si>
  <si>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</si>
  <si>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</si>
  <si>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</si>
  <si>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</si>
  <si>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</si>
  <si>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</si>
  <si>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</si>
  <si>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</si>
  <si>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</si>
  <si>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</si>
  <si>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</si>
  <si>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</si>
  <si>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</si>
  <si>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</si>
  <si>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</si>
  <si>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</si>
  <si>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</si>
  <si>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</si>
  <si>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</si>
  <si>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</si>
  <si>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</si>
  <si>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</si>
  <si>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</si>
  <si>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</si>
  <si>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</si>
  <si>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</si>
  <si>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</si>
  <si>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</si>
  <si>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</si>
  <si>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</si>
  <si>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</si>
  <si>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</si>
  <si>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</si>
  <si>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</si>
  <si>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</si>
  <si>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</si>
  <si>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</si>
  <si>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</si>
  <si>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</si>
  <si>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</si>
  <si>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</si>
  <si>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</si>
  <si>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</si>
  <si>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</si>
  <si>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</si>
  <si>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</si>
  <si>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</si>
  <si>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</si>
  <si>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</si>
  <si>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</si>
  <si>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</si>
  <si>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</si>
  <si>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</si>
  <si>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</si>
  <si>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</si>
  <si>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</si>
  <si>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</si>
  <si>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</si>
  <si>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</si>
  <si>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</si>
  <si>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</si>
  <si>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</si>
  <si>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</si>
  <si>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</si>
  <si>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</si>
  <si>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</si>
  <si>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</si>
  <si>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</si>
  <si>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</si>
  <si>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</si>
  <si>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</si>
  <si>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</si>
  <si>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</si>
  <si>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</si>
  <si>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</si>
  <si>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</si>
  <si>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</si>
  <si>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</si>
  <si>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</si>
  <si>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</si>
  <si>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</si>
  <si>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</si>
  <si>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</si>
  <si>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</si>
  <si>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</si>
  <si>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</si>
  <si>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</si>
  <si>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</si>
  <si>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</si>
  <si>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</si>
  <si>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</si>
  <si>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</si>
  <si>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</si>
  <si>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</si>
  <si>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</si>
  <si>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</si>
  <si>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</si>
  <si>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</si>
  <si>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</si>
  <si>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</si>
  <si>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</si>
  <si>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</si>
  <si>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</si>
  <si>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</si>
  <si>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</si>
  <si>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</si>
  <si>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</si>
  <si>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</si>
  <si>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</si>
  <si>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</si>
  <si>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</si>
  <si>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</si>
  <si>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</si>
  <si>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</si>
  <si>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</si>
  <si>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</si>
  <si>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</si>
  <si>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</si>
  <si>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</si>
  <si>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</si>
  <si>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</si>
  <si>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</si>
  <si>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</si>
  <si>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</si>
  <si>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</si>
  <si>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</si>
  <si>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</si>
  <si>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</si>
  <si>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</si>
  <si>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</si>
  <si>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</si>
  <si>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</si>
  <si>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</si>
  <si>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</si>
  <si>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</si>
  <si>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</si>
  <si>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</si>
  <si>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</si>
  <si>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</si>
  <si>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</si>
  <si>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</si>
  <si>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</si>
  <si>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</si>
  <si>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</si>
  <si>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</si>
  <si>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</si>
  <si>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</si>
  <si>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</si>
  <si>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</si>
  <si>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</si>
  <si>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</si>
  <si>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</si>
  <si>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</si>
  <si>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</si>
  <si>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</si>
  <si>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</si>
  <si>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</si>
  <si>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</si>
  <si>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</si>
  <si>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</si>
  <si>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</si>
  <si>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</si>
  <si>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</si>
  <si>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</si>
  <si>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</si>
  <si>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</si>
  <si>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</si>
  <si>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</si>
  <si>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</si>
  <si>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</si>
  <si>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</si>
  <si>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</si>
  <si>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</si>
  <si>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</si>
  <si>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</si>
  <si>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</si>
  <si>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</si>
  <si>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</si>
  <si>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</si>
  <si>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</si>
  <si>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</si>
  <si>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</si>
  <si>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</si>
  <si>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</si>
  <si>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</si>
  <si>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</si>
  <si>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</si>
  <si>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</si>
  <si>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</si>
  <si>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</si>
  <si>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</si>
  <si>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</si>
  <si>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</si>
  <si>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</si>
  <si>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</si>
  <si>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</si>
  <si>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</si>
  <si>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</si>
  <si>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</si>
  <si>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</si>
  <si>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</si>
  <si>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</si>
  <si>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</si>
  <si>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</si>
  <si>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</si>
  <si>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</si>
  <si>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</si>
  <si>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</si>
  <si>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</si>
  <si>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</si>
  <si>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</si>
  <si>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</si>
  <si>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</si>
  <si>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</si>
  <si>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</si>
  <si>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</si>
  <si>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</si>
  <si>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</si>
  <si>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</si>
  <si>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</si>
  <si>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</si>
  <si>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</si>
  <si>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</si>
  <si>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</si>
  <si>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</si>
  <si>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</si>
  <si>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</si>
  <si>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</si>
  <si>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</si>
  <si>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</si>
  <si>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</si>
  <si>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</si>
  <si>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</si>
  <si>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</si>
  <si>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</si>
  <si>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</si>
  <si>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</si>
  <si>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</si>
  <si>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</si>
  <si>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</si>
  <si>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</si>
  <si>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</si>
  <si>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</si>
  <si>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</si>
  <si>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</si>
  <si>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</si>
  <si>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</si>
  <si>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</si>
  <si>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</si>
  <si>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</si>
  <si>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</si>
  <si>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</si>
  <si>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</si>
  <si>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</si>
  <si>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</si>
  <si>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</si>
  <si>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</si>
  <si>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</si>
  <si>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</si>
  <si>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</si>
  <si>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</si>
  <si>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</si>
  <si>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</si>
  <si>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</si>
  <si>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</si>
  <si>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</si>
  <si>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</si>
  <si>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</si>
  <si>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</si>
  <si>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</si>
  <si>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</si>
  <si>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</si>
  <si>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</si>
  <si>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</si>
  <si>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</si>
  <si>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</si>
  <si>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</si>
  <si>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</si>
  <si>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</si>
  <si>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</si>
  <si>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</si>
  <si>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</si>
  <si>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</si>
  <si>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</si>
  <si>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</si>
  <si>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</si>
  <si>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</si>
  <si>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</si>
  <si>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</si>
  <si>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</si>
  <si>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</si>
  <si>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</si>
  <si>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</si>
  <si>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</si>
  <si>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</si>
  <si>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</si>
  <si>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</si>
  <si>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</si>
  <si>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</si>
  <si>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</si>
  <si>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</si>
  <si>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</si>
  <si>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</si>
  <si>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</si>
  <si>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</si>
  <si>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</si>
  <si>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</si>
  <si>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</si>
  <si>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</si>
  <si>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</si>
  <si>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</si>
  <si>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</si>
  <si>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</si>
  <si>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</si>
  <si>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</si>
  <si>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</si>
  <si>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</si>
  <si>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</si>
  <si>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</si>
  <si>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</si>
  <si>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</si>
  <si>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</si>
  <si>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</si>
  <si>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</si>
  <si>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</si>
  <si>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</si>
  <si>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</si>
  <si>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</si>
  <si>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</si>
  <si>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</si>
  <si>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</si>
  <si>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</si>
  <si>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</si>
  <si>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</si>
  <si>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</si>
  <si>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</si>
  <si>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</si>
  <si>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</si>
  <si>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</si>
  <si>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</si>
  <si>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</si>
  <si>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</si>
  <si>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</si>
  <si>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</si>
  <si>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</si>
  <si>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</si>
  <si>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</si>
  <si>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</si>
  <si>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</si>
  <si>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</si>
  <si>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</si>
  <si>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</si>
  <si>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</si>
  <si>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</si>
  <si>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</si>
  <si>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</si>
  <si>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</si>
  <si>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</si>
  <si>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</si>
  <si>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</si>
  <si>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</si>
  <si>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</si>
  <si>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</si>
  <si>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</si>
  <si>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</si>
  <si>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</si>
  <si>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</si>
  <si>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</si>
  <si>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</si>
  <si>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</si>
  <si>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</si>
  <si>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</si>
  <si>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</si>
  <si>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</si>
  <si>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</si>
  <si>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</si>
  <si>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</si>
  <si>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</si>
  <si>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</si>
  <si>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</si>
  <si>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</si>
  <si>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</si>
  <si>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</si>
  <si>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</si>
  <si>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</si>
  <si>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</si>
  <si>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</si>
  <si>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</si>
  <si>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</si>
  <si>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</si>
  <si>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</si>
  <si>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</si>
  <si>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</si>
  <si>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</si>
  <si>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</si>
  <si>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</si>
  <si>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</si>
  <si>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</si>
  <si>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</si>
  <si>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</si>
  <si>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</si>
  <si>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</si>
  <si>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</si>
  <si>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</si>
  <si>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</si>
  <si>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</si>
  <si>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</si>
  <si>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</si>
  <si>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</si>
  <si>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</si>
  <si>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</si>
  <si>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</si>
  <si>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</si>
  <si>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</si>
  <si>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</si>
  <si>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</si>
  <si>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</si>
  <si>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</si>
  <si>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</si>
  <si>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</si>
  <si>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</si>
  <si>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</si>
  <si>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</si>
  <si>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</si>
  <si>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</si>
  <si>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</si>
  <si>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</si>
  <si>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</si>
  <si>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</si>
  <si>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</si>
  <si>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</si>
  <si>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</si>
  <si>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</si>
  <si>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</si>
  <si>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</si>
  <si>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</si>
  <si>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</si>
  <si>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</si>
  <si>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</si>
  <si>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</si>
  <si>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</si>
  <si>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</si>
  <si>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</si>
  <si>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</si>
  <si>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</si>
  <si>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</si>
  <si>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</si>
  <si>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</si>
  <si>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</si>
  <si>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</si>
  <si>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</si>
  <si>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</si>
  <si>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</si>
  <si>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</si>
  <si>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</si>
  <si>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</si>
  <si>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</si>
  <si>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</si>
  <si>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</si>
  <si>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</si>
  <si>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</si>
  <si>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</si>
  <si>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</si>
  <si>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</si>
  <si>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</si>
  <si>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</si>
  <si>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</si>
  <si>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</si>
  <si>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</si>
  <si>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</si>
  <si>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</si>
  <si>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</si>
  <si>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</si>
  <si>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</si>
  <si>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</si>
  <si>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</si>
  <si>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</si>
  <si>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</si>
  <si>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</si>
  <si>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</si>
  <si>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</si>
  <si>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</si>
  <si>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</si>
  <si>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</si>
  <si>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</si>
  <si>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</si>
  <si>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</si>
  <si>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</si>
  <si>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</si>
  <si>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</si>
  <si>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</si>
  <si>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</si>
  <si>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</si>
  <si>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</si>
  <si>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</si>
  <si>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</si>
  <si>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</si>
  <si>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</si>
  <si>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</si>
  <si>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</si>
  <si>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</si>
  <si>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</si>
  <si>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</si>
  <si>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</si>
  <si>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</si>
  <si>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</si>
  <si>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</si>
  <si>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</si>
  <si>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</si>
  <si>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</si>
  <si>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</si>
  <si>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</si>
  <si>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</si>
  <si>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</si>
  <si>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</si>
  <si>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</si>
  <si>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</si>
  <si>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</si>
  <si>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</si>
  <si>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2021-76-76005422021</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</si>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</sst>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7" zoomScale="90" zoomScaleNormal="9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2653</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24" t="s">
        <v>8</v>
      </c>
      <c r="M15" s="224"/>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243"/>
      <c r="I20" s="149" t="s">
        <v>1155</v>
      </c>
      <c r="J20" s="150" t="s">
        <v>1035</v>
      </c>
      <c r="K20" s="151">
        <v>725879686</v>
      </c>
      <c r="L20" s="152"/>
      <c r="M20" s="152">
        <v>44561</v>
      </c>
      <c r="N20" s="135">
        <f>+(M20-L20)/30</f>
        <v>1485.3666666666666</v>
      </c>
      <c r="O20" s="138"/>
      <c r="U20" s="134"/>
      <c r="V20" s="105">
        <f ca="1">NOW()</f>
        <v>44194.525487500003</v>
      </c>
      <c r="W20" s="105">
        <f ca="1">NOW()</f>
        <v>44194.525487500003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CAMINOS DE AMOR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2687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2654</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2655</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2657</v>
      </c>
      <c r="C168" s="234"/>
      <c r="D168" s="234"/>
      <c r="E168" s="8"/>
      <c r="F168" s="5"/>
      <c r="H168" s="81" t="s">
        <v>2656</v>
      </c>
      <c r="I168" s="215"/>
      <c r="J168" s="216"/>
      <c r="K168" s="216"/>
      <c r="L168" s="216"/>
      <c r="M168" s="216"/>
      <c r="N168" s="216"/>
      <c r="O168" s="217"/>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2667</v>
      </c>
      <c r="B172" s="205"/>
      <c r="C172" s="205"/>
      <c r="D172" s="205"/>
      <c r="E172" s="205"/>
      <c r="F172" s="205"/>
      <c r="G172" s="205"/>
      <c r="H172" s="205"/>
      <c r="I172" s="205"/>
      <c r="J172" s="205"/>
      <c r="K172" s="205"/>
      <c r="L172" s="205"/>
      <c r="M172" s="205"/>
      <c r="N172" s="205"/>
      <c r="O172" s="206"/>
      <c r="P172" s="76"/>
    </row>
    <row r="173" spans="1:28" ht="15" customHeight="1" x14ac:dyDescent="0.25">
      <c r="A173" s="198" t="s">
        <v>2673</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2668</v>
      </c>
      <c r="C179" s="191"/>
      <c r="D179" s="191"/>
      <c r="E179" s="171">
        <v>0.02</v>
      </c>
      <c r="F179" s="170">
        <v>0.03</v>
      </c>
      <c r="G179" s="165">
        <f>IF(F179&gt;0,SUM(E179+F179),"")</f>
        <v>0.05</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36293984.300000004</v>
      </c>
      <c r="F185" s="92"/>
      <c r="G185" s="93"/>
      <c r="H185" s="88"/>
      <c r="I185" s="90" t="s">
        <v>2627</v>
      </c>
      <c r="J185" s="166">
        <f>+SUM(M179:M183)</f>
        <v>0.02</v>
      </c>
      <c r="K185" s="236" t="s">
        <v>2628</v>
      </c>
      <c r="L185" s="236"/>
      <c r="M185" s="94">
        <f>+J185*(SUM(K20:K35))</f>
        <v>14517593.720000001</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2658</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infopath/2007/PartnerControls"/>
    <ds:schemaRef ds:uri="http://www.w3.org/XML/1998/namespace"/>
    <ds:schemaRef ds:uri="http://purl.org/dc/terms/"/>
    <ds:schemaRef ds:uri="a65d333d-5b59-4810-bc94-b80d9325abbc"/>
    <ds:schemaRef ds:uri="4fb10211-09fb-4e80-9f0b-184718d5d98c"/>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2020-12-29T17:37:10Z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