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Hector.arias\Documents\2014\Estudios de Mercado\Antivirus\"/>
    </mc:Choice>
  </mc:AlternateContent>
  <bookViews>
    <workbookView xWindow="0" yWindow="0" windowWidth="19440" windowHeight="9135"/>
  </bookViews>
  <sheets>
    <sheet name="COTIZACIÓN AUTOMATIZACION" sheetId="8" r:id="rId1"/>
    <sheet name="INFO GENERAL Y FINANCIERA" sheetId="22" r:id="rId2"/>
    <sheet name="INFO EXPERIENCIA" sheetId="21" r:id="rId3"/>
    <sheet name="POLIZAS" sheetId="16"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xlnm._FilterDatabase" localSheetId="2" hidden="1">'INFO EXPERIENCIA'!#REF!</definedName>
    <definedName name="_xlnm._FilterDatabase" localSheetId="1" hidden="1">'INFO GENERAL Y FINANCIERA'!$B$42:$AU$42</definedName>
    <definedName name="¿Quiénes_están_inscritos_dentro_del_sistema__incluye_desinscr___">#REF!</definedName>
    <definedName name="ActividadRE">#REF!</definedName>
    <definedName name="ALMUERZO">'[1]Resumen Preparaciones'!$C$52:$C$113</definedName>
    <definedName name="almuerzocena">'[1]Resumen Preparaciones'!$C$52:$C$141</definedName>
    <definedName name="_xlnm.Print_Area" localSheetId="0">'COTIZACIÓN AUTOMATIZACION'!$B$2:$J$32</definedName>
    <definedName name="_xlnm.Print_Area" localSheetId="2">'INFO EXPERIENCIA'!$B$2:$J$29</definedName>
    <definedName name="_xlnm.Print_Area" localSheetId="1">'INFO GENERAL Y FINANCIERA'!$B$2:$AO$57</definedName>
    <definedName name="_xlnm.Print_Area" localSheetId="3">POLIZAS!$B$2:$G$22</definedName>
    <definedName name="Calidad">[2]PERSONAL!$P$58</definedName>
    <definedName name="Campamento">[2]PERSONAL!$P$122</definedName>
    <definedName name="CostoDirectoObra">#REF!</definedName>
    <definedName name="CuantostieneEdSuperior">#REF!</definedName>
    <definedName name="Decision" localSheetId="2">[3]lista!$A$6:$A$7</definedName>
    <definedName name="Decision" localSheetId="1">[4]lista!$A$6:$A$7</definedName>
    <definedName name="Decision" localSheetId="3">[3]lista!$A$6:$A$7</definedName>
    <definedName name="Decision">[5]lista!$A$6:$A$7</definedName>
    <definedName name="Dedicacion">'[6]Tal Humano'!#REF!</definedName>
    <definedName name="desayuno">'[1]Resumen Preparaciones'!$C$5:$C$50</definedName>
    <definedName name="DESAYUNOS">'[1]Resumen Preparaciones'!$C$5:$C$33</definedName>
    <definedName name="DeseanCapacitacionEn">#REF!</definedName>
    <definedName name="DESINSCRITOS">#REF!</definedName>
    <definedName name="DISTRIBUCIONPORTIPOCONTRATO">#REF!</definedName>
    <definedName name="Ed_cons_empr_CodEntidad">#REF!</definedName>
    <definedName name="Ed_emp_codemp">#REF!</definedName>
    <definedName name="EdSuperior2">#REF!</definedName>
    <definedName name="EdSuperior3">#REF!</definedName>
    <definedName name="Empresa">#REF!</definedName>
    <definedName name="Ensayos">[2]PERSONAL!$P$100</definedName>
    <definedName name="EstadoMadCabFamilia">#REF!</definedName>
    <definedName name="Estrategia">[7]Tablas!$F$2:$F$34</definedName>
    <definedName name="Fuente">[7]Tablas!$D$2:$D$10</definedName>
    <definedName name="Funcionario">[8]frmFuncionario!#REF!</definedName>
    <definedName name="GruporUPS">#REF!</definedName>
    <definedName name="HFGHGFH3">[9]Planta_Super!#REF!</definedName>
    <definedName name="Horas">'[10]Tal Humano'!#REF!</definedName>
    <definedName name="hrgc">#REF!</definedName>
    <definedName name="Incre">#REF!</definedName>
    <definedName name="INCREMENTO">#REF!</definedName>
    <definedName name="INCREMENTOS">#REF!</definedName>
    <definedName name="Indemnizacion">#REF!</definedName>
    <definedName name="InfLaboral">#REF!</definedName>
    <definedName name="InfLabrl">#REF!</definedName>
    <definedName name="Ins">#REF!</definedName>
    <definedName name="InsEnt">#REF!</definedName>
    <definedName name="InsFisMag">#REF!</definedName>
    <definedName name="IVASobreUtilidad">[2]IMPUESTOS!$E$16</definedName>
    <definedName name="LimitacionAuditiva">#REF!</definedName>
    <definedName name="LimitacionFisicaOMental">#REF!</definedName>
    <definedName name="LimitacionVisual">#REF!</definedName>
    <definedName name="LISTA_1">#REF!</definedName>
    <definedName name="LISTA_2">#REF!</definedName>
    <definedName name="LISTA_PROM">#REF!</definedName>
    <definedName name="MadreCabezaFamilia">#REF!</definedName>
    <definedName name="Mas_Bajo_Adminstración">'[11]Costo Total'!#REF!</definedName>
    <definedName name="Mas_Bajo_Imprevistos">'[11]Costo Total'!#REF!</definedName>
    <definedName name="NivelEducacionBasica">#REF!</definedName>
    <definedName name="NIVELEDUCACIONSUP">#REF!</definedName>
    <definedName name="NivelEducacionSuperior">#REF!</definedName>
    <definedName name="NoFacturable">[2]PERSONAL!$P$46</definedName>
    <definedName name="NoNOInscritos">#REF!</definedName>
    <definedName name="NUMERO">[9]Planta_Super!#REF!</definedName>
    <definedName name="Objetivos">[7]Tablas!$E$2:$E$17</definedName>
    <definedName name="Oficina">[2]PERSONAL!$P$69</definedName>
    <definedName name="PagoRE">#REF!</definedName>
    <definedName name="PARTICIPACION" localSheetId="2">[3]lista!$A$15:$A$17</definedName>
    <definedName name="PARTICIPACION" localSheetId="1">[4]lista!$A$15:$A$17</definedName>
    <definedName name="PARTICIPACION" localSheetId="3">[3]lista!$A$15:$A$17</definedName>
    <definedName name="PARTICIPACION">[5]lista!$A$15:$A$17</definedName>
    <definedName name="perfil">#REF!</definedName>
    <definedName name="pilares">[7]Tablas!$G$2:$G$6</definedName>
    <definedName name="PMCL">#REF!</definedName>
    <definedName name="Procedencia" localSheetId="2">[3]lista!$A$2:$A$3</definedName>
    <definedName name="Procedencia" localSheetId="1">[4]lista!$A$2:$A$3</definedName>
    <definedName name="Procedencia" localSheetId="3">[3]lista!$A$2:$A$3</definedName>
    <definedName name="Procedencia">[5]lista!$A$2:$A$3</definedName>
    <definedName name="Producto">#REF!</definedName>
    <definedName name="productosdef">'[1]Precios Alimentos'!$A$5031:$A$5730</definedName>
    <definedName name="Profesional">[2]PERSONAL!$P$12</definedName>
    <definedName name="Promd_Administración">'[11]Costo Total'!#REF!</definedName>
    <definedName name="Promd_Adnimistración">'[11]Costo Total'!#REF!</definedName>
    <definedName name="Promd_Imprevistos">'[11]Costo Total'!#REF!</definedName>
    <definedName name="Promd_Utilidad">'[11]Costo Total'!#REF!</definedName>
    <definedName name="promedios">'[12]Proyección valor Lacteo MADR'!#REF!</definedName>
    <definedName name="Proporcionalidad">'[6]Tal Humano'!#REF!</definedName>
    <definedName name="ProximoPension">#REF!</definedName>
    <definedName name="RECapacitacion">#REF!</definedName>
    <definedName name="REContPrivada">#REF!</definedName>
    <definedName name="salariosref">'[11]Salarios de Referencia'!$B$7:$B$120</definedName>
    <definedName name="SalarioSuperora3SMLVMyProfesionalidad">#REF!</definedName>
    <definedName name="Seguimiento">#REF!</definedName>
    <definedName name="Sexo">#REF!</definedName>
    <definedName name="Sueldos">#REF!</definedName>
    <definedName name="Tecnico">[2]PERSONAL!$P$34</definedName>
    <definedName name="Telefono">#REF!</definedName>
    <definedName name="tipo" localSheetId="2">[3]lista!$A$11:$A$13</definedName>
    <definedName name="tipo" localSheetId="1">[4]lista!$A$11:$A$13</definedName>
    <definedName name="tipo" localSheetId="3">[3]lista!$A$11:$A$13</definedName>
    <definedName name="tipo">[5]lista!$A$11:$A$13</definedName>
    <definedName name="TIPOCONT">#REF!</definedName>
    <definedName name="tipodeanalisis">'[1]Analisis microbiologico'!$A$110:$A$182</definedName>
    <definedName name="TipoEmpresa">#REF!</definedName>
    <definedName name="_xlnm.Print_Titles" localSheetId="2">'INFO EXPERIENCIA'!$2:$12</definedName>
    <definedName name="_xlnm.Print_Titles" localSheetId="1">'INFO GENERAL Y FINANCIERA'!$2:$9</definedName>
    <definedName name="TotalContratoSinIVA">#REF!</definedName>
    <definedName name="TotalImpuestosObra">[2]IMPUESTOS!$F$10</definedName>
    <definedName name="Tramite">[2]PERSONAL!$P$88</definedName>
    <definedName name="Viajes">[2]PERSONAL!$P$93</definedName>
    <definedName name="x" localSheetId="2">[13]lista!$A$11:$A$13</definedName>
    <definedName name="x" localSheetId="1">[14]lista!$A$11:$A$13</definedName>
    <definedName name="x">[13]lista!$A$11:$A$13</definedName>
    <definedName name="zzz">[15]Listas!$B$2:$B$34</definedName>
  </definedNames>
  <calcPr calcId="152511"/>
</workbook>
</file>

<file path=xl/calcChain.xml><?xml version="1.0" encoding="utf-8"?>
<calcChain xmlns="http://schemas.openxmlformats.org/spreadsheetml/2006/main">
  <c r="I28" i="8" l="1"/>
  <c r="J28" i="8" s="1"/>
  <c r="I27" i="8"/>
  <c r="J27" i="8" s="1"/>
  <c r="I26" i="8" l="1"/>
  <c r="J26" i="8" s="1"/>
  <c r="I25" i="8"/>
  <c r="J25" i="8" s="1"/>
  <c r="I22" i="8" l="1"/>
  <c r="J22" i="8" s="1"/>
  <c r="I21" i="8"/>
  <c r="J21" i="8" s="1"/>
  <c r="I24" i="8" l="1"/>
  <c r="J24" i="8" s="1"/>
  <c r="I23" i="8"/>
  <c r="J23" i="8" s="1"/>
  <c r="I20" i="8" l="1"/>
  <c r="J20" i="8" s="1"/>
  <c r="I19" i="8" l="1"/>
  <c r="J19" i="8" s="1"/>
  <c r="AD53" i="22"/>
  <c r="AD51" i="22"/>
  <c r="AD49" i="22"/>
  <c r="AD47" i="22"/>
  <c r="AD45" i="22"/>
  <c r="AD43" i="22"/>
  <c r="C12" i="21" l="1"/>
  <c r="J12" i="21"/>
  <c r="J13" i="21"/>
  <c r="J11" i="21"/>
  <c r="G12" i="21"/>
  <c r="G13" i="21"/>
  <c r="G11" i="21"/>
  <c r="C13" i="21"/>
  <c r="C11" i="21"/>
</calcChain>
</file>

<file path=xl/comments1.xml><?xml version="1.0" encoding="utf-8"?>
<comments xmlns="http://schemas.openxmlformats.org/spreadsheetml/2006/main">
  <authors>
    <author>Engree Johanna Duica Navarro</author>
  </authors>
  <commentList>
    <comment ref="AD37" authorId="0" shapeId="0">
      <text>
        <r>
          <rPr>
            <sz val="9"/>
            <color indexed="81"/>
            <rFont val="Tahoma"/>
            <family val="2"/>
          </rPr>
          <t>Incluir la tarifa que corresponda a la agrupación y a la actividad</t>
        </r>
      </text>
    </comment>
  </commentList>
</comments>
</file>

<file path=xl/sharedStrings.xml><?xml version="1.0" encoding="utf-8"?>
<sst xmlns="http://schemas.openxmlformats.org/spreadsheetml/2006/main" count="155" uniqueCount="135">
  <si>
    <t>FECHA:</t>
  </si>
  <si>
    <t>CARGO:</t>
  </si>
  <si>
    <t>CONCEPTO</t>
  </si>
  <si>
    <t xml:space="preserve">1.1. Identificación. </t>
  </si>
  <si>
    <t>NIT</t>
  </si>
  <si>
    <t>DV</t>
  </si>
  <si>
    <t>Descripción  Actividad Económica CIIU</t>
  </si>
  <si>
    <t>Veces</t>
  </si>
  <si>
    <t>Porcentaje</t>
  </si>
  <si>
    <t>CONCEPTOS A TENER EN CUENTA</t>
  </si>
  <si>
    <t>El presente cuadro es de carácter informativo, no se debe diligenciar. Sin embargo se entiende que la cotización incluye la totalidad de los conceptos relacionados a continuación.</t>
  </si>
  <si>
    <t>POLIZAS PARA LEGALIZACIÓN DEL CONTRATO</t>
  </si>
  <si>
    <t>COBERTURA</t>
  </si>
  <si>
    <t>PLAZO 
(En Meses)</t>
  </si>
  <si>
    <t>Garantía de Seriedad de la oferta</t>
  </si>
  <si>
    <t>Plazo de Ejecución</t>
  </si>
  <si>
    <t>Cumplimiento</t>
  </si>
  <si>
    <t>Plazo de ejecución + 4 meses mas</t>
  </si>
  <si>
    <t>Salarios, Prestaciones</t>
  </si>
  <si>
    <t>Plazo de ejecución + 36 meses mas</t>
  </si>
  <si>
    <t>Calidad de los Servicios</t>
  </si>
  <si>
    <t>Responsabilidad civil extracontraactual</t>
  </si>
  <si>
    <t>Cobertura: Corresponde al porcentaje del valor total del contrato a amparar.</t>
  </si>
  <si>
    <t>Formato Información General Y Financiera De Proveedores</t>
  </si>
  <si>
    <t>Ciudad</t>
  </si>
  <si>
    <t>Fecha Dd/mm/aa</t>
  </si>
  <si>
    <t>Persona Natural</t>
  </si>
  <si>
    <t xml:space="preserve"> 1.  Información General</t>
  </si>
  <si>
    <t>Personas 
naturales</t>
  </si>
  <si>
    <t>Nombre Comercial</t>
  </si>
  <si>
    <t>Nombres y Apellidos</t>
  </si>
  <si>
    <t>Cédula</t>
  </si>
  <si>
    <t>Razón Social</t>
  </si>
  <si>
    <t xml:space="preserve">Dirección </t>
  </si>
  <si>
    <t>Teléfono</t>
  </si>
  <si>
    <t>Fax</t>
  </si>
  <si>
    <t>Pagina Web</t>
  </si>
  <si>
    <t>Sector al que pertenece</t>
  </si>
  <si>
    <t>1.2. Personas De Contacto</t>
  </si>
  <si>
    <t>Gerente General</t>
  </si>
  <si>
    <t>E-mail</t>
  </si>
  <si>
    <t>Ext.</t>
  </si>
  <si>
    <t>Celular</t>
  </si>
  <si>
    <t>Director Comercial</t>
  </si>
  <si>
    <t>Asesor Comercial</t>
  </si>
  <si>
    <t>1.3. Productos Y Servicios Inscritos En El Rup De Acuerdo Con El Unspsc</t>
  </si>
  <si>
    <t>Código de Naciones Unidas</t>
  </si>
  <si>
    <t>1.4. Códigos CIIU</t>
  </si>
  <si>
    <t>1.5. Número De Empleados</t>
  </si>
  <si>
    <t>Código De Actividad</t>
  </si>
  <si>
    <t>Tarifa ICA</t>
  </si>
  <si>
    <t xml:space="preserve">Nombre Del Indicador  </t>
  </si>
  <si>
    <t>Cuenta</t>
  </si>
  <si>
    <t>Valores En Pesos</t>
  </si>
  <si>
    <t>Indicador</t>
  </si>
  <si>
    <t>Capacidad Financiera</t>
  </si>
  <si>
    <t>Activo Corriente --&gt;</t>
  </si>
  <si>
    <t>Pasivo Corriente --&gt;</t>
  </si>
  <si>
    <t>Pasivo Total--&gt;</t>
  </si>
  <si>
    <t>Activo Total--&gt;</t>
  </si>
  <si>
    <t>Razón De Cobertura De Intereses</t>
  </si>
  <si>
    <t>Utilidad Operacional--&gt;</t>
  </si>
  <si>
    <t>Capacidad Organizacional</t>
  </si>
  <si>
    <t>Rentabilidad Del Patrimonio</t>
  </si>
  <si>
    <t>Patrimonio--&gt;</t>
  </si>
  <si>
    <t>Rentabilidad Del Activo</t>
  </si>
  <si>
    <t>EXPERIENCIA EN CONTRATACION EN LOS ULTIMOS 5 AÑOS</t>
  </si>
  <si>
    <t>Tipo de entidad</t>
  </si>
  <si>
    <t>Entidad o Empresa</t>
  </si>
  <si>
    <t>Numero del contrato</t>
  </si>
  <si>
    <t>Objeto del contrato</t>
  </si>
  <si>
    <t>Fecha de suscripción
(dd/mmm/aa)</t>
  </si>
  <si>
    <t>Plazo de ejecución 
(en años)</t>
  </si>
  <si>
    <t>Forma de participación
(UT, consorcio, individual)</t>
  </si>
  <si>
    <t>% de participación</t>
  </si>
  <si>
    <t>Nota: Agregar las filas necesarias para reportar la experiencia</t>
  </si>
  <si>
    <t>E-MAIL:</t>
  </si>
  <si>
    <t>Instrucciones para el diligenciamiento del formato de cotización</t>
  </si>
  <si>
    <t>La presente cotización:</t>
  </si>
  <si>
    <t>• Incluye todos los costos y gastos directos e indirectos en que debe incurrir el contratista durante la ejecución del contrato de acuerdo con las especificaciones de la Ficha de Condiciones Técnicas, las obligaciones tributarias de acuerdo con las normas aplicables para el tipo de servicio y contrato correspondiente, y los costos de las pólizas.
• Se remite como parte del estudio de mercado, previo a la contratación, y no implica ninguna obligación de contratar.
• Tiene una vigencia de 90 días a partir de la fecha de diligenciamiento.</t>
  </si>
  <si>
    <r>
      <rPr>
        <b/>
        <sz val="9"/>
        <color theme="1"/>
        <rFont val="Arial"/>
        <family val="2"/>
      </rPr>
      <t>Inscripción en el Registro Único de Proponentes:</t>
    </r>
    <r>
      <rPr>
        <sz val="9"/>
        <color theme="1"/>
        <rFont val="Arial"/>
        <family val="2"/>
      </rPr>
      <t xml:space="preserve"> 
Las personas naturales y jurídicas, nacionales o extranjeras, con domicilio en Colombia, interesadas en participar en procesos de contratación convocados por las entidades estatales, deben estar </t>
    </r>
    <r>
      <rPr>
        <b/>
        <sz val="9"/>
        <color rgb="FFFF0000"/>
        <rFont val="Arial"/>
        <family val="2"/>
      </rPr>
      <t>inscritas en el RUP</t>
    </r>
    <r>
      <rPr>
        <sz val="9"/>
        <color theme="1"/>
        <rFont val="Arial"/>
        <family val="2"/>
      </rPr>
      <t>, salvo las excepciones previstas de forma taxativa en la ley (Artículo 8 del Decreto 1510 de 2013). Se aclara que esta inscripción no se requiere para remitir cotización durante el estudio de mercado.</t>
    </r>
  </si>
  <si>
    <t>2. Información Financiera  - A Diciembre 31 De 2013</t>
  </si>
  <si>
    <t>Cantidad</t>
  </si>
  <si>
    <t>Empresa:</t>
  </si>
  <si>
    <t>Nit:</t>
  </si>
  <si>
    <t>Fecha:</t>
  </si>
  <si>
    <t>Contacto:</t>
  </si>
  <si>
    <t>Cargo:</t>
  </si>
  <si>
    <t>Tel. celular:</t>
  </si>
  <si>
    <t>E-Mail:</t>
  </si>
  <si>
    <t>Dirección:</t>
  </si>
  <si>
    <t>Tel. fijo:</t>
  </si>
  <si>
    <r>
      <t>EXPERIENCIA EN CONTRATACIÓN EN LOS ÚLTIMOS</t>
    </r>
    <r>
      <rPr>
        <b/>
        <u/>
        <sz val="10"/>
        <rFont val="Arial"/>
        <family val="2"/>
      </rPr>
      <t xml:space="preserve"> 5 AÑOS</t>
    </r>
  </si>
  <si>
    <r>
      <t xml:space="preserve">Con el fin de conocer la experiencia con la que cuentan las empresas del sector </t>
    </r>
    <r>
      <rPr>
        <u/>
        <sz val="10"/>
        <rFont val="Arial"/>
        <family val="2"/>
      </rPr>
      <t>relacionada con el objeto del presente estudio de mercado</t>
    </r>
    <r>
      <rPr>
        <sz val="10"/>
        <rFont val="Arial"/>
        <family val="2"/>
      </rPr>
      <t>, agradecemos diligenciar el cuadro que sigue con base en los contratos suscritos en los últimos 5 años, cuyos objetos están relacionados con el objeto del presente estudio de mercado</t>
    </r>
  </si>
  <si>
    <t>Valor total ejecutado del contrato (de acuerdo con el % de participación)</t>
  </si>
  <si>
    <t xml:space="preserve">EMPRESA: </t>
  </si>
  <si>
    <t>NIT:</t>
  </si>
  <si>
    <t>DIRECCIÓN:</t>
  </si>
  <si>
    <t>TEL. CELULAR :</t>
  </si>
  <si>
    <t>TELEFONO FIJO:</t>
  </si>
  <si>
    <t>SOLICITUD DE COTIZACIÓN - AUTOMATIZACIÓN DE RED</t>
  </si>
  <si>
    <t>Persona Jurídica</t>
  </si>
  <si>
    <t>Personas 
jurídicas</t>
  </si>
  <si>
    <t>Años de Constitución</t>
  </si>
  <si>
    <t>Incluir Listado Con Breve Descripción De Los Productos Y/o Servicios Que Ofrece La Compañía, Registrados En El Rup (agregue Las Filas Necesarias)</t>
  </si>
  <si>
    <t xml:space="preserve"> índice De Liquidez</t>
  </si>
  <si>
    <t>Índice De Endeudamiento</t>
  </si>
  <si>
    <t>Gastos De Interés--&gt;</t>
  </si>
  <si>
    <t>Capital de Trabajo</t>
  </si>
  <si>
    <t>Pesos</t>
  </si>
  <si>
    <t>Nota: Para las empresas inspeccionadas, vigiladas o controladas por la Supersociedades, la información consignada en este numeral será validada con la reportada a la Supersociedades y disponible para consulta en Internet mediante el Sistema de Información y Riesgo Empresarial de la Supersociedades (SIREM). Si se evidencian diferencias en los valores consignados en este formato y los reportados a la Supersociedades se tomará como referencia la información del SIREM.</t>
  </si>
  <si>
    <t>Otra información relevante de la empresa (consigne en este espacio otra información que considere de interés)</t>
  </si>
  <si>
    <t>Ítem</t>
  </si>
  <si>
    <t>Descripción</t>
  </si>
  <si>
    <t>Tarifa IVA (%)</t>
  </si>
  <si>
    <t>Precio unitario SIN IVA</t>
  </si>
  <si>
    <t>Precio unitario IVA incluido</t>
  </si>
  <si>
    <t>CONTACTO:</t>
  </si>
  <si>
    <t>Activo Corriente--&gt;</t>
  </si>
  <si>
    <t>Pasivo corriente--&gt;</t>
  </si>
  <si>
    <r>
      <t xml:space="preserve">Total Incluido IVA </t>
    </r>
    <r>
      <rPr>
        <b/>
        <sz val="9"/>
        <color rgb="FFFF0000"/>
        <rFont val="Arial"/>
        <family val="2"/>
      </rPr>
      <t>(2)</t>
    </r>
  </si>
  <si>
    <r>
      <t xml:space="preserve">• Por favor diligenciar solo las celdas en AMARILLO. Se deben llenar todas las casillas.
• Revisar todos los requerimientos que se exponen en el documento Ficha de Condiciones Técnicas y Anexos; y formular su cotización en concordancia con este.
• Asignar precio sin incluir el IVA en las celdas de la columna </t>
    </r>
    <r>
      <rPr>
        <sz val="9"/>
        <color rgb="FFFF0000"/>
        <rFont val="Arial"/>
        <family val="2"/>
      </rPr>
      <t xml:space="preserve">"H" </t>
    </r>
    <r>
      <rPr>
        <sz val="9"/>
        <color theme="1"/>
        <rFont val="Arial"/>
        <family val="2"/>
      </rPr>
      <t xml:space="preserve">y asignar la tarifa de IVA que corresponda en la columna </t>
    </r>
    <r>
      <rPr>
        <sz val="9"/>
        <color rgb="FFFF0000"/>
        <rFont val="Arial"/>
        <family val="2"/>
      </rPr>
      <t>"G"</t>
    </r>
    <r>
      <rPr>
        <sz val="9"/>
        <color theme="1"/>
        <rFont val="Arial"/>
        <family val="2"/>
      </rPr>
      <t xml:space="preserve">
• El valor de la cotización deber ser expresado en PESOS COLOMBIANOS.
• Los valores unitarios deberán aproximarse por exceso o por defecto al entero más cercano. Si la cifra no está aproximada y aparece con centavos, el ICBF aproximará al entero inferior.
• No modificar, agregar o quitar ningún ítem o sub-ítem.
</t>
    </r>
    <r>
      <rPr>
        <sz val="9"/>
        <color rgb="FFFF0000"/>
        <rFont val="Arial"/>
        <family val="2"/>
      </rPr>
      <t>Nota 1</t>
    </r>
    <r>
      <rPr>
        <sz val="9"/>
        <color theme="1"/>
        <rFont val="Arial"/>
        <family val="2"/>
      </rPr>
      <t xml:space="preserve">: Con el fin de establecer la cantidad de licencias que se ajuste a la disponiilidad de la Entidad, se solicita cotizar de acuerdo con los siguientes rangos de cantidades totales a adquirir. 
</t>
    </r>
    <r>
      <rPr>
        <sz val="9"/>
        <color rgb="FFFF0000"/>
        <rFont val="Arial"/>
        <family val="2"/>
      </rPr>
      <t>Nota 2:</t>
    </r>
    <r>
      <rPr>
        <sz val="9"/>
        <color theme="1"/>
        <rFont val="Arial"/>
        <family val="2"/>
      </rPr>
      <t xml:space="preserve"> Para la presente cotización el total IVA incluido se calcula con la cantidad superior definida en cada rango</t>
    </r>
  </si>
  <si>
    <r>
      <t xml:space="preserve">85 - 96 </t>
    </r>
    <r>
      <rPr>
        <sz val="9"/>
        <color rgb="FFFF0000"/>
        <rFont val="Arial"/>
        <family val="2"/>
      </rPr>
      <t>(1)</t>
    </r>
  </si>
  <si>
    <r>
      <t xml:space="preserve">124 - 135 </t>
    </r>
    <r>
      <rPr>
        <sz val="9"/>
        <color rgb="FFFF0000"/>
        <rFont val="Arial"/>
        <family val="2"/>
      </rPr>
      <t>(1)</t>
    </r>
  </si>
  <si>
    <r>
      <t xml:space="preserve">97 - 116 </t>
    </r>
    <r>
      <rPr>
        <sz val="9"/>
        <color rgb="FFFF0000"/>
        <rFont val="Arial"/>
        <family val="2"/>
      </rPr>
      <t>(1)</t>
    </r>
  </si>
  <si>
    <r>
      <t xml:space="preserve">136 - 155 </t>
    </r>
    <r>
      <rPr>
        <sz val="9"/>
        <color rgb="FFFF0000"/>
        <rFont val="Arial"/>
        <family val="2"/>
      </rPr>
      <t>(1)</t>
    </r>
  </si>
  <si>
    <r>
      <t xml:space="preserve">Adquisición del licenciamiento por 3 años de una solución de software para la protección contra amenazas informáticas de </t>
    </r>
    <r>
      <rPr>
        <b/>
        <u/>
        <sz val="9"/>
        <color rgb="FF000000"/>
        <rFont val="Arial"/>
        <family val="2"/>
      </rPr>
      <t>servidores Físicos</t>
    </r>
  </si>
  <si>
    <r>
      <t xml:space="preserve">Adquisición del licenciamiento por 3 años de una solución de software para la protección contra amenazas informáticas de </t>
    </r>
    <r>
      <rPr>
        <b/>
        <u/>
        <sz val="9"/>
        <color rgb="FF000000"/>
        <rFont val="Arial"/>
        <family val="2"/>
      </rPr>
      <t>servidores Virtuales</t>
    </r>
  </si>
  <si>
    <r>
      <t xml:space="preserve">Adquisición del licenciamiento por 3 años de una solución de software para la protección contra amenazas informáticas de </t>
    </r>
    <r>
      <rPr>
        <b/>
        <u/>
        <sz val="9"/>
        <color rgb="FF000000"/>
        <rFont val="Arial"/>
        <family val="2"/>
      </rPr>
      <t>equipos de usuario final - Portátiles</t>
    </r>
  </si>
  <si>
    <r>
      <t xml:space="preserve">Adquisición del licenciamiento por 3 años de una solución de software para la protección contra amenazas informáticas de </t>
    </r>
    <r>
      <rPr>
        <b/>
        <u/>
        <sz val="9"/>
        <color rgb="FF000000"/>
        <rFont val="Arial"/>
        <family val="2"/>
      </rPr>
      <t>equipos de usuario final - Desktops</t>
    </r>
  </si>
  <si>
    <r>
      <t xml:space="preserve">10191 - 10680 </t>
    </r>
    <r>
      <rPr>
        <sz val="9"/>
        <color rgb="FFFF0000"/>
        <rFont val="Arial"/>
        <family val="2"/>
      </rPr>
      <t>(1)</t>
    </r>
  </si>
  <si>
    <r>
      <t xml:space="preserve">10681 - 11160 </t>
    </r>
    <r>
      <rPr>
        <sz val="9"/>
        <color rgb="FFFF0000"/>
        <rFont val="Arial"/>
        <family val="2"/>
      </rPr>
      <t>(1)</t>
    </r>
  </si>
  <si>
    <r>
      <t xml:space="preserve">600 - 660 </t>
    </r>
    <r>
      <rPr>
        <sz val="9"/>
        <color rgb="FFFF0000"/>
        <rFont val="Arial"/>
        <family val="2"/>
      </rPr>
      <t>(1)</t>
    </r>
  </si>
  <si>
    <r>
      <t xml:space="preserve">661 - 727 </t>
    </r>
    <r>
      <rPr>
        <sz val="9"/>
        <color rgb="FFFF0000"/>
        <rFont val="Arial"/>
        <family val="2"/>
      </rPr>
      <t>(1)</t>
    </r>
  </si>
  <si>
    <r>
      <t xml:space="preserve">Adquisición del licenciamiento especial  por 3 años de para el </t>
    </r>
    <r>
      <rPr>
        <b/>
        <sz val="9"/>
        <color rgb="FF000000"/>
        <rFont val="Arial"/>
        <family val="2"/>
      </rPr>
      <t>cifrado de discos duros</t>
    </r>
    <r>
      <rPr>
        <sz val="9"/>
        <color rgb="FF000000"/>
        <rFont val="Arial"/>
        <family val="2"/>
      </rPr>
      <t xml:space="preserve"> - </t>
    </r>
    <r>
      <rPr>
        <b/>
        <u/>
        <sz val="9"/>
        <color rgb="FF000000"/>
        <rFont val="Arial"/>
        <family val="2"/>
      </rPr>
      <t>equipos de usuario final - Portátiles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</si>
</sst>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4" formatCode="_-&quot;$&quot;* #,##0.00_-;\-&quot;$&quot;* #,##0.00_-;_-&quot;$&quot;* &quot;-&quot;??_-;_-@_-"/>
    <numFmt numFmtId="43" formatCode="_-* #,##0.00_-;\-* #,##0.00_-;_-* &quot;-&quot;??_-;_-@_-"/>
    <numFmt numFmtId="164" formatCode="_(* #,##0.00_);_(* \(#,##0.00\);_(* &quot;-&quot;??_);_(@_)"/>
    <numFmt numFmtId="165" formatCode="_(* #,##0_);_(* \(#,##0\);_(* &quot;-&quot;??_);_(@_)"/>
    <numFmt numFmtId="166" formatCode="_ &quot;$&quot;\ * #,##0.00_ ;_ &quot;$&quot;\ * \-#,##0.00_ ;_ &quot;$&quot;\ * &quot;-&quot;??_ ;_ @_ "/>
    <numFmt numFmtId="167" formatCode="&quot;$&quot;\ #,##0"/>
    <numFmt numFmtId="168" formatCode="[$-240A]d&quot; de &quot;mmmm&quot; de &quot;yyyy;@"/>
    <numFmt numFmtId="169" formatCode="[$$-240A]\ #,##0"/>
    <numFmt numFmtId="170" formatCode="0.0"/>
    <numFmt numFmtId="171" formatCode="_ * #,##0.00_ ;_ * \-#,##0.00_ ;_ * &quot;-&quot;??_ ;_ @_ "/>
    <numFmt numFmtId="172" formatCode="dd/mmm/yy"/>
    <numFmt numFmtId="173" formatCode="[$$-240A]#,##0.00"/>
  </numFmts>
  <fonts count="25">
    <font>
      <sz val="11"/>
      <color theme="1"/>
      <name val="Calibri"/>
      <family val="2"/>
      <scheme val="minor"/>
    </font>
    <font>
      <sz val="11"/>
      <color theme="1"/>
      <name val="Calibri"/>
      <family val="2"/>
      <scheme val="minor"/>
    </font>
    <font>
      <sz val="10"/>
      <name val="Arial"/>
      <family val="2"/>
    </font>
    <font>
      <sz val="10"/>
      <color theme="1"/>
      <name val="Arial"/>
      <family val="2"/>
    </font>
    <font>
      <sz val="10"/>
      <name val="Zurich BT"/>
    </font>
    <font>
      <sz val="8"/>
      <name val="Arial"/>
      <family val="2"/>
    </font>
    <font>
      <sz val="8"/>
      <color theme="1"/>
      <name val="Arial"/>
      <family val="2"/>
    </font>
    <font>
      <b/>
      <sz val="8"/>
      <color theme="1"/>
      <name val="Arial"/>
      <family val="2"/>
    </font>
    <font>
      <sz val="11"/>
      <color theme="1"/>
      <name val="Arial"/>
      <family val="2"/>
    </font>
    <font>
      <sz val="9"/>
      <color theme="1"/>
      <name val="Arial"/>
      <family val="2"/>
    </font>
    <font>
      <b/>
      <sz val="10"/>
      <color theme="1"/>
      <name val="Arial"/>
      <family val="2"/>
    </font>
    <font>
      <b/>
      <sz val="9"/>
      <color theme="1"/>
      <name val="Arial"/>
      <family val="2"/>
    </font>
    <font>
      <b/>
      <sz val="10"/>
      <color rgb="FF000000"/>
      <name val="Arial"/>
      <family val="2"/>
    </font>
    <font>
      <sz val="10"/>
      <color rgb="FFFF0000"/>
      <name val="Arial"/>
      <family val="2"/>
    </font>
    <font>
      <sz val="9"/>
      <color indexed="81"/>
      <name val="Tahoma"/>
      <family val="2"/>
    </font>
    <font>
      <sz val="9"/>
      <name val="Arial"/>
      <family val="2"/>
    </font>
    <font>
      <b/>
      <sz val="9"/>
      <color rgb="FFFF0000"/>
      <name val="Arial"/>
      <family val="2"/>
    </font>
    <font>
      <b/>
      <sz val="9"/>
      <color rgb="FF000000"/>
      <name val="Arial"/>
      <family val="2"/>
    </font>
    <font>
      <sz val="9"/>
      <color rgb="FF000000"/>
      <name val="Arial"/>
      <family val="2"/>
    </font>
    <font>
      <sz val="9"/>
      <color rgb="FFFF0000"/>
      <name val="Arial"/>
      <family val="2"/>
    </font>
    <font>
      <b/>
      <sz val="10"/>
      <name val="Arial"/>
      <family val="2"/>
    </font>
    <font>
      <b/>
      <u/>
      <sz val="10"/>
      <name val="Arial"/>
      <family val="2"/>
    </font>
    <font>
      <u/>
      <sz val="10"/>
      <name val="Arial"/>
      <family val="2"/>
    </font>
    <font>
      <sz val="8"/>
      <color rgb="FF000000"/>
      <name val="Arial"/>
      <family val="2"/>
    </font>
    <font>
      <b/>
      <u/>
      <sz val="9"/>
      <color rgb="FF000000"/>
      <name val="Arial"/>
      <family val="2"/>
    </font>
  </fonts>
  <fills count="6">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7">
    <xf numFmtId="0" fontId="0" fillId="0" borderId="0"/>
    <xf numFmtId="43" fontId="1" fillId="0" borderId="0" applyFont="0" applyFill="0" applyBorder="0" applyAlignment="0" applyProtection="0"/>
    <xf numFmtId="0" fontId="2" fillId="0" borderId="0"/>
    <xf numFmtId="0" fontId="4" fillId="0" borderId="0"/>
    <xf numFmtId="166" fontId="4" fillId="0" borderId="0" applyFont="0" applyFill="0" applyBorder="0" applyAlignment="0" applyProtection="0"/>
    <xf numFmtId="0" fontId="4" fillId="0" borderId="0"/>
    <xf numFmtId="0" fontId="8" fillId="0" borderId="0"/>
    <xf numFmtId="9" fontId="4" fillId="0" borderId="0" applyFont="0" applyFill="0" applyBorder="0" applyAlignment="0" applyProtection="0"/>
    <xf numFmtId="0" fontId="8" fillId="0" borderId="0"/>
    <xf numFmtId="164" fontId="8" fillId="0" borderId="0" applyFont="0" applyFill="0" applyBorder="0" applyAlignment="0" applyProtection="0"/>
    <xf numFmtId="44" fontId="1" fillId="0" borderId="0" applyFont="0" applyFill="0" applyBorder="0" applyAlignment="0" applyProtection="0"/>
    <xf numFmtId="164" fontId="8" fillId="0" borderId="0" applyFont="0" applyFill="0" applyBorder="0" applyAlignment="0" applyProtection="0"/>
    <xf numFmtId="171" fontId="4" fillId="0" borderId="0" applyFont="0" applyFill="0" applyBorder="0" applyAlignment="0" applyProtection="0"/>
    <xf numFmtId="166" fontId="4" fillId="0" borderId="0" applyFont="0" applyFill="0" applyBorder="0" applyAlignment="0" applyProtection="0"/>
    <xf numFmtId="0" fontId="8" fillId="0" borderId="0"/>
    <xf numFmtId="0" fontId="4" fillId="0" borderId="0"/>
    <xf numFmtId="9" fontId="8" fillId="0" borderId="0" applyFont="0" applyFill="0" applyBorder="0" applyAlignment="0" applyProtection="0"/>
  </cellStyleXfs>
  <cellXfs count="291">
    <xf numFmtId="0" fontId="0" fillId="0" borderId="0" xfId="0"/>
    <xf numFmtId="0" fontId="10" fillId="0" borderId="9" xfId="6" applyFont="1" applyBorder="1" applyAlignment="1" applyProtection="1">
      <alignment horizontal="right"/>
      <protection locked="0"/>
    </xf>
    <xf numFmtId="0" fontId="10" fillId="0" borderId="5" xfId="6" applyFont="1" applyBorder="1" applyAlignment="1" applyProtection="1">
      <alignment horizontal="right"/>
      <protection locked="0"/>
    </xf>
    <xf numFmtId="0" fontId="10" fillId="0" borderId="5" xfId="6" applyFont="1" applyBorder="1" applyAlignment="1" applyProtection="1">
      <alignment horizontal="right" wrapText="1"/>
      <protection locked="0"/>
    </xf>
    <xf numFmtId="0" fontId="10" fillId="0" borderId="5" xfId="6" applyFont="1" applyBorder="1" applyAlignment="1" applyProtection="1">
      <alignment vertical="center" wrapText="1"/>
      <protection locked="0"/>
    </xf>
    <xf numFmtId="0" fontId="10" fillId="0" borderId="10" xfId="6" applyFont="1" applyBorder="1" applyAlignment="1" applyProtection="1">
      <alignment vertical="center" wrapText="1"/>
      <protection locked="0"/>
    </xf>
    <xf numFmtId="0" fontId="3" fillId="4" borderId="0" xfId="6" applyFont="1" applyFill="1" applyBorder="1"/>
    <xf numFmtId="0" fontId="10" fillId="0" borderId="11" xfId="6" applyFont="1" applyBorder="1" applyAlignment="1" applyProtection="1">
      <alignment horizontal="right"/>
      <protection locked="0"/>
    </xf>
    <xf numFmtId="0" fontId="10" fillId="0" borderId="0" xfId="6" applyFont="1" applyBorder="1" applyAlignment="1" applyProtection="1">
      <alignment horizontal="right"/>
      <protection locked="0"/>
    </xf>
    <xf numFmtId="0" fontId="10" fillId="0" borderId="0" xfId="6" applyFont="1" applyBorder="1" applyAlignment="1" applyProtection="1">
      <alignment horizontal="right" wrapText="1"/>
      <protection locked="0"/>
    </xf>
    <xf numFmtId="0" fontId="10" fillId="0" borderId="0" xfId="6" applyFont="1" applyBorder="1" applyAlignment="1" applyProtection="1">
      <alignment vertical="center" wrapText="1"/>
      <protection locked="0"/>
    </xf>
    <xf numFmtId="0" fontId="10" fillId="0" borderId="12" xfId="6" applyFont="1" applyBorder="1" applyAlignment="1" applyProtection="1">
      <alignment vertical="center" wrapText="1"/>
      <protection locked="0"/>
    </xf>
    <xf numFmtId="0" fontId="3" fillId="4" borderId="12" xfId="6" applyFont="1" applyFill="1" applyBorder="1"/>
    <xf numFmtId="0" fontId="3" fillId="0" borderId="0" xfId="6" applyFont="1" applyFill="1" applyBorder="1"/>
    <xf numFmtId="0" fontId="3" fillId="0" borderId="0" xfId="6" applyFont="1"/>
    <xf numFmtId="0" fontId="3" fillId="0" borderId="0" xfId="6" applyFont="1" applyAlignment="1">
      <alignment wrapText="1"/>
    </xf>
    <xf numFmtId="10" fontId="2" fillId="0" borderId="2" xfId="7" applyNumberFormat="1" applyFont="1" applyFill="1" applyBorder="1" applyAlignment="1">
      <alignment horizontal="center" vertical="center"/>
    </xf>
    <xf numFmtId="0" fontId="12" fillId="5" borderId="2" xfId="3" applyFont="1" applyFill="1" applyBorder="1" applyAlignment="1">
      <alignment horizontal="center" vertical="center" wrapText="1"/>
    </xf>
    <xf numFmtId="0" fontId="6" fillId="0" borderId="0" xfId="0" applyFont="1" applyAlignment="1">
      <alignment horizontal="center" vertical="center"/>
    </xf>
    <xf numFmtId="0" fontId="10" fillId="0" borderId="9" xfId="6" applyFont="1" applyFill="1" applyBorder="1" applyAlignment="1" applyProtection="1">
      <alignment horizontal="left" vertical="center"/>
      <protection locked="0"/>
    </xf>
    <xf numFmtId="0" fontId="10" fillId="0" borderId="5" xfId="6" applyFont="1" applyFill="1" applyBorder="1" applyAlignment="1" applyProtection="1">
      <alignment horizontal="left" vertical="center"/>
      <protection locked="0"/>
    </xf>
    <xf numFmtId="0" fontId="10" fillId="0" borderId="5" xfId="6" applyFont="1" applyFill="1" applyBorder="1" applyAlignment="1" applyProtection="1">
      <alignment horizontal="left" vertical="center" wrapText="1"/>
      <protection locked="0"/>
    </xf>
    <xf numFmtId="0" fontId="10" fillId="0" borderId="5" xfId="6" applyFont="1" applyFill="1" applyBorder="1" applyAlignment="1" applyProtection="1">
      <alignment horizontal="left"/>
      <protection locked="0"/>
    </xf>
    <xf numFmtId="0" fontId="12" fillId="0" borderId="10" xfId="6" applyFont="1" applyFill="1" applyBorder="1" applyAlignment="1" applyProtection="1">
      <alignment horizontal="left" vertical="center" wrapText="1"/>
      <protection locked="0"/>
    </xf>
    <xf numFmtId="0" fontId="3" fillId="0" borderId="11" xfId="6" applyFont="1" applyBorder="1"/>
    <xf numFmtId="0" fontId="3" fillId="0" borderId="0" xfId="6" applyFont="1" applyBorder="1"/>
    <xf numFmtId="0" fontId="3" fillId="0" borderId="0" xfId="6" applyFont="1" applyBorder="1" applyAlignment="1">
      <alignment wrapText="1"/>
    </xf>
    <xf numFmtId="0" fontId="3" fillId="0" borderId="12" xfId="6" applyFont="1" applyBorder="1"/>
    <xf numFmtId="0" fontId="10" fillId="0" borderId="11" xfId="6" applyFont="1" applyBorder="1"/>
    <xf numFmtId="0" fontId="3" fillId="0" borderId="6" xfId="6" applyFont="1" applyBorder="1"/>
    <xf numFmtId="0" fontId="3" fillId="0" borderId="1" xfId="6" applyFont="1" applyBorder="1"/>
    <xf numFmtId="0" fontId="3" fillId="0" borderId="1" xfId="6" applyFont="1" applyBorder="1" applyAlignment="1">
      <alignment wrapText="1"/>
    </xf>
    <xf numFmtId="0" fontId="3" fillId="0" borderId="7" xfId="6" applyFont="1" applyBorder="1"/>
    <xf numFmtId="0" fontId="9" fillId="0" borderId="0" xfId="0" applyFont="1" applyAlignment="1" applyProtection="1">
      <alignment wrapText="1"/>
    </xf>
    <xf numFmtId="0" fontId="9" fillId="0" borderId="0" xfId="0" applyFont="1" applyAlignment="1" applyProtection="1">
      <alignment horizontal="center" wrapText="1"/>
    </xf>
    <xf numFmtId="0" fontId="9" fillId="0" borderId="0" xfId="0" applyFont="1" applyFill="1" applyBorder="1" applyAlignment="1" applyProtection="1">
      <alignment wrapText="1"/>
    </xf>
    <xf numFmtId="0" fontId="9" fillId="0" borderId="0" xfId="0" applyFont="1" applyFill="1" applyBorder="1" applyAlignment="1" applyProtection="1">
      <alignment vertical="center" wrapText="1"/>
    </xf>
    <xf numFmtId="0" fontId="9" fillId="0" borderId="8" xfId="0" applyFont="1" applyBorder="1" applyAlignment="1" applyProtection="1">
      <alignment vertical="center" wrapText="1"/>
    </xf>
    <xf numFmtId="0" fontId="9" fillId="0" borderId="0" xfId="0" applyFont="1" applyBorder="1" applyAlignment="1" applyProtection="1">
      <alignment wrapText="1"/>
    </xf>
    <xf numFmtId="0" fontId="10" fillId="0" borderId="0" xfId="0" applyFont="1" applyFill="1" applyBorder="1" applyAlignment="1" applyProtection="1">
      <alignment vertical="center" wrapText="1"/>
    </xf>
    <xf numFmtId="167" fontId="9" fillId="0" borderId="0" xfId="0" applyNumberFormat="1" applyFont="1" applyAlignment="1" applyProtection="1">
      <alignment horizontal="right" wrapText="1"/>
    </xf>
    <xf numFmtId="0" fontId="11" fillId="0" borderId="0" xfId="0" applyFont="1" applyFill="1" applyBorder="1" applyAlignment="1" applyProtection="1">
      <alignment vertical="center" wrapText="1"/>
    </xf>
    <xf numFmtId="0" fontId="9" fillId="0" borderId="0" xfId="0" applyNumberFormat="1" applyFont="1" applyFill="1" applyBorder="1" applyAlignment="1" applyProtection="1">
      <alignment vertical="center" wrapText="1"/>
    </xf>
    <xf numFmtId="0" fontId="9" fillId="4" borderId="0" xfId="0" applyFont="1" applyFill="1" applyAlignment="1" applyProtection="1">
      <alignment vertical="center" wrapText="1"/>
    </xf>
    <xf numFmtId="0" fontId="9" fillId="4" borderId="0" xfId="0" applyFont="1" applyFill="1" applyBorder="1" applyAlignment="1" applyProtection="1">
      <alignment vertical="center" wrapText="1"/>
    </xf>
    <xf numFmtId="0" fontId="9" fillId="0" borderId="0" xfId="0" applyFont="1" applyAlignment="1" applyProtection="1">
      <alignment vertical="center" wrapText="1"/>
    </xf>
    <xf numFmtId="0" fontId="9" fillId="0" borderId="0" xfId="0" applyFont="1" applyBorder="1" applyAlignment="1" applyProtection="1">
      <alignment horizontal="center" wrapText="1"/>
    </xf>
    <xf numFmtId="0" fontId="9" fillId="0" borderId="0" xfId="0" applyFont="1" applyBorder="1" applyAlignment="1" applyProtection="1">
      <alignment horizontal="left" wrapText="1"/>
    </xf>
    <xf numFmtId="10" fontId="9" fillId="0" borderId="0" xfId="0" applyNumberFormat="1" applyFont="1" applyBorder="1" applyAlignment="1" applyProtection="1">
      <alignment wrapText="1"/>
    </xf>
    <xf numFmtId="0" fontId="9" fillId="4" borderId="0" xfId="0" applyFont="1" applyFill="1" applyAlignment="1" applyProtection="1">
      <alignment horizontal="center" vertical="center" wrapText="1"/>
    </xf>
    <xf numFmtId="165" fontId="9" fillId="4" borderId="0" xfId="1" applyNumberFormat="1" applyFont="1" applyFill="1" applyAlignment="1" applyProtection="1">
      <alignment vertical="center" wrapText="1"/>
    </xf>
    <xf numFmtId="0" fontId="9" fillId="0" borderId="0" xfId="0" applyFont="1" applyAlignment="1" applyProtection="1">
      <alignment horizontal="center" vertical="center" wrapText="1"/>
    </xf>
    <xf numFmtId="165" fontId="9" fillId="0" borderId="0" xfId="1" applyNumberFormat="1" applyFont="1" applyAlignment="1" applyProtection="1">
      <alignment vertical="center" wrapText="1"/>
    </xf>
    <xf numFmtId="0" fontId="3" fillId="0" borderId="0" xfId="0" applyFont="1" applyAlignment="1">
      <alignment vertical="center"/>
    </xf>
    <xf numFmtId="0" fontId="8" fillId="0" borderId="0" xfId="0" applyFont="1" applyAlignment="1">
      <alignment vertical="center"/>
    </xf>
    <xf numFmtId="0" fontId="6" fillId="0" borderId="0" xfId="0" applyFont="1" applyAlignment="1">
      <alignment vertical="center"/>
    </xf>
    <xf numFmtId="0" fontId="20" fillId="0" borderId="0" xfId="2" applyFont="1" applyFill="1" applyBorder="1" applyAlignment="1">
      <alignment horizontal="center" vertical="center" wrapText="1"/>
    </xf>
    <xf numFmtId="0" fontId="6" fillId="0" borderId="0" xfId="0" applyFont="1" applyFill="1" applyAlignment="1">
      <alignment vertical="center"/>
    </xf>
    <xf numFmtId="0" fontId="2" fillId="0" borderId="0" xfId="2" applyFont="1" applyFill="1" applyBorder="1" applyAlignment="1">
      <alignment horizontal="left" vertical="center"/>
    </xf>
    <xf numFmtId="0" fontId="20" fillId="0" borderId="0" xfId="2" applyFont="1" applyFill="1" applyBorder="1" applyAlignment="1">
      <alignment horizontal="center" vertical="center"/>
    </xf>
    <xf numFmtId="0" fontId="20" fillId="4" borderId="2" xfId="2" applyNumberFormat="1" applyFont="1" applyFill="1" applyBorder="1" applyAlignment="1">
      <alignment horizontal="center" vertical="center" wrapText="1"/>
    </xf>
    <xf numFmtId="0" fontId="5" fillId="4" borderId="0" xfId="2" applyFont="1" applyFill="1" applyBorder="1" applyAlignment="1">
      <alignment horizontal="center" vertical="center"/>
    </xf>
    <xf numFmtId="0" fontId="5" fillId="4" borderId="0" xfId="2" applyFont="1" applyFill="1" applyBorder="1" applyAlignment="1">
      <alignment horizontal="left" vertical="center"/>
    </xf>
    <xf numFmtId="0" fontId="15" fillId="4" borderId="0" xfId="2" applyFont="1" applyFill="1" applyBorder="1" applyAlignment="1">
      <alignment horizontal="left" vertical="center"/>
    </xf>
    <xf numFmtId="172" fontId="5" fillId="4" borderId="0" xfId="2" applyNumberFormat="1" applyFont="1" applyFill="1" applyBorder="1" applyAlignment="1">
      <alignment horizontal="center" vertical="center"/>
    </xf>
    <xf numFmtId="0" fontId="5" fillId="4" borderId="0" xfId="2" applyFont="1" applyFill="1" applyBorder="1" applyAlignment="1">
      <alignment vertical="center"/>
    </xf>
    <xf numFmtId="167" fontId="5" fillId="4" borderId="0" xfId="2" applyNumberFormat="1" applyFont="1" applyFill="1" applyBorder="1" applyAlignment="1">
      <alignment vertical="center"/>
    </xf>
    <xf numFmtId="0" fontId="9" fillId="0" borderId="3" xfId="0" applyFont="1" applyFill="1" applyBorder="1" applyAlignment="1" applyProtection="1">
      <alignment vertical="center"/>
      <protection hidden="1"/>
    </xf>
    <xf numFmtId="0" fontId="9" fillId="0" borderId="2" xfId="0" applyFont="1" applyFill="1" applyBorder="1" applyAlignment="1" applyProtection="1">
      <alignment horizontal="left" vertical="center"/>
      <protection hidden="1"/>
    </xf>
    <xf numFmtId="0" fontId="18" fillId="0" borderId="2" xfId="0" applyFont="1" applyFill="1" applyBorder="1" applyAlignment="1" applyProtection="1">
      <alignment horizontal="left" vertical="center" wrapText="1"/>
      <protection hidden="1"/>
    </xf>
    <xf numFmtId="0" fontId="20" fillId="4" borderId="2" xfId="2" applyNumberFormat="1" applyFont="1" applyFill="1" applyBorder="1" applyAlignment="1" applyProtection="1">
      <alignment horizontal="center" vertical="center" wrapText="1"/>
      <protection locked="0"/>
    </xf>
    <xf numFmtId="168" fontId="15" fillId="0" borderId="2" xfId="0" applyNumberFormat="1" applyFont="1" applyFill="1" applyBorder="1" applyAlignment="1" applyProtection="1">
      <alignment horizontal="right" vertical="center" wrapText="1"/>
      <protection locked="0"/>
    </xf>
    <xf numFmtId="1" fontId="15" fillId="0" borderId="2" xfId="0" applyNumberFormat="1" applyFont="1" applyFill="1" applyBorder="1" applyAlignment="1" applyProtection="1">
      <alignment horizontal="right" vertical="center" wrapText="1"/>
      <protection locked="0"/>
    </xf>
    <xf numFmtId="0" fontId="2" fillId="2" borderId="2" xfId="2" applyFont="1" applyFill="1" applyBorder="1" applyAlignment="1" applyProtection="1">
      <alignment horizontal="center" vertical="center"/>
      <protection locked="0"/>
    </xf>
    <xf numFmtId="172" fontId="2" fillId="2" borderId="2" xfId="2" applyNumberFormat="1" applyFont="1" applyFill="1" applyBorder="1" applyAlignment="1" applyProtection="1">
      <alignment horizontal="center" vertical="center"/>
      <protection locked="0"/>
    </xf>
    <xf numFmtId="167" fontId="2" fillId="2" borderId="2" xfId="2" applyNumberFormat="1" applyFont="1" applyFill="1" applyBorder="1" applyAlignment="1" applyProtection="1">
      <alignment horizontal="center" vertical="center"/>
      <protection locked="0"/>
    </xf>
    <xf numFmtId="0" fontId="15" fillId="4" borderId="0" xfId="0" applyFont="1" applyFill="1" applyBorder="1" applyAlignment="1" applyProtection="1">
      <alignment horizontal="left" vertical="center" wrapText="1"/>
    </xf>
    <xf numFmtId="0" fontId="6" fillId="0" borderId="0" xfId="0" applyFont="1" applyAlignment="1" applyProtection="1">
      <alignment vertical="center"/>
      <protection locked="0"/>
    </xf>
    <xf numFmtId="0" fontId="6" fillId="0" borderId="9" xfId="0" applyFont="1" applyBorder="1" applyAlignment="1">
      <alignment vertical="center"/>
    </xf>
    <xf numFmtId="0" fontId="6" fillId="0" borderId="5" xfId="0" applyFont="1" applyBorder="1" applyAlignment="1">
      <alignment vertical="center"/>
    </xf>
    <xf numFmtId="0" fontId="6" fillId="0" borderId="10" xfId="0" applyFont="1" applyBorder="1" applyAlignment="1">
      <alignment vertical="center"/>
    </xf>
    <xf numFmtId="0" fontId="6" fillId="0" borderId="11" xfId="0" applyFont="1" applyBorder="1" applyAlignment="1">
      <alignment vertical="center"/>
    </xf>
    <xf numFmtId="0" fontId="6" fillId="0" borderId="0" xfId="0" applyFont="1" applyBorder="1" applyAlignment="1">
      <alignment vertical="center"/>
    </xf>
    <xf numFmtId="0" fontId="6" fillId="0" borderId="12" xfId="0" applyFont="1" applyBorder="1" applyAlignment="1">
      <alignment vertical="center"/>
    </xf>
    <xf numFmtId="0" fontId="6" fillId="0" borderId="6" xfId="0" applyFont="1" applyBorder="1" applyAlignment="1">
      <alignment vertical="center"/>
    </xf>
    <xf numFmtId="0" fontId="6" fillId="0" borderId="1" xfId="0" applyFont="1" applyBorder="1" applyAlignment="1">
      <alignment vertical="center"/>
    </xf>
    <xf numFmtId="0" fontId="6" fillId="0" borderId="7" xfId="0" applyFont="1" applyBorder="1" applyAlignment="1">
      <alignment vertical="center"/>
    </xf>
    <xf numFmtId="9" fontId="18" fillId="2" borderId="2" xfId="0" applyNumberFormat="1" applyFont="1" applyFill="1" applyBorder="1" applyAlignment="1" applyProtection="1">
      <alignment horizontal="center" vertical="center" wrapText="1"/>
      <protection locked="0"/>
    </xf>
    <xf numFmtId="169" fontId="18" fillId="2" borderId="2" xfId="0" applyNumberFormat="1" applyFont="1" applyFill="1" applyBorder="1" applyAlignment="1" applyProtection="1">
      <alignment horizontal="right" vertical="center" wrapText="1"/>
      <protection locked="0"/>
    </xf>
    <xf numFmtId="0" fontId="6" fillId="0" borderId="2" xfId="0" applyFont="1" applyFill="1" applyBorder="1" applyAlignment="1" applyProtection="1">
      <alignment vertical="center"/>
    </xf>
    <xf numFmtId="0" fontId="6" fillId="0" borderId="2" xfId="0" applyFont="1" applyFill="1" applyBorder="1" applyAlignment="1" applyProtection="1">
      <alignment horizontal="left" vertical="center"/>
    </xf>
    <xf numFmtId="0" fontId="23" fillId="0" borderId="2" xfId="0" applyFont="1" applyFill="1" applyBorder="1" applyAlignment="1" applyProtection="1">
      <alignment horizontal="left" vertical="center" wrapText="1"/>
    </xf>
    <xf numFmtId="168" fontId="6" fillId="2" borderId="2" xfId="6" applyNumberFormat="1" applyFont="1" applyFill="1" applyBorder="1" applyAlignment="1" applyProtection="1">
      <alignment horizontal="left" vertical="center" shrinkToFit="1"/>
      <protection locked="0"/>
    </xf>
    <xf numFmtId="0" fontId="7" fillId="0" borderId="0" xfId="6" applyFont="1" applyFill="1" applyBorder="1" applyAlignment="1" applyProtection="1">
      <alignment vertical="center" wrapText="1"/>
    </xf>
    <xf numFmtId="0" fontId="6" fillId="0" borderId="0" xfId="0" applyFont="1" applyAlignment="1" applyProtection="1">
      <alignment wrapText="1"/>
    </xf>
    <xf numFmtId="0" fontId="6" fillId="2" borderId="2" xfId="6" applyNumberFormat="1" applyFont="1" applyFill="1" applyBorder="1" applyAlignment="1" applyProtection="1">
      <alignment horizontal="left" vertical="center" shrinkToFit="1"/>
      <protection locked="0"/>
    </xf>
    <xf numFmtId="0" fontId="17" fillId="0" borderId="2" xfId="0" applyFont="1" applyBorder="1" applyAlignment="1" applyProtection="1">
      <alignment horizontal="center" vertical="center" wrapText="1"/>
    </xf>
    <xf numFmtId="0" fontId="17" fillId="0" borderId="2" xfId="0" applyFont="1" applyFill="1" applyBorder="1" applyAlignment="1" applyProtection="1">
      <alignment horizontal="center" vertical="center" wrapText="1"/>
    </xf>
    <xf numFmtId="3" fontId="9" fillId="4" borderId="2" xfId="0" applyNumberFormat="1" applyFont="1" applyFill="1" applyBorder="1" applyAlignment="1" applyProtection="1">
      <alignment horizontal="center" vertical="center" wrapText="1"/>
    </xf>
    <xf numFmtId="169" fontId="18" fillId="0" borderId="2" xfId="0" applyNumberFormat="1" applyFont="1" applyBorder="1" applyAlignment="1" applyProtection="1">
      <alignment horizontal="right" vertical="center" wrapText="1"/>
    </xf>
    <xf numFmtId="11" fontId="6" fillId="2" borderId="2" xfId="6" applyNumberFormat="1" applyFont="1" applyFill="1" applyBorder="1" applyAlignment="1" applyProtection="1">
      <alignment horizontal="left" vertical="center" wrapText="1"/>
      <protection locked="0"/>
    </xf>
    <xf numFmtId="0" fontId="9" fillId="0" borderId="2" xfId="0" applyFont="1" applyBorder="1" applyAlignment="1" applyProtection="1">
      <alignment horizontal="center" vertical="center" wrapText="1"/>
    </xf>
    <xf numFmtId="0" fontId="10" fillId="0" borderId="2" xfId="0" applyFont="1" applyBorder="1" applyAlignment="1" applyProtection="1">
      <alignment horizontal="center" vertical="center" wrapText="1"/>
    </xf>
    <xf numFmtId="11" fontId="6" fillId="2" borderId="2" xfId="0" applyNumberFormat="1" applyFont="1" applyFill="1" applyBorder="1" applyAlignment="1" applyProtection="1">
      <alignment horizontal="left" vertical="center"/>
      <protection locked="0"/>
    </xf>
    <xf numFmtId="0" fontId="9" fillId="0" borderId="2" xfId="0" applyFont="1" applyBorder="1" applyAlignment="1" applyProtection="1">
      <alignment horizontal="left" vertical="center" wrapText="1"/>
    </xf>
    <xf numFmtId="0" fontId="9" fillId="0" borderId="2" xfId="0" applyNumberFormat="1" applyFont="1" applyBorder="1" applyAlignment="1" applyProtection="1">
      <alignment horizontal="left" vertical="center" wrapText="1"/>
    </xf>
    <xf numFmtId="0" fontId="11" fillId="0" borderId="2" xfId="0" applyFont="1" applyFill="1" applyBorder="1" applyAlignment="1" applyProtection="1">
      <alignment horizontal="left" vertical="center" wrapText="1"/>
    </xf>
    <xf numFmtId="0" fontId="11" fillId="3" borderId="2" xfId="0" applyFont="1" applyFill="1" applyBorder="1" applyAlignment="1" applyProtection="1">
      <alignment horizontal="center" vertical="center" wrapText="1"/>
    </xf>
    <xf numFmtId="0" fontId="18" fillId="0" borderId="13" xfId="0" applyFont="1" applyBorder="1" applyAlignment="1" applyProtection="1">
      <alignment horizontal="center" vertical="center" wrapText="1"/>
    </xf>
    <xf numFmtId="0" fontId="18" fillId="0" borderId="14" xfId="0" applyFont="1" applyBorder="1" applyAlignment="1" applyProtection="1">
      <alignment horizontal="center" vertical="center" wrapText="1"/>
    </xf>
    <xf numFmtId="0" fontId="18" fillId="0" borderId="9" xfId="0" applyFont="1" applyBorder="1" applyAlignment="1" applyProtection="1">
      <alignment vertical="center" wrapText="1"/>
    </xf>
    <xf numFmtId="0" fontId="18" fillId="0" borderId="5" xfId="0" applyFont="1" applyBorder="1" applyAlignment="1" applyProtection="1">
      <alignment vertical="center" wrapText="1"/>
    </xf>
    <xf numFmtId="0" fontId="18" fillId="0" borderId="10" xfId="0" applyFont="1" applyBorder="1" applyAlignment="1" applyProtection="1">
      <alignment vertical="center" wrapText="1"/>
    </xf>
    <xf numFmtId="0" fontId="18" fillId="0" borderId="6" xfId="0" applyFont="1" applyBorder="1" applyAlignment="1" applyProtection="1">
      <alignment vertical="center" wrapText="1"/>
    </xf>
    <xf numFmtId="0" fontId="18" fillId="0" borderId="1" xfId="0" applyFont="1" applyBorder="1" applyAlignment="1" applyProtection="1">
      <alignment vertical="center" wrapText="1"/>
    </xf>
    <xf numFmtId="0" fontId="18" fillId="0" borderId="7" xfId="0" applyFont="1" applyBorder="1" applyAlignment="1" applyProtection="1">
      <alignment vertical="center" wrapText="1"/>
    </xf>
    <xf numFmtId="0" fontId="18" fillId="0" borderId="2" xfId="0" applyFont="1" applyBorder="1" applyAlignment="1" applyProtection="1">
      <alignment horizontal="center" vertical="center" wrapText="1"/>
    </xf>
    <xf numFmtId="0" fontId="17" fillId="0" borderId="3" xfId="0" applyFont="1" applyBorder="1" applyAlignment="1" applyProtection="1">
      <alignment horizontal="center" vertical="center" wrapText="1"/>
    </xf>
    <xf numFmtId="0" fontId="17" fillId="0" borderId="8" xfId="0" applyFont="1" applyBorder="1" applyAlignment="1" applyProtection="1">
      <alignment horizontal="center" vertical="center" wrapText="1"/>
    </xf>
    <xf numFmtId="0" fontId="17" fillId="0" borderId="4" xfId="0" applyFont="1" applyBorder="1" applyAlignment="1" applyProtection="1">
      <alignment horizontal="center" vertical="center" wrapText="1"/>
    </xf>
    <xf numFmtId="0" fontId="7" fillId="3" borderId="2" xfId="0" applyNumberFormat="1" applyFont="1" applyFill="1" applyBorder="1" applyAlignment="1">
      <alignment horizontal="center" vertical="center" wrapText="1"/>
    </xf>
    <xf numFmtId="0" fontId="7" fillId="3" borderId="2" xfId="0" applyFont="1" applyFill="1" applyBorder="1" applyAlignment="1">
      <alignment horizontal="center" vertical="center" wrapText="1"/>
    </xf>
    <xf numFmtId="0" fontId="6" fillId="2" borderId="2" xfId="0" applyFont="1" applyFill="1" applyBorder="1" applyAlignment="1" applyProtection="1">
      <alignment horizontal="justify" vertical="center" wrapText="1"/>
      <protection locked="0" hidden="1"/>
    </xf>
    <xf numFmtId="169" fontId="6" fillId="2" borderId="3" xfId="0" applyNumberFormat="1" applyFont="1" applyFill="1" applyBorder="1" applyAlignment="1" applyProtection="1">
      <alignment horizontal="right" vertical="center" wrapText="1" indent="1"/>
      <protection locked="0" hidden="1"/>
    </xf>
    <xf numFmtId="169" fontId="6" fillId="2" borderId="8" xfId="0" applyNumberFormat="1" applyFont="1" applyFill="1" applyBorder="1" applyAlignment="1" applyProtection="1">
      <alignment horizontal="right" vertical="center" wrapText="1" indent="1"/>
      <protection locked="0" hidden="1"/>
    </xf>
    <xf numFmtId="169" fontId="6" fillId="2" borderId="4" xfId="0" applyNumberFormat="1" applyFont="1" applyFill="1" applyBorder="1" applyAlignment="1" applyProtection="1">
      <alignment horizontal="right" vertical="center" wrapText="1" indent="1"/>
      <protection locked="0" hidden="1"/>
    </xf>
    <xf numFmtId="10" fontId="6" fillId="0" borderId="9" xfId="0" applyNumberFormat="1" applyFont="1" applyBorder="1" applyAlignment="1">
      <alignment horizontal="center" vertical="center"/>
    </xf>
    <xf numFmtId="10" fontId="6" fillId="0" borderId="5" xfId="0" applyNumberFormat="1" applyFont="1" applyBorder="1" applyAlignment="1">
      <alignment horizontal="center" vertical="center"/>
    </xf>
    <xf numFmtId="10" fontId="6" fillId="0" borderId="10" xfId="0" applyNumberFormat="1" applyFont="1" applyBorder="1" applyAlignment="1">
      <alignment horizontal="center" vertical="center"/>
    </xf>
    <xf numFmtId="10" fontId="6" fillId="0" borderId="6" xfId="0" applyNumberFormat="1" applyFont="1" applyBorder="1" applyAlignment="1">
      <alignment horizontal="center" vertical="center"/>
    </xf>
    <xf numFmtId="10" fontId="6" fillId="0" borderId="1" xfId="0" applyNumberFormat="1" applyFont="1" applyBorder="1" applyAlignment="1">
      <alignment horizontal="center" vertical="center"/>
    </xf>
    <xf numFmtId="10" fontId="6" fillId="0" borderId="7" xfId="0" applyNumberFormat="1" applyFont="1" applyBorder="1" applyAlignment="1">
      <alignment horizontal="center" vertical="center"/>
    </xf>
    <xf numFmtId="4" fontId="6" fillId="0" borderId="9" xfId="0" applyNumberFormat="1" applyFont="1" applyFill="1" applyBorder="1" applyAlignment="1">
      <alignment horizontal="center" vertical="center" wrapText="1"/>
    </xf>
    <xf numFmtId="4" fontId="6" fillId="0" borderId="5" xfId="0" applyNumberFormat="1" applyFont="1" applyFill="1" applyBorder="1" applyAlignment="1">
      <alignment horizontal="center" vertical="center" wrapText="1"/>
    </xf>
    <xf numFmtId="4" fontId="6" fillId="0" borderId="10" xfId="0" applyNumberFormat="1" applyFont="1" applyFill="1" applyBorder="1" applyAlignment="1">
      <alignment horizontal="center" vertical="center" wrapText="1"/>
    </xf>
    <xf numFmtId="4" fontId="6" fillId="0" borderId="6" xfId="0" applyNumberFormat="1" applyFont="1" applyFill="1" applyBorder="1" applyAlignment="1">
      <alignment horizontal="center" vertical="center" wrapText="1"/>
    </xf>
    <xf numFmtId="4" fontId="6" fillId="0" borderId="1" xfId="0" applyNumberFormat="1" applyFont="1" applyFill="1" applyBorder="1" applyAlignment="1">
      <alignment horizontal="center" vertical="center" wrapText="1"/>
    </xf>
    <xf numFmtId="4" fontId="6" fillId="0" borderId="7" xfId="0" applyNumberFormat="1" applyFont="1" applyFill="1" applyBorder="1" applyAlignment="1">
      <alignment horizontal="center" vertical="center" wrapText="1"/>
    </xf>
    <xf numFmtId="0" fontId="6" fillId="0" borderId="2" xfId="0" applyNumberFormat="1" applyFont="1" applyBorder="1" applyAlignment="1">
      <alignment horizontal="right" vertical="center" wrapText="1"/>
    </xf>
    <xf numFmtId="0" fontId="6" fillId="0" borderId="3" xfId="0" applyNumberFormat="1" applyFont="1" applyBorder="1" applyAlignment="1">
      <alignment horizontal="left" vertical="center" wrapText="1"/>
    </xf>
    <xf numFmtId="0" fontId="6" fillId="0" borderId="8" xfId="0" applyNumberFormat="1" applyFont="1" applyBorder="1" applyAlignment="1">
      <alignment horizontal="left" vertical="center" wrapText="1"/>
    </xf>
    <xf numFmtId="0" fontId="6" fillId="0" borderId="8" xfId="0" applyFont="1" applyBorder="1" applyAlignment="1">
      <alignment horizontal="left" vertical="center" wrapText="1"/>
    </xf>
    <xf numFmtId="0" fontId="6" fillId="0" borderId="4" xfId="0" applyFont="1" applyBorder="1" applyAlignment="1">
      <alignment horizontal="left" vertical="center" wrapText="1"/>
    </xf>
    <xf numFmtId="0" fontId="7" fillId="0" borderId="9" xfId="0" applyNumberFormat="1" applyFont="1" applyBorder="1" applyAlignment="1">
      <alignment horizontal="center" vertical="center" wrapText="1"/>
    </xf>
    <xf numFmtId="0" fontId="7" fillId="0" borderId="5" xfId="0" applyNumberFormat="1" applyFont="1" applyBorder="1" applyAlignment="1">
      <alignment horizontal="center" vertical="center" wrapText="1"/>
    </xf>
    <xf numFmtId="0" fontId="7" fillId="0" borderId="10" xfId="0" applyNumberFormat="1" applyFont="1" applyBorder="1" applyAlignment="1">
      <alignment horizontal="center" vertical="center" wrapText="1"/>
    </xf>
    <xf numFmtId="0" fontId="7" fillId="0" borderId="11" xfId="0" applyNumberFormat="1" applyFont="1" applyBorder="1" applyAlignment="1">
      <alignment horizontal="center" vertical="center" wrapText="1"/>
    </xf>
    <xf numFmtId="0" fontId="7" fillId="0" borderId="0" xfId="0" applyNumberFormat="1" applyFont="1" applyBorder="1" applyAlignment="1">
      <alignment horizontal="center" vertical="center" wrapText="1"/>
    </xf>
    <xf numFmtId="0" fontId="7" fillId="0" borderId="12" xfId="0" applyNumberFormat="1" applyFont="1" applyBorder="1" applyAlignment="1">
      <alignment horizontal="center" vertical="center" wrapText="1"/>
    </xf>
    <xf numFmtId="0" fontId="7" fillId="0" borderId="6" xfId="0" applyNumberFormat="1" applyFont="1" applyBorder="1" applyAlignment="1">
      <alignment horizontal="center" vertical="center" wrapText="1"/>
    </xf>
    <xf numFmtId="0" fontId="7" fillId="0" borderId="1" xfId="0" applyNumberFormat="1" applyFont="1" applyBorder="1" applyAlignment="1">
      <alignment horizontal="center" vertical="center" wrapText="1"/>
    </xf>
    <xf numFmtId="0" fontId="7" fillId="0" borderId="7" xfId="0" applyNumberFormat="1" applyFont="1" applyBorder="1" applyAlignment="1">
      <alignment horizontal="center" vertical="center" wrapText="1"/>
    </xf>
    <xf numFmtId="0" fontId="6" fillId="0" borderId="9" xfId="0" applyNumberFormat="1" applyFont="1" applyBorder="1" applyAlignment="1">
      <alignment horizontal="left" vertical="center" wrapText="1"/>
    </xf>
    <xf numFmtId="0" fontId="6" fillId="0" borderId="5" xfId="0" applyNumberFormat="1" applyFont="1" applyBorder="1" applyAlignment="1">
      <alignment horizontal="left" vertical="center" wrapText="1"/>
    </xf>
    <xf numFmtId="0" fontId="6" fillId="0" borderId="10" xfId="0" applyNumberFormat="1" applyFont="1" applyBorder="1" applyAlignment="1">
      <alignment horizontal="left" vertical="center" wrapText="1"/>
    </xf>
    <xf numFmtId="0" fontId="6" fillId="0" borderId="6" xfId="0" applyNumberFormat="1" applyFont="1" applyBorder="1" applyAlignment="1">
      <alignment horizontal="left" vertical="center" wrapText="1"/>
    </xf>
    <xf numFmtId="0" fontId="6" fillId="0" borderId="1" xfId="0" applyNumberFormat="1" applyFont="1" applyBorder="1" applyAlignment="1">
      <alignment horizontal="left" vertical="center" wrapText="1"/>
    </xf>
    <xf numFmtId="0" fontId="6" fillId="0" borderId="7" xfId="0" applyNumberFormat="1" applyFont="1" applyBorder="1" applyAlignment="1">
      <alignment horizontal="left" vertical="center" wrapText="1"/>
    </xf>
    <xf numFmtId="4" fontId="6" fillId="0" borderId="9" xfId="0" applyNumberFormat="1" applyFont="1" applyBorder="1" applyAlignment="1">
      <alignment horizontal="center" vertical="center"/>
    </xf>
    <xf numFmtId="4" fontId="6" fillId="0" borderId="5" xfId="0" applyNumberFormat="1" applyFont="1" applyBorder="1" applyAlignment="1">
      <alignment horizontal="center" vertical="center"/>
    </xf>
    <xf numFmtId="4" fontId="6" fillId="0" borderId="10" xfId="0" applyNumberFormat="1" applyFont="1" applyBorder="1" applyAlignment="1">
      <alignment horizontal="center" vertical="center"/>
    </xf>
    <xf numFmtId="4" fontId="6" fillId="0" borderId="6" xfId="0" applyNumberFormat="1" applyFont="1" applyBorder="1" applyAlignment="1">
      <alignment horizontal="center" vertical="center"/>
    </xf>
    <xf numFmtId="4" fontId="6" fillId="0" borderId="1" xfId="0" applyNumberFormat="1" applyFont="1" applyBorder="1" applyAlignment="1">
      <alignment horizontal="center" vertical="center"/>
    </xf>
    <xf numFmtId="4" fontId="6" fillId="0" borderId="7" xfId="0" applyNumberFormat="1" applyFont="1" applyBorder="1" applyAlignment="1">
      <alignment horizontal="center" vertical="center"/>
    </xf>
    <xf numFmtId="169" fontId="6" fillId="0" borderId="9" xfId="0" applyNumberFormat="1" applyFont="1" applyFill="1" applyBorder="1" applyAlignment="1">
      <alignment horizontal="center" vertical="center" wrapText="1"/>
    </xf>
    <xf numFmtId="169" fontId="6" fillId="0" borderId="5" xfId="0" applyNumberFormat="1" applyFont="1" applyFill="1" applyBorder="1" applyAlignment="1">
      <alignment horizontal="center" vertical="center" wrapText="1"/>
    </xf>
    <xf numFmtId="169" fontId="6" fillId="0" borderId="10" xfId="0" applyNumberFormat="1" applyFont="1" applyFill="1" applyBorder="1" applyAlignment="1">
      <alignment horizontal="center" vertical="center" wrapText="1"/>
    </xf>
    <xf numFmtId="169" fontId="6" fillId="0" borderId="6" xfId="0" applyNumberFormat="1" applyFont="1" applyFill="1" applyBorder="1" applyAlignment="1">
      <alignment horizontal="center" vertical="center" wrapText="1"/>
    </xf>
    <xf numFmtId="169" fontId="6" fillId="0" borderId="1" xfId="0" applyNumberFormat="1" applyFont="1" applyFill="1" applyBorder="1" applyAlignment="1">
      <alignment horizontal="center" vertical="center" wrapText="1"/>
    </xf>
    <xf numFmtId="169" fontId="6" fillId="0" borderId="7" xfId="0" applyNumberFormat="1" applyFont="1" applyFill="1" applyBorder="1" applyAlignment="1">
      <alignment horizontal="center" vertical="center" wrapText="1"/>
    </xf>
    <xf numFmtId="0" fontId="7" fillId="0" borderId="3" xfId="0" applyNumberFormat="1" applyFont="1" applyBorder="1" applyAlignment="1">
      <alignment horizontal="center" vertical="center"/>
    </xf>
    <xf numFmtId="0" fontId="7" fillId="0" borderId="8" xfId="0" applyNumberFormat="1" applyFont="1" applyBorder="1" applyAlignment="1">
      <alignment horizontal="center" vertical="center"/>
    </xf>
    <xf numFmtId="0" fontId="7" fillId="0" borderId="4" xfId="0" applyNumberFormat="1" applyFont="1" applyBorder="1" applyAlignment="1">
      <alignment horizontal="center" vertical="center"/>
    </xf>
    <xf numFmtId="0" fontId="7" fillId="0" borderId="3" xfId="0" applyNumberFormat="1" applyFont="1" applyBorder="1" applyAlignment="1">
      <alignment horizontal="center" vertical="center" wrapText="1"/>
    </xf>
    <xf numFmtId="0" fontId="7" fillId="0" borderId="8" xfId="0" applyNumberFormat="1" applyFont="1" applyBorder="1" applyAlignment="1">
      <alignment horizontal="center" vertical="center" wrapText="1"/>
    </xf>
    <xf numFmtId="0" fontId="7" fillId="0" borderId="4" xfId="0" applyNumberFormat="1" applyFont="1" applyBorder="1" applyAlignment="1">
      <alignment horizontal="center" vertical="center" wrapText="1"/>
    </xf>
    <xf numFmtId="0" fontId="6" fillId="0" borderId="9" xfId="0" applyNumberFormat="1" applyFont="1" applyBorder="1" applyAlignment="1">
      <alignment horizontal="center" vertical="center" wrapText="1"/>
    </xf>
    <xf numFmtId="0" fontId="6" fillId="0" borderId="5" xfId="0" applyNumberFormat="1" applyFont="1" applyBorder="1" applyAlignment="1">
      <alignment horizontal="center" vertical="center" wrapText="1"/>
    </xf>
    <xf numFmtId="0" fontId="6" fillId="0" borderId="10" xfId="0" applyNumberFormat="1" applyFont="1" applyBorder="1" applyAlignment="1">
      <alignment horizontal="center" vertical="center" wrapText="1"/>
    </xf>
    <xf numFmtId="0" fontId="6" fillId="0" borderId="6" xfId="0" applyNumberFormat="1" applyFont="1" applyBorder="1" applyAlignment="1">
      <alignment horizontal="center" vertical="center" wrapText="1"/>
    </xf>
    <xf numFmtId="0" fontId="6" fillId="0" borderId="1" xfId="0" applyNumberFormat="1" applyFont="1" applyBorder="1" applyAlignment="1">
      <alignment horizontal="center" vertical="center" wrapText="1"/>
    </xf>
    <xf numFmtId="0" fontId="6" fillId="0" borderId="7" xfId="0" applyNumberFormat="1" applyFont="1" applyBorder="1" applyAlignment="1">
      <alignment horizontal="center" vertical="center" wrapText="1"/>
    </xf>
    <xf numFmtId="0" fontId="6" fillId="0" borderId="3" xfId="0" applyNumberFormat="1" applyFont="1" applyBorder="1" applyAlignment="1">
      <alignment horizontal="right" vertical="center" wrapText="1"/>
    </xf>
    <xf numFmtId="0" fontId="6" fillId="0" borderId="8" xfId="0" applyNumberFormat="1" applyFont="1" applyBorder="1" applyAlignment="1">
      <alignment horizontal="right" vertical="center" wrapText="1"/>
    </xf>
    <xf numFmtId="0" fontId="6" fillId="0" borderId="4" xfId="0" applyNumberFormat="1" applyFont="1" applyBorder="1" applyAlignment="1">
      <alignment horizontal="right" vertical="center" wrapText="1"/>
    </xf>
    <xf numFmtId="173" fontId="6" fillId="0" borderId="9" xfId="0" applyNumberFormat="1" applyFont="1" applyBorder="1" applyAlignment="1">
      <alignment horizontal="center" vertical="center"/>
    </xf>
    <xf numFmtId="173" fontId="6" fillId="0" borderId="5" xfId="0" applyNumberFormat="1" applyFont="1" applyBorder="1" applyAlignment="1">
      <alignment horizontal="center" vertical="center"/>
    </xf>
    <xf numFmtId="173" fontId="6" fillId="0" borderId="10" xfId="0" applyNumberFormat="1" applyFont="1" applyBorder="1" applyAlignment="1">
      <alignment horizontal="center" vertical="center"/>
    </xf>
    <xf numFmtId="173" fontId="6" fillId="0" borderId="6" xfId="0" applyNumberFormat="1" applyFont="1" applyBorder="1" applyAlignment="1">
      <alignment horizontal="center" vertical="center"/>
    </xf>
    <xf numFmtId="173" fontId="6" fillId="0" borderId="1" xfId="0" applyNumberFormat="1" applyFont="1" applyBorder="1" applyAlignment="1">
      <alignment horizontal="center" vertical="center"/>
    </xf>
    <xf numFmtId="173" fontId="6" fillId="0" borderId="7" xfId="0" applyNumberFormat="1" applyFont="1" applyBorder="1" applyAlignment="1">
      <alignment horizontal="center" vertical="center"/>
    </xf>
    <xf numFmtId="0" fontId="6" fillId="2" borderId="3" xfId="0" applyFont="1" applyFill="1" applyBorder="1" applyAlignment="1" applyProtection="1">
      <alignment horizontal="left" vertical="center"/>
      <protection locked="0"/>
    </xf>
    <xf numFmtId="0" fontId="6" fillId="2" borderId="8" xfId="0" applyFont="1" applyFill="1" applyBorder="1" applyAlignment="1" applyProtection="1">
      <alignment horizontal="left" vertical="center"/>
      <protection locked="0"/>
    </xf>
    <xf numFmtId="0" fontId="6" fillId="2" borderId="4" xfId="0" applyFont="1" applyFill="1" applyBorder="1" applyAlignment="1" applyProtection="1">
      <alignment horizontal="left" vertical="center"/>
      <protection locked="0"/>
    </xf>
    <xf numFmtId="0" fontId="6" fillId="2" borderId="3" xfId="0" applyFont="1" applyFill="1" applyBorder="1" applyAlignment="1" applyProtection="1">
      <alignment horizontal="center" vertical="center"/>
      <protection locked="0"/>
    </xf>
    <xf numFmtId="0" fontId="6" fillId="2" borderId="8" xfId="0" applyFont="1" applyFill="1" applyBorder="1" applyAlignment="1" applyProtection="1">
      <alignment horizontal="center" vertical="center"/>
      <protection locked="0"/>
    </xf>
    <xf numFmtId="0" fontId="6" fillId="2" borderId="4" xfId="0" applyFont="1" applyFill="1" applyBorder="1" applyAlignment="1" applyProtection="1">
      <alignment horizontal="center" vertical="center"/>
      <protection locked="0"/>
    </xf>
    <xf numFmtId="0" fontId="7" fillId="3" borderId="3" xfId="0" applyNumberFormat="1" applyFont="1" applyFill="1" applyBorder="1" applyAlignment="1">
      <alignment horizontal="center" vertical="center" wrapText="1"/>
    </xf>
    <xf numFmtId="0" fontId="7" fillId="3" borderId="8" xfId="0" applyNumberFormat="1"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9" xfId="0" applyNumberFormat="1" applyFont="1" applyFill="1" applyBorder="1" applyAlignment="1">
      <alignment horizontal="center" vertical="center" wrapText="1"/>
    </xf>
    <xf numFmtId="0" fontId="7" fillId="3" borderId="5" xfId="0" applyNumberFormat="1" applyFont="1" applyFill="1" applyBorder="1" applyAlignment="1">
      <alignment horizontal="center" vertical="center" wrapText="1"/>
    </xf>
    <xf numFmtId="0" fontId="7" fillId="3" borderId="10" xfId="0" applyNumberFormat="1" applyFont="1" applyFill="1" applyBorder="1" applyAlignment="1">
      <alignment horizontal="center" vertical="center" wrapText="1"/>
    </xf>
    <xf numFmtId="0" fontId="7" fillId="3" borderId="6" xfId="0" applyNumberFormat="1" applyFont="1" applyFill="1" applyBorder="1" applyAlignment="1">
      <alignment horizontal="center" vertical="center" wrapText="1"/>
    </xf>
    <xf numFmtId="0" fontId="7" fillId="3" borderId="1" xfId="0" applyNumberFormat="1" applyFont="1" applyFill="1" applyBorder="1" applyAlignment="1">
      <alignment horizontal="center" vertical="center" wrapText="1"/>
    </xf>
    <xf numFmtId="0" fontId="7" fillId="3" borderId="7" xfId="0" applyNumberFormat="1" applyFont="1" applyFill="1" applyBorder="1" applyAlignment="1">
      <alignment horizontal="center" vertical="center" wrapText="1"/>
    </xf>
    <xf numFmtId="0" fontId="6" fillId="0" borderId="3" xfId="0" applyNumberFormat="1" applyFont="1" applyBorder="1" applyAlignment="1">
      <alignment horizontal="center" vertical="center" wrapText="1"/>
    </xf>
    <xf numFmtId="0" fontId="6" fillId="0" borderId="8" xfId="0" applyNumberFormat="1" applyFont="1" applyBorder="1" applyAlignment="1">
      <alignment horizontal="center" vertical="center" wrapText="1"/>
    </xf>
    <xf numFmtId="0" fontId="6" fillId="0" borderId="4" xfId="0" applyNumberFormat="1" applyFont="1" applyBorder="1" applyAlignment="1">
      <alignment horizontal="center" vertical="center"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0" fontId="6" fillId="2" borderId="9" xfId="0" applyFont="1" applyFill="1" applyBorder="1" applyAlignment="1" applyProtection="1">
      <alignment horizontal="center" vertical="center"/>
      <protection locked="0"/>
    </xf>
    <xf numFmtId="0" fontId="6" fillId="2" borderId="5" xfId="0" applyFont="1" applyFill="1" applyBorder="1" applyAlignment="1" applyProtection="1">
      <alignment horizontal="center" vertical="center"/>
      <protection locked="0"/>
    </xf>
    <xf numFmtId="0" fontId="6" fillId="2" borderId="10" xfId="0" applyFont="1" applyFill="1" applyBorder="1" applyAlignment="1" applyProtection="1">
      <alignment horizontal="center" vertical="center"/>
      <protection locked="0"/>
    </xf>
    <xf numFmtId="0" fontId="6" fillId="2" borderId="11" xfId="0" applyFont="1" applyFill="1" applyBorder="1" applyAlignment="1" applyProtection="1">
      <alignment horizontal="center" vertical="center"/>
      <protection locked="0"/>
    </xf>
    <xf numFmtId="0" fontId="6" fillId="2" borderId="0" xfId="0" applyFont="1" applyFill="1" applyBorder="1" applyAlignment="1" applyProtection="1">
      <alignment horizontal="center" vertical="center"/>
      <protection locked="0"/>
    </xf>
    <xf numFmtId="0" fontId="6" fillId="2" borderId="12" xfId="0" applyFont="1" applyFill="1" applyBorder="1" applyAlignment="1" applyProtection="1">
      <alignment horizontal="center" vertical="center"/>
      <protection locked="0"/>
    </xf>
    <xf numFmtId="0" fontId="6" fillId="2" borderId="6" xfId="0" applyFont="1" applyFill="1" applyBorder="1" applyAlignment="1" applyProtection="1">
      <alignment horizontal="center" vertical="center"/>
      <protection locked="0"/>
    </xf>
    <xf numFmtId="0" fontId="6" fillId="2" borderId="1" xfId="0" applyFont="1" applyFill="1" applyBorder="1" applyAlignment="1" applyProtection="1">
      <alignment horizontal="center" vertical="center"/>
      <protection locked="0"/>
    </xf>
    <xf numFmtId="0" fontId="6" fillId="2" borderId="7" xfId="0" applyFont="1" applyFill="1" applyBorder="1" applyAlignment="1" applyProtection="1">
      <alignment horizontal="center" vertical="center"/>
      <protection locked="0"/>
    </xf>
    <xf numFmtId="0" fontId="6" fillId="2" borderId="3" xfId="0" applyNumberFormat="1" applyFont="1" applyFill="1" applyBorder="1" applyAlignment="1" applyProtection="1">
      <alignment horizontal="left" vertical="center"/>
      <protection locked="0"/>
    </xf>
    <xf numFmtId="0" fontId="6" fillId="2" borderId="8" xfId="0" applyNumberFormat="1" applyFont="1" applyFill="1" applyBorder="1" applyAlignment="1" applyProtection="1">
      <alignment horizontal="left" vertical="center"/>
      <protection locked="0"/>
    </xf>
    <xf numFmtId="0" fontId="6" fillId="0" borderId="3" xfId="0" applyNumberFormat="1" applyFont="1" applyFill="1" applyBorder="1" applyAlignment="1">
      <alignment horizontal="center" vertical="center" wrapText="1"/>
    </xf>
    <xf numFmtId="0" fontId="6" fillId="0" borderId="8"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2" borderId="3" xfId="0" applyFont="1" applyFill="1" applyBorder="1" applyAlignment="1" applyProtection="1">
      <alignment horizontal="center" vertical="center"/>
      <protection locked="0" hidden="1"/>
    </xf>
    <xf numFmtId="0" fontId="6" fillId="2" borderId="8" xfId="0" applyFont="1" applyFill="1" applyBorder="1" applyAlignment="1" applyProtection="1">
      <alignment horizontal="center" vertical="center"/>
      <protection locked="0" hidden="1"/>
    </xf>
    <xf numFmtId="0" fontId="6" fillId="2" borderId="4" xfId="0" applyFont="1" applyFill="1" applyBorder="1" applyAlignment="1" applyProtection="1">
      <alignment horizontal="center" vertical="center"/>
      <protection locked="0" hidden="1"/>
    </xf>
    <xf numFmtId="0" fontId="6" fillId="0" borderId="3" xfId="0" applyNumberFormat="1" applyFont="1" applyBorder="1" applyAlignment="1">
      <alignment horizontal="center" vertical="center"/>
    </xf>
    <xf numFmtId="0" fontId="6" fillId="0" borderId="8" xfId="0" applyNumberFormat="1" applyFont="1" applyBorder="1" applyAlignment="1">
      <alignment horizontal="center" vertical="center"/>
    </xf>
    <xf numFmtId="0" fontId="6" fillId="0" borderId="4" xfId="0" applyNumberFormat="1" applyFont="1" applyBorder="1" applyAlignment="1">
      <alignment horizontal="center" vertical="center"/>
    </xf>
    <xf numFmtId="0" fontId="6" fillId="0" borderId="4" xfId="0" applyFont="1" applyBorder="1" applyAlignment="1">
      <alignment horizontal="center" vertical="center"/>
    </xf>
    <xf numFmtId="0" fontId="6" fillId="0" borderId="8" xfId="0" applyFont="1" applyBorder="1" applyAlignment="1">
      <alignment horizontal="center" vertical="center"/>
    </xf>
    <xf numFmtId="0" fontId="6" fillId="0" borderId="3"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2" xfId="0" applyNumberFormat="1" applyFont="1" applyBorder="1" applyAlignment="1">
      <alignment horizontal="center" vertical="center"/>
    </xf>
    <xf numFmtId="0" fontId="6" fillId="0" borderId="2" xfId="0" applyFont="1" applyBorder="1" applyAlignment="1">
      <alignment horizontal="center" vertical="center"/>
    </xf>
    <xf numFmtId="0" fontId="6" fillId="2" borderId="2" xfId="0" applyFont="1" applyFill="1" applyBorder="1" applyAlignment="1" applyProtection="1">
      <alignment horizontal="center" vertical="center"/>
      <protection locked="0" hidden="1"/>
    </xf>
    <xf numFmtId="0" fontId="6" fillId="0" borderId="3" xfId="0" applyNumberFormat="1" applyFont="1" applyFill="1" applyBorder="1" applyAlignment="1">
      <alignment horizontal="center" vertical="center"/>
    </xf>
    <xf numFmtId="0" fontId="6" fillId="0" borderId="8" xfId="0" applyNumberFormat="1" applyFont="1" applyFill="1" applyBorder="1" applyAlignment="1">
      <alignment horizontal="center" vertical="center"/>
    </xf>
    <xf numFmtId="0" fontId="6" fillId="0" borderId="4" xfId="0" applyNumberFormat="1" applyFont="1" applyFill="1" applyBorder="1" applyAlignment="1">
      <alignment horizontal="center" vertical="center"/>
    </xf>
    <xf numFmtId="0" fontId="7" fillId="5" borderId="2" xfId="0" applyNumberFormat="1" applyFont="1" applyFill="1" applyBorder="1" applyAlignment="1">
      <alignment horizontal="center" vertical="center" wrapText="1"/>
    </xf>
    <xf numFmtId="0" fontId="7" fillId="5" borderId="2" xfId="0" applyFont="1" applyFill="1" applyBorder="1" applyAlignment="1">
      <alignment horizontal="center" vertical="center" wrapText="1"/>
    </xf>
    <xf numFmtId="0" fontId="6" fillId="0" borderId="9" xfId="0" applyNumberFormat="1" applyFont="1" applyBorder="1" applyAlignment="1">
      <alignment horizontal="center" vertical="center"/>
    </xf>
    <xf numFmtId="0" fontId="6" fillId="0" borderId="5" xfId="0" applyNumberFormat="1" applyFont="1" applyBorder="1" applyAlignment="1">
      <alignment horizontal="center" vertical="center"/>
    </xf>
    <xf numFmtId="0" fontId="6" fillId="0" borderId="10" xfId="0" applyNumberFormat="1" applyFont="1" applyBorder="1" applyAlignment="1">
      <alignment horizontal="center" vertical="center"/>
    </xf>
    <xf numFmtId="0" fontId="6" fillId="0" borderId="6" xfId="0" applyNumberFormat="1" applyFont="1" applyBorder="1" applyAlignment="1">
      <alignment horizontal="center" vertical="center"/>
    </xf>
    <xf numFmtId="0" fontId="6" fillId="0" borderId="1" xfId="0" applyNumberFormat="1" applyFont="1" applyBorder="1" applyAlignment="1">
      <alignment horizontal="center" vertical="center"/>
    </xf>
    <xf numFmtId="0" fontId="6" fillId="0" borderId="7" xfId="0" applyNumberFormat="1" applyFont="1" applyBorder="1" applyAlignment="1">
      <alignment horizontal="center" vertical="center"/>
    </xf>
    <xf numFmtId="0" fontId="6" fillId="2" borderId="9" xfId="0" applyFont="1" applyFill="1" applyBorder="1" applyAlignment="1" applyProtection="1">
      <alignment horizontal="center" vertical="center"/>
      <protection locked="0" hidden="1"/>
    </xf>
    <xf numFmtId="0" fontId="6" fillId="2" borderId="5" xfId="0" applyFont="1" applyFill="1" applyBorder="1" applyAlignment="1" applyProtection="1">
      <alignment horizontal="center" vertical="center"/>
      <protection locked="0" hidden="1"/>
    </xf>
    <xf numFmtId="0" fontId="6" fillId="2" borderId="10" xfId="0" applyFont="1" applyFill="1" applyBorder="1" applyAlignment="1" applyProtection="1">
      <alignment horizontal="center" vertical="center"/>
      <protection locked="0" hidden="1"/>
    </xf>
    <xf numFmtId="0" fontId="6" fillId="2" borderId="6" xfId="0" applyFont="1" applyFill="1" applyBorder="1" applyAlignment="1" applyProtection="1">
      <alignment horizontal="center" vertical="center"/>
      <protection locked="0" hidden="1"/>
    </xf>
    <xf numFmtId="0" fontId="6" fillId="2" borderId="1" xfId="0" applyFont="1" applyFill="1" applyBorder="1" applyAlignment="1" applyProtection="1">
      <alignment horizontal="center" vertical="center"/>
      <protection locked="0" hidden="1"/>
    </xf>
    <xf numFmtId="0" fontId="6" fillId="2" borderId="7" xfId="0" applyFont="1" applyFill="1" applyBorder="1" applyAlignment="1" applyProtection="1">
      <alignment horizontal="center" vertical="center"/>
      <protection locked="0" hidden="1"/>
    </xf>
    <xf numFmtId="0" fontId="6" fillId="2" borderId="9" xfId="0" applyNumberFormat="1" applyFont="1" applyFill="1" applyBorder="1" applyAlignment="1" applyProtection="1">
      <alignment horizontal="center" vertical="center" wrapText="1"/>
      <protection locked="0" hidden="1"/>
    </xf>
    <xf numFmtId="0" fontId="6" fillId="2" borderId="5" xfId="0" applyNumberFormat="1" applyFont="1" applyFill="1" applyBorder="1" applyAlignment="1" applyProtection="1">
      <alignment horizontal="center" vertical="center" wrapText="1"/>
      <protection locked="0" hidden="1"/>
    </xf>
    <xf numFmtId="0" fontId="6" fillId="2" borderId="10" xfId="0" applyNumberFormat="1" applyFont="1" applyFill="1" applyBorder="1" applyAlignment="1" applyProtection="1">
      <alignment horizontal="center" vertical="center" wrapText="1"/>
      <protection locked="0" hidden="1"/>
    </xf>
    <xf numFmtId="0" fontId="6" fillId="2" borderId="6" xfId="0" applyNumberFormat="1" applyFont="1" applyFill="1" applyBorder="1" applyAlignment="1" applyProtection="1">
      <alignment horizontal="center" vertical="center" wrapText="1"/>
      <protection locked="0" hidden="1"/>
    </xf>
    <xf numFmtId="0" fontId="6" fillId="2" borderId="1" xfId="0" applyNumberFormat="1" applyFont="1" applyFill="1" applyBorder="1" applyAlignment="1" applyProtection="1">
      <alignment horizontal="center" vertical="center" wrapText="1"/>
      <protection locked="0" hidden="1"/>
    </xf>
    <xf numFmtId="0" fontId="6" fillId="2" borderId="7" xfId="0" applyNumberFormat="1" applyFont="1" applyFill="1" applyBorder="1" applyAlignment="1" applyProtection="1">
      <alignment horizontal="center" vertical="center" wrapText="1"/>
      <protection locked="0" hidden="1"/>
    </xf>
    <xf numFmtId="0" fontId="6" fillId="2" borderId="3" xfId="0" applyNumberFormat="1" applyFont="1" applyFill="1" applyBorder="1" applyAlignment="1" applyProtection="1">
      <alignment horizontal="center" vertical="center"/>
      <protection locked="0" hidden="1"/>
    </xf>
    <xf numFmtId="0" fontId="6" fillId="2" borderId="8" xfId="0" applyNumberFormat="1" applyFont="1" applyFill="1" applyBorder="1" applyAlignment="1" applyProtection="1">
      <alignment horizontal="center" vertical="center"/>
      <protection locked="0" hidden="1"/>
    </xf>
    <xf numFmtId="0" fontId="6" fillId="2" borderId="4" xfId="0" applyNumberFormat="1" applyFont="1" applyFill="1" applyBorder="1" applyAlignment="1" applyProtection="1">
      <alignment horizontal="center" vertical="center"/>
      <protection locked="0" hidden="1"/>
    </xf>
    <xf numFmtId="0" fontId="9" fillId="0" borderId="2" xfId="0" applyFont="1" applyFill="1" applyBorder="1" applyAlignment="1" applyProtection="1">
      <alignment horizontal="left" vertical="center"/>
      <protection locked="0"/>
    </xf>
    <xf numFmtId="1" fontId="9" fillId="0" borderId="3" xfId="0" applyNumberFormat="1" applyFont="1" applyFill="1" applyBorder="1" applyAlignment="1" applyProtection="1">
      <alignment horizontal="left" vertical="center"/>
      <protection locked="0"/>
    </xf>
    <xf numFmtId="0" fontId="9" fillId="0" borderId="4" xfId="0" applyFont="1" applyFill="1" applyBorder="1" applyAlignment="1" applyProtection="1">
      <alignment horizontal="left" vertical="center"/>
      <protection locked="0"/>
    </xf>
    <xf numFmtId="0" fontId="2" fillId="0" borderId="0" xfId="2" applyFont="1" applyFill="1" applyBorder="1" applyAlignment="1">
      <alignment horizontal="left" vertical="center" wrapText="1"/>
    </xf>
    <xf numFmtId="0" fontId="5" fillId="4" borderId="2" xfId="2" applyFont="1" applyFill="1" applyBorder="1" applyAlignment="1">
      <alignment horizontal="center" vertical="center"/>
    </xf>
    <xf numFmtId="0" fontId="20" fillId="3" borderId="3" xfId="2" applyFont="1" applyFill="1" applyBorder="1" applyAlignment="1">
      <alignment horizontal="center" vertical="center" wrapText="1"/>
    </xf>
    <xf numFmtId="0" fontId="20" fillId="3" borderId="8" xfId="2" applyFont="1" applyFill="1" applyBorder="1" applyAlignment="1">
      <alignment horizontal="center" vertical="center" wrapText="1"/>
    </xf>
    <xf numFmtId="0" fontId="20" fillId="3" borderId="4" xfId="2" applyFont="1" applyFill="1" applyBorder="1" applyAlignment="1">
      <alignment horizontal="center" vertical="center" wrapText="1"/>
    </xf>
    <xf numFmtId="0" fontId="2" fillId="4" borderId="3" xfId="3" applyFont="1" applyFill="1" applyBorder="1" applyAlignment="1">
      <alignment horizontal="left" vertical="center"/>
    </xf>
    <xf numFmtId="0" fontId="2" fillId="4" borderId="4" xfId="3" applyFont="1" applyFill="1" applyBorder="1" applyAlignment="1">
      <alignment horizontal="left" vertical="center"/>
    </xf>
    <xf numFmtId="170" fontId="2" fillId="0" borderId="2" xfId="3" applyNumberFormat="1" applyFont="1" applyFill="1" applyBorder="1" applyAlignment="1">
      <alignment horizontal="left" vertical="center" wrapText="1"/>
    </xf>
    <xf numFmtId="0" fontId="2" fillId="4" borderId="2" xfId="3" applyFont="1" applyFill="1" applyBorder="1" applyAlignment="1">
      <alignment horizontal="left" vertical="center"/>
    </xf>
    <xf numFmtId="0" fontId="2" fillId="0" borderId="2" xfId="3" applyFont="1" applyFill="1" applyBorder="1" applyAlignment="1">
      <alignment horizontal="left" vertical="center" wrapText="1"/>
    </xf>
    <xf numFmtId="0" fontId="10" fillId="5" borderId="9" xfId="6" applyFont="1" applyFill="1" applyBorder="1" applyAlignment="1" applyProtection="1">
      <alignment horizontal="center" vertical="center" wrapText="1"/>
      <protection locked="0"/>
    </xf>
    <xf numFmtId="0" fontId="10" fillId="5" borderId="5" xfId="6" applyFont="1" applyFill="1" applyBorder="1" applyAlignment="1" applyProtection="1">
      <alignment horizontal="center" vertical="center" wrapText="1"/>
      <protection locked="0"/>
    </xf>
    <xf numFmtId="0" fontId="10" fillId="5" borderId="10" xfId="6" applyFont="1" applyFill="1" applyBorder="1" applyAlignment="1" applyProtection="1">
      <alignment horizontal="center" vertical="center" wrapText="1"/>
      <protection locked="0"/>
    </xf>
    <xf numFmtId="0" fontId="10" fillId="5" borderId="6" xfId="6" applyFont="1" applyFill="1" applyBorder="1" applyAlignment="1" applyProtection="1">
      <alignment horizontal="center" vertical="center" wrapText="1"/>
      <protection locked="0"/>
    </xf>
    <xf numFmtId="0" fontId="10" fillId="5" borderId="1" xfId="6" applyFont="1" applyFill="1" applyBorder="1" applyAlignment="1" applyProtection="1">
      <alignment horizontal="center" vertical="center" wrapText="1"/>
      <protection locked="0"/>
    </xf>
    <xf numFmtId="0" fontId="10" fillId="5" borderId="7" xfId="6" applyFont="1" applyFill="1" applyBorder="1" applyAlignment="1" applyProtection="1">
      <alignment horizontal="center" vertical="center" wrapText="1"/>
      <protection locked="0"/>
    </xf>
    <xf numFmtId="0" fontId="13" fillId="0" borderId="11" xfId="6" applyFont="1" applyFill="1" applyBorder="1" applyAlignment="1" applyProtection="1">
      <alignment horizontal="left" vertical="center" wrapText="1"/>
      <protection locked="0"/>
    </xf>
    <xf numFmtId="0" fontId="13" fillId="0" borderId="0" xfId="6" applyFont="1" applyFill="1" applyBorder="1" applyAlignment="1" applyProtection="1">
      <alignment horizontal="left" vertical="center" wrapText="1"/>
      <protection locked="0"/>
    </xf>
    <xf numFmtId="0" fontId="13" fillId="0" borderId="12" xfId="6" applyFont="1" applyFill="1" applyBorder="1" applyAlignment="1" applyProtection="1">
      <alignment horizontal="left" vertical="center" wrapText="1"/>
      <protection locked="0"/>
    </xf>
    <xf numFmtId="0" fontId="12" fillId="5" borderId="2" xfId="3" applyFont="1" applyFill="1" applyBorder="1" applyAlignment="1">
      <alignment horizontal="center" vertical="center" wrapText="1"/>
    </xf>
    <xf numFmtId="3" fontId="9" fillId="0" borderId="0" xfId="0" applyNumberFormat="1" applyFont="1" applyBorder="1" applyAlignment="1" applyProtection="1">
      <alignment horizontal="left" wrapText="1"/>
    </xf>
    <xf numFmtId="4" fontId="9" fillId="0" borderId="0" xfId="0" applyNumberFormat="1" applyFont="1" applyBorder="1" applyAlignment="1" applyProtection="1">
      <alignment horizontal="left" wrapText="1"/>
    </xf>
  </cellXfs>
  <cellStyles count="17">
    <cellStyle name="Millares" xfId="1" builtinId="3"/>
    <cellStyle name="Millares 2" xfId="11"/>
    <cellStyle name="Millares 5" xfId="12"/>
    <cellStyle name="Millares 8" xfId="9"/>
    <cellStyle name="Moneda 2" xfId="10"/>
    <cellStyle name="Moneda 4" xfId="4"/>
    <cellStyle name="Moneda 5" xfId="13"/>
    <cellStyle name="Normal" xfId="0" builtinId="0"/>
    <cellStyle name="Normal 2" xfId="6"/>
    <cellStyle name="Normal 2 2" xfId="2"/>
    <cellStyle name="Normal 2 3" xfId="14"/>
    <cellStyle name="Normal 28" xfId="8"/>
    <cellStyle name="Normal 3" xfId="15"/>
    <cellStyle name="Normal 4" xfId="3"/>
    <cellStyle name="Normal 4 4" xfId="5"/>
    <cellStyle name="Porcentual 2" xfId="16"/>
    <cellStyle name="Porcentual 5" xfId="7"/>
  </cellStyles>
  <dxfs count="0"/>
  <tableStyles count="0" defaultTableStyle="TableStyleMedium2" defaultPivotStyle="PivotStyleLight16"/>
  <colors>
    <mruColors>
      <color rgb="FFFFFFCC"/>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customXml" Target="../customXml/item1.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calcChain" Target="calcChain.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352425</xdr:colOff>
      <xdr:row>1</xdr:row>
      <xdr:rowOff>60064</xdr:rowOff>
    </xdr:from>
    <xdr:to>
      <xdr:col>9</xdr:col>
      <xdr:colOff>228600</xdr:colOff>
      <xdr:row>6</xdr:row>
      <xdr:rowOff>38100</xdr:rowOff>
    </xdr:to>
    <xdr:sp macro="" textlink="">
      <xdr:nvSpPr>
        <xdr:cNvPr id="5" name="4 CuadroTexto"/>
        <xdr:cNvSpPr txBox="1"/>
      </xdr:nvSpPr>
      <xdr:spPr>
        <a:xfrm>
          <a:off x="1266825" y="164839"/>
          <a:ext cx="7038975" cy="83528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000" b="1">
              <a:latin typeface="Arial" panose="020B0604020202020204" pitchFamily="34" charset="0"/>
              <a:cs typeface="Arial" panose="020B0604020202020204" pitchFamily="34" charset="0"/>
            </a:rPr>
            <a:t>República de Colombia</a:t>
          </a:r>
        </a:p>
        <a:p>
          <a:pPr algn="ctr"/>
          <a:r>
            <a:rPr lang="es-ES" sz="1000" b="1">
              <a:latin typeface="Arial" panose="020B0604020202020204" pitchFamily="34" charset="0"/>
              <a:cs typeface="Arial" panose="020B0604020202020204" pitchFamily="34" charset="0"/>
            </a:rPr>
            <a:t>Instituto Colombiano de Bienestar Familiar</a:t>
          </a:r>
        </a:p>
        <a:p>
          <a:pPr algn="ctr"/>
          <a:r>
            <a:rPr lang="es-ES" sz="1000" b="1">
              <a:latin typeface="Arial" panose="020B0604020202020204" pitchFamily="34" charset="0"/>
              <a:cs typeface="Arial" panose="020B0604020202020204" pitchFamily="34" charset="0"/>
            </a:rPr>
            <a:t>Cecilia de la Fuente de Lleras </a:t>
          </a:r>
        </a:p>
        <a:p>
          <a:pPr algn="ctr"/>
          <a:r>
            <a:rPr lang="es-ES" sz="1000" b="1">
              <a:solidFill>
                <a:schemeClr val="dk1"/>
              </a:solidFill>
              <a:latin typeface="Arial" panose="020B0604020202020204" pitchFamily="34" charset="0"/>
              <a:ea typeface="+mn-ea"/>
              <a:cs typeface="Arial" panose="020B0604020202020204" pitchFamily="34" charset="0"/>
            </a:rPr>
            <a:t>Dirección de Abastecimiento</a:t>
          </a:r>
        </a:p>
      </xdr:txBody>
    </xdr:sp>
    <xdr:clientData/>
  </xdr:twoCellAnchor>
  <xdr:oneCellAnchor>
    <xdr:from>
      <xdr:col>1</xdr:col>
      <xdr:colOff>202407</xdr:colOff>
      <xdr:row>1</xdr:row>
      <xdr:rowOff>92870</xdr:rowOff>
    </xdr:from>
    <xdr:ext cx="607218" cy="728796"/>
    <xdr:pic>
      <xdr:nvPicPr>
        <xdr:cNvPr id="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02432" y="197645"/>
          <a:ext cx="607218" cy="728796"/>
        </a:xfrm>
        <a:prstGeom prst="rect">
          <a:avLst/>
        </a:prstGeom>
        <a:noFill/>
        <a:ln w="9525">
          <a:noFill/>
          <a:miter lim="800000"/>
          <a:headEnd/>
          <a:tailEnd/>
        </a:ln>
      </xdr:spPr>
    </xdr:pic>
    <xdr:clientData/>
  </xdr:oneCellAnchor>
  <xdr:twoCellAnchor>
    <xdr:from>
      <xdr:col>9</xdr:col>
      <xdr:colOff>352425</xdr:colOff>
      <xdr:row>1</xdr:row>
      <xdr:rowOff>66675</xdr:rowOff>
    </xdr:from>
    <xdr:to>
      <xdr:col>9</xdr:col>
      <xdr:colOff>1162050</xdr:colOff>
      <xdr:row>5</xdr:row>
      <xdr:rowOff>161925</xdr:rowOff>
    </xdr:to>
    <xdr:pic>
      <xdr:nvPicPr>
        <xdr:cNvPr id="7" name="Picture 5" descr="logo color"/>
        <xdr:cNvPicPr>
          <a:picLocks noChangeAspect="1" noChangeArrowheads="1"/>
        </xdr:cNvPicPr>
      </xdr:nvPicPr>
      <xdr:blipFill>
        <a:blip xmlns:r="http://schemas.openxmlformats.org/officeDocument/2006/relationships" r:embed="rId2" cstate="print"/>
        <a:srcRect/>
        <a:stretch>
          <a:fillRect/>
        </a:stretch>
      </xdr:blipFill>
      <xdr:spPr bwMode="auto">
        <a:xfrm>
          <a:off x="8429625" y="171450"/>
          <a:ext cx="809625" cy="7810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104775</xdr:colOff>
      <xdr:row>1</xdr:row>
      <xdr:rowOff>85725</xdr:rowOff>
    </xdr:from>
    <xdr:to>
      <xdr:col>5</xdr:col>
      <xdr:colOff>36678</xdr:colOff>
      <xdr:row>5</xdr:row>
      <xdr:rowOff>114300</xdr:rowOff>
    </xdr:to>
    <xdr:pic>
      <xdr:nvPicPr>
        <xdr:cNvPr id="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66700" y="161925"/>
          <a:ext cx="779628" cy="828675"/>
        </a:xfrm>
        <a:prstGeom prst="rect">
          <a:avLst/>
        </a:prstGeom>
        <a:noFill/>
        <a:ln w="9525">
          <a:noFill/>
          <a:miter lim="800000"/>
          <a:headEnd/>
          <a:tailEnd/>
        </a:ln>
      </xdr:spPr>
    </xdr:pic>
    <xdr:clientData/>
  </xdr:twoCellAnchor>
  <xdr:twoCellAnchor>
    <xdr:from>
      <xdr:col>37</xdr:col>
      <xdr:colOff>219075</xdr:colOff>
      <xdr:row>1</xdr:row>
      <xdr:rowOff>66675</xdr:rowOff>
    </xdr:from>
    <xdr:to>
      <xdr:col>40</xdr:col>
      <xdr:colOff>215663</xdr:colOff>
      <xdr:row>5</xdr:row>
      <xdr:rowOff>149136</xdr:rowOff>
    </xdr:to>
    <xdr:pic>
      <xdr:nvPicPr>
        <xdr:cNvPr id="3" name="Picture 2" descr="logo color"/>
        <xdr:cNvPicPr>
          <a:picLocks noChangeAspect="1" noChangeArrowheads="1"/>
        </xdr:cNvPicPr>
      </xdr:nvPicPr>
      <xdr:blipFill>
        <a:blip xmlns:r="http://schemas.openxmlformats.org/officeDocument/2006/relationships" r:embed="rId2" cstate="print"/>
        <a:srcRect/>
        <a:stretch>
          <a:fillRect/>
        </a:stretch>
      </xdr:blipFill>
      <xdr:spPr bwMode="auto">
        <a:xfrm>
          <a:off x="7153275" y="142875"/>
          <a:ext cx="691913" cy="882561"/>
        </a:xfrm>
        <a:prstGeom prst="rect">
          <a:avLst/>
        </a:prstGeom>
        <a:noFill/>
        <a:ln w="9525">
          <a:noFill/>
          <a:miter lim="800000"/>
          <a:headEnd/>
          <a:tailEnd/>
        </a:ln>
      </xdr:spPr>
    </xdr:pic>
    <xdr:clientData/>
  </xdr:twoCellAnchor>
  <xdr:twoCellAnchor>
    <xdr:from>
      <xdr:col>6</xdr:col>
      <xdr:colOff>264325</xdr:colOff>
      <xdr:row>1</xdr:row>
      <xdr:rowOff>23823</xdr:rowOff>
    </xdr:from>
    <xdr:to>
      <xdr:col>36</xdr:col>
      <xdr:colOff>107212</xdr:colOff>
      <xdr:row>5</xdr:row>
      <xdr:rowOff>190499</xdr:rowOff>
    </xdr:to>
    <xdr:sp macro="" textlink="">
      <xdr:nvSpPr>
        <xdr:cNvPr id="4" name="3 CuadroTexto"/>
        <xdr:cNvSpPr txBox="1"/>
      </xdr:nvSpPr>
      <xdr:spPr>
        <a:xfrm>
          <a:off x="1369225" y="100023"/>
          <a:ext cx="5415012" cy="9667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latin typeface="Arial" panose="020B0604020202020204" pitchFamily="34" charset="0"/>
              <a:cs typeface="Arial" panose="020B0604020202020204" pitchFamily="34" charset="0"/>
            </a:rPr>
            <a:t>República de Colombia</a:t>
          </a:r>
        </a:p>
        <a:p>
          <a:pPr algn="ctr"/>
          <a:r>
            <a:rPr lang="es-ES" sz="1100" b="1">
              <a:latin typeface="Arial" panose="020B0604020202020204" pitchFamily="34" charset="0"/>
              <a:cs typeface="Arial" panose="020B0604020202020204" pitchFamily="34" charset="0"/>
            </a:rPr>
            <a:t>Instituto Colombiano de Bienestar Familiar</a:t>
          </a:r>
        </a:p>
        <a:p>
          <a:pPr algn="ctr"/>
          <a:r>
            <a:rPr lang="es-ES" sz="1100" b="1">
              <a:solidFill>
                <a:schemeClr val="bg1">
                  <a:lumMod val="65000"/>
                </a:schemeClr>
              </a:solidFill>
              <a:latin typeface="Arial" panose="020B0604020202020204" pitchFamily="34" charset="0"/>
              <a:cs typeface="Arial" panose="020B0604020202020204" pitchFamily="34" charset="0"/>
            </a:rPr>
            <a:t>Cecilia de la Fuente de Lleras </a:t>
          </a:r>
        </a:p>
        <a:p>
          <a:pPr algn="ctr"/>
          <a:r>
            <a:rPr lang="es-ES" sz="1100" b="1">
              <a:latin typeface="Arial" panose="020B0604020202020204" pitchFamily="34" charset="0"/>
              <a:cs typeface="Arial" panose="020B0604020202020204" pitchFamily="34" charset="0"/>
            </a:rPr>
            <a:t>Dirección de  Abastecimiento </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104775</xdr:colOff>
      <xdr:row>2</xdr:row>
      <xdr:rowOff>66675</xdr:rowOff>
    </xdr:from>
    <xdr:to>
      <xdr:col>2</xdr:col>
      <xdr:colOff>170028</xdr:colOff>
      <xdr:row>6</xdr:row>
      <xdr:rowOff>95250</xdr:rowOff>
    </xdr:to>
    <xdr:pic>
      <xdr:nvPicPr>
        <xdr:cNvPr id="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57175" y="323850"/>
          <a:ext cx="779628" cy="828675"/>
        </a:xfrm>
        <a:prstGeom prst="rect">
          <a:avLst/>
        </a:prstGeom>
        <a:noFill/>
        <a:ln w="9525">
          <a:noFill/>
          <a:miter lim="800000"/>
          <a:headEnd/>
          <a:tailEnd/>
        </a:ln>
      </xdr:spPr>
    </xdr:pic>
    <xdr:clientData/>
  </xdr:twoCellAnchor>
  <xdr:twoCellAnchor>
    <xdr:from>
      <xdr:col>9</xdr:col>
      <xdr:colOff>183356</xdr:colOff>
      <xdr:row>2</xdr:row>
      <xdr:rowOff>28575</xdr:rowOff>
    </xdr:from>
    <xdr:to>
      <xdr:col>9</xdr:col>
      <xdr:colOff>996713</xdr:colOff>
      <xdr:row>6</xdr:row>
      <xdr:rowOff>111036</xdr:rowOff>
    </xdr:to>
    <xdr:pic>
      <xdr:nvPicPr>
        <xdr:cNvPr id="3" name="Picture 2" descr="logo color"/>
        <xdr:cNvPicPr>
          <a:picLocks noChangeAspect="1" noChangeArrowheads="1"/>
        </xdr:cNvPicPr>
      </xdr:nvPicPr>
      <xdr:blipFill>
        <a:blip xmlns:r="http://schemas.openxmlformats.org/officeDocument/2006/relationships" r:embed="rId2" cstate="print"/>
        <a:srcRect/>
        <a:stretch>
          <a:fillRect/>
        </a:stretch>
      </xdr:blipFill>
      <xdr:spPr bwMode="auto">
        <a:xfrm>
          <a:off x="8003381" y="285750"/>
          <a:ext cx="813357" cy="882561"/>
        </a:xfrm>
        <a:prstGeom prst="rect">
          <a:avLst/>
        </a:prstGeom>
        <a:noFill/>
        <a:ln w="9525">
          <a:noFill/>
          <a:miter lim="800000"/>
          <a:headEnd/>
          <a:tailEnd/>
        </a:ln>
      </xdr:spPr>
    </xdr:pic>
    <xdr:clientData/>
  </xdr:twoCellAnchor>
  <xdr:twoCellAnchor>
    <xdr:from>
      <xdr:col>4</xdr:col>
      <xdr:colOff>273850</xdr:colOff>
      <xdr:row>2</xdr:row>
      <xdr:rowOff>71448</xdr:rowOff>
    </xdr:from>
    <xdr:to>
      <xdr:col>7</xdr:col>
      <xdr:colOff>202462</xdr:colOff>
      <xdr:row>7</xdr:row>
      <xdr:rowOff>47624</xdr:rowOff>
    </xdr:to>
    <xdr:sp macro="" textlink="">
      <xdr:nvSpPr>
        <xdr:cNvPr id="4" name="3 CuadroTexto"/>
        <xdr:cNvSpPr txBox="1"/>
      </xdr:nvSpPr>
      <xdr:spPr>
        <a:xfrm>
          <a:off x="2950375" y="328623"/>
          <a:ext cx="3129012" cy="9191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latin typeface="Arial" panose="020B0604020202020204" pitchFamily="34" charset="0"/>
              <a:cs typeface="Arial" panose="020B0604020202020204" pitchFamily="34" charset="0"/>
            </a:rPr>
            <a:t>República de Colombia</a:t>
          </a:r>
        </a:p>
        <a:p>
          <a:pPr algn="ctr"/>
          <a:r>
            <a:rPr lang="es-ES" sz="1100" b="1">
              <a:latin typeface="Arial" panose="020B0604020202020204" pitchFamily="34" charset="0"/>
              <a:cs typeface="Arial" panose="020B0604020202020204" pitchFamily="34" charset="0"/>
            </a:rPr>
            <a:t>Instituto Colombiano de Bienestar Familiar</a:t>
          </a:r>
        </a:p>
        <a:p>
          <a:pPr algn="ctr"/>
          <a:r>
            <a:rPr lang="es-ES" sz="1100" b="1">
              <a:solidFill>
                <a:schemeClr val="bg1">
                  <a:lumMod val="65000"/>
                </a:schemeClr>
              </a:solidFill>
              <a:latin typeface="Arial" panose="020B0604020202020204" pitchFamily="34" charset="0"/>
              <a:cs typeface="Arial" panose="020B0604020202020204" pitchFamily="34" charset="0"/>
            </a:rPr>
            <a:t>Cecilia de la Fuente de Lleras </a:t>
          </a:r>
        </a:p>
        <a:p>
          <a:pPr algn="ctr"/>
          <a:r>
            <a:rPr lang="es-ES" sz="1100" b="1">
              <a:latin typeface="Arial" panose="020B0604020202020204" pitchFamily="34" charset="0"/>
              <a:cs typeface="Arial" panose="020B0604020202020204" pitchFamily="34" charset="0"/>
            </a:rPr>
            <a:t>Dirección de  Abastecimiento </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192880</xdr:colOff>
      <xdr:row>2</xdr:row>
      <xdr:rowOff>59531</xdr:rowOff>
    </xdr:from>
    <xdr:to>
      <xdr:col>1</xdr:col>
      <xdr:colOff>816730</xdr:colOff>
      <xdr:row>6</xdr:row>
      <xdr:rowOff>71439</xdr:rowOff>
    </xdr:to>
    <xdr:pic>
      <xdr:nvPicPr>
        <xdr:cNvPr id="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9580" y="411956"/>
          <a:ext cx="623850" cy="802483"/>
        </a:xfrm>
        <a:prstGeom prst="rect">
          <a:avLst/>
        </a:prstGeom>
        <a:noFill/>
        <a:ln w="9525">
          <a:noFill/>
          <a:miter lim="800000"/>
          <a:headEnd/>
          <a:tailEnd/>
        </a:ln>
      </xdr:spPr>
    </xdr:pic>
    <xdr:clientData/>
  </xdr:twoCellAnchor>
  <xdr:twoCellAnchor>
    <xdr:from>
      <xdr:col>1</xdr:col>
      <xdr:colOff>1685925</xdr:colOff>
      <xdr:row>1</xdr:row>
      <xdr:rowOff>130968</xdr:rowOff>
    </xdr:from>
    <xdr:to>
      <xdr:col>5</xdr:col>
      <xdr:colOff>0</xdr:colOff>
      <xdr:row>7</xdr:row>
      <xdr:rowOff>64293</xdr:rowOff>
    </xdr:to>
    <xdr:sp macro="" textlink="">
      <xdr:nvSpPr>
        <xdr:cNvPr id="3" name="2 CuadroTexto"/>
        <xdr:cNvSpPr txBox="1"/>
      </xdr:nvSpPr>
      <xdr:spPr>
        <a:xfrm>
          <a:off x="1952625" y="292893"/>
          <a:ext cx="4114800" cy="1114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Abastecimiento</a:t>
          </a:r>
        </a:p>
      </xdr:txBody>
    </xdr:sp>
    <xdr:clientData/>
  </xdr:twoCellAnchor>
  <xdr:twoCellAnchor>
    <xdr:from>
      <xdr:col>5</xdr:col>
      <xdr:colOff>444120</xdr:colOff>
      <xdr:row>2</xdr:row>
      <xdr:rowOff>4782</xdr:rowOff>
    </xdr:from>
    <xdr:to>
      <xdr:col>6</xdr:col>
      <xdr:colOff>380999</xdr:colOff>
      <xdr:row>6</xdr:row>
      <xdr:rowOff>47625</xdr:rowOff>
    </xdr:to>
    <xdr:pic>
      <xdr:nvPicPr>
        <xdr:cNvPr id="4" name="Picture 2" descr="logo color"/>
        <xdr:cNvPicPr>
          <a:picLocks noChangeAspect="1" noChangeArrowheads="1"/>
        </xdr:cNvPicPr>
      </xdr:nvPicPr>
      <xdr:blipFill>
        <a:blip xmlns:r="http://schemas.openxmlformats.org/officeDocument/2006/relationships" r:embed="rId2" cstate="print"/>
        <a:srcRect/>
        <a:stretch>
          <a:fillRect/>
        </a:stretch>
      </xdr:blipFill>
      <xdr:spPr bwMode="auto">
        <a:xfrm>
          <a:off x="6511545" y="357207"/>
          <a:ext cx="698879" cy="833418"/>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NPEC\imprimir\Ajustado_Modelo_de_costos_INPEC_10_01_2013.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Documents%20and%20Settings\diego.quintanilla\Escritorio\ICBF\Direcci&#243;n%20de%20Logistica%20y%20Abastecimiento\Consultoria%20Bienestarina\CONSULTORIA%20BIENESTARINA%2031-07-1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Documents%20and%20Settings\diego.quintanilla\Escritorio\ICBF\Direcci&#243;n%20de%20Logistica%20y%20Abastecimiento\Encuesta%20Nacional%20de%20Juventud\E.C.%20Encuesta%20Nacional%20de%20Juventud.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Documents%20and%20Settings\diego.quintanilla\Configuraci&#243;n%20local\Archivos%20temporales%20de%20Internet\Content.Outlook\Y3XOUI2P\Revisado_Edilberto_Desayunos_Infantiles_con_Amor_Nov_26_2012.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72.16.9.31\ArchivosICBF\Users\Engree.Duica\AppData\Local\Microsoft\Windows\Temporary%20Internet%20Files\Content.Outlook\E4EMGSL4\DEVUELTOS\EQUIPOS%20DE%20METROLOGIA\SDI\EQUIPOS%20METROLOGIA%20-%20SDI%20020713.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Engree.Duica/AppData/Local/Microsoft/Windows/Temporary%20Internet%20Files/Content.Outlook/E4EMGSL4/DEVUELTOS/EQUIPOS%20DE%20METROLOGIA/SDI/EQUIPOS%20METROLOGIA%20-%20SDI%20020713.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CONSOLIDADO_GENERAL_SEDES_PAE_150220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DIRECCION%20TECNICA%20ICBF\Archivos%20FONADE\COSTEO%20DIAGNOSTICO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72.16.9.31\ArchivosICBF\Users\Engree.Duica\AppData\Local\Microsoft\Windows\Temporary%20Internet%20Files\Content.Outlook\E4EMGSL4\EQUIPOS%20DE%20METROLOGIA\EQUIPOS%20METROLOGIA%20-%20SDI%2002071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Engree.Duica/AppData/Local/Microsoft/Windows/Temporary%20Internet%20Files/Content.Outlook/E4EMGSL4/EQUIPOS%20DE%20METROLOGIA/EQUIPOS%20METROLOGIA%20-%20SDI%2002071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72.16.9.31\ArchivosICBF\Users\Engree.Duica\Documents\INVESTIGACION%20DE%20MERCADOS\PROCESOS\2013\EQUIPOS%20DE%20METROLOGIA\EQUIPOS%20METROLOGIA%20-%20SDI%2002071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Documents%20and%20Settings\diego.quintanilla\Escritorio\Jardines%20Sociales\Estudio%20de%20Costos%20Jardines%20Sociale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72.16.9.30\Disco%20local%20(F)\Datos\2012\ANTEPROYECTO\INGRESOS\BASE%20PND%202011-2014%20-%20PR%20SOCIAL%20feb%201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drgbog90\d\DOCUME~1\J0ZAMB~1\CONFIG~1\Temp\PP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Documents%20and%20Settings\Huber.Garcia\Mis%20documentos\Datos\Rafa\PLANTA-2008\AMPLIACION%20PLANTA\DATOS_COSTOS-SUPERNUMERARIOS-401_CUPOS-19-08-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
      <sheetName val="Parametros"/>
      <sheetName val="Precios Alimentos"/>
      <sheetName val="Precios_leche_UHT"/>
      <sheetName val="Costo de Ing de Prep"/>
      <sheetName val="Resumen Preparaciones"/>
      <sheetName val="Factor de Conversión"/>
      <sheetName val="Menú"/>
      <sheetName val="Salarios de Ref"/>
      <sheetName val="Estanda T.H."/>
      <sheetName val="Componentes T.H."/>
      <sheetName val="Centros P y C"/>
      <sheetName val="Hoja1"/>
      <sheetName val="Estandar Menaje"/>
      <sheetName val="Resumen De Menaje"/>
      <sheetName val="Resumen Costos"/>
      <sheetName val="Analisis de Costos"/>
      <sheetName val="Analisis microbiologico"/>
    </sheetNames>
    <sheetDataSet>
      <sheetData sheetId="0"/>
      <sheetData sheetId="1"/>
      <sheetData sheetId="2">
        <row r="5031">
          <cell r="A5031" t="str">
            <v>Aceite girasol</v>
          </cell>
        </row>
        <row r="5032">
          <cell r="A5032" t="str">
            <v>Aceite soya</v>
          </cell>
        </row>
        <row r="5033">
          <cell r="A5033" t="str">
            <v>Aceite vegetal mezcla</v>
          </cell>
        </row>
        <row r="5034">
          <cell r="A5034" t="str">
            <v>Acelga</v>
          </cell>
        </row>
        <row r="5035">
          <cell r="A5035" t="str">
            <v>Aguacate común</v>
          </cell>
        </row>
        <row r="5036">
          <cell r="A5036" t="str">
            <v>Aguacate Hass</v>
          </cell>
        </row>
        <row r="5037">
          <cell r="A5037" t="str">
            <v>Aguacate papelillo</v>
          </cell>
        </row>
        <row r="5038">
          <cell r="A5038" t="str">
            <v>Ahuyama</v>
          </cell>
        </row>
        <row r="5039">
          <cell r="A5039" t="str">
            <v>Ají dulce</v>
          </cell>
        </row>
        <row r="5040">
          <cell r="A5040" t="str">
            <v>Ají topito dulce</v>
          </cell>
        </row>
        <row r="5041">
          <cell r="A5041" t="str">
            <v>Ajo</v>
          </cell>
        </row>
        <row r="5042">
          <cell r="A5042" t="str">
            <v>Ajo importado</v>
          </cell>
        </row>
        <row r="5043">
          <cell r="A5043" t="str">
            <v>Alas de pollo con costillar</v>
          </cell>
        </row>
        <row r="5044">
          <cell r="A5044" t="str">
            <v>Alas de pollo sin costillar</v>
          </cell>
        </row>
        <row r="5045">
          <cell r="A5045" t="str">
            <v>Almejas con concha</v>
          </cell>
        </row>
        <row r="5046">
          <cell r="A5046" t="str">
            <v>Almejas sin concha</v>
          </cell>
        </row>
        <row r="5047">
          <cell r="A5047" t="str">
            <v>Apio</v>
          </cell>
        </row>
        <row r="5048">
          <cell r="A5048" t="str">
            <v>Arracacha amarilla</v>
          </cell>
        </row>
        <row r="5049">
          <cell r="A5049" t="str">
            <v>Arracacha blanca</v>
          </cell>
        </row>
        <row r="5050">
          <cell r="A5050" t="str">
            <v>Arroz de primera</v>
          </cell>
        </row>
        <row r="5051">
          <cell r="A5051" t="str">
            <v>Arroz de segunda</v>
          </cell>
        </row>
        <row r="5052">
          <cell r="A5052" t="str">
            <v>Arroz excelso</v>
          </cell>
        </row>
        <row r="5053">
          <cell r="A5053" t="str">
            <v>Arroz sopa cristal</v>
          </cell>
        </row>
        <row r="5054">
          <cell r="A5054" t="str">
            <v>Arveja amarilla seca importada</v>
          </cell>
        </row>
        <row r="5055">
          <cell r="A5055" t="str">
            <v>Arveja enlatada</v>
          </cell>
        </row>
        <row r="5056">
          <cell r="A5056" t="str">
            <v>Arveja verde en vaina</v>
          </cell>
        </row>
        <row r="5057">
          <cell r="A5057" t="str">
            <v>Arveja verde en vaina pastusa</v>
          </cell>
        </row>
        <row r="5058">
          <cell r="A5058" t="str">
            <v>Arveja verde seca importada</v>
          </cell>
        </row>
        <row r="5059">
          <cell r="A5059" t="str">
            <v>Avena en hojuelas</v>
          </cell>
        </row>
        <row r="5060">
          <cell r="A5060" t="str">
            <v>Avena molida</v>
          </cell>
        </row>
        <row r="5061">
          <cell r="A5061" t="str">
            <v>Azúcar morena</v>
          </cell>
        </row>
        <row r="5062">
          <cell r="A5062" t="str">
            <v>Azúcar refinada</v>
          </cell>
        </row>
        <row r="5063">
          <cell r="A5063" t="str">
            <v>Azúcar sulfitada</v>
          </cell>
        </row>
        <row r="5064">
          <cell r="A5064" t="str">
            <v>Badea</v>
          </cell>
        </row>
        <row r="5065">
          <cell r="A5065" t="str">
            <v>Bagre rayado en postas congelado</v>
          </cell>
        </row>
        <row r="5066">
          <cell r="A5066" t="str">
            <v>Bagre rayado entero congelado</v>
          </cell>
        </row>
        <row r="5067">
          <cell r="A5067" t="str">
            <v>Bagre rayado entero fresco</v>
          </cell>
        </row>
        <row r="5068">
          <cell r="A5068" t="str">
            <v>Banano bocadillo</v>
          </cell>
        </row>
        <row r="5069">
          <cell r="A5069" t="str">
            <v>Banano criollo</v>
          </cell>
        </row>
        <row r="5070">
          <cell r="A5070" t="str">
            <v>Banano Urabá</v>
          </cell>
        </row>
        <row r="5071">
          <cell r="A5071" t="str">
            <v>Berenjena</v>
          </cell>
        </row>
        <row r="5072">
          <cell r="A5072" t="str">
            <v>Blanquillo entero fresco</v>
          </cell>
        </row>
        <row r="5073">
          <cell r="A5073" t="str">
            <v>Bocachico criollo fresco</v>
          </cell>
        </row>
        <row r="5074">
          <cell r="A5074" t="str">
            <v>Bocachico importado congelado</v>
          </cell>
        </row>
        <row r="5075">
          <cell r="A5075" t="str">
            <v>Bocadillo veleño</v>
          </cell>
        </row>
        <row r="5076">
          <cell r="A5076" t="str">
            <v>Borojó</v>
          </cell>
        </row>
        <row r="5077">
          <cell r="A5077" t="str">
            <v>Breva</v>
          </cell>
        </row>
        <row r="5078">
          <cell r="A5078" t="str">
            <v>Brócoli</v>
          </cell>
        </row>
        <row r="5079">
          <cell r="A5079" t="str">
            <v>Cachama de cultivo fresca</v>
          </cell>
        </row>
        <row r="5080">
          <cell r="A5080" t="str">
            <v>Café instantáneo</v>
          </cell>
        </row>
        <row r="5081">
          <cell r="A5081" t="str">
            <v>Café molido</v>
          </cell>
        </row>
        <row r="5082">
          <cell r="A5082" t="str">
            <v>Calabacín</v>
          </cell>
        </row>
        <row r="5083">
          <cell r="A5083" t="str">
            <v>Calabaza</v>
          </cell>
        </row>
        <row r="5084">
          <cell r="A5084" t="str">
            <v>Calamar anillos</v>
          </cell>
        </row>
        <row r="5085">
          <cell r="A5085" t="str">
            <v>Calamar blanco entero</v>
          </cell>
        </row>
        <row r="5086">
          <cell r="A5086" t="str">
            <v>Calamar morado entero</v>
          </cell>
        </row>
        <row r="5087">
          <cell r="A5087" t="str">
            <v>Camarón tigre precocido seco</v>
          </cell>
        </row>
        <row r="5088">
          <cell r="A5088" t="str">
            <v>Camarón tití precocido seco</v>
          </cell>
        </row>
        <row r="5089">
          <cell r="A5089" t="str">
            <v>Capaz Magdalena fresco</v>
          </cell>
        </row>
        <row r="5090">
          <cell r="A5090" t="str">
            <v>Carne de cerdo en canal</v>
          </cell>
        </row>
        <row r="5091">
          <cell r="A5091" t="str">
            <v>Carne de cerdo, brazo con hueso</v>
          </cell>
        </row>
        <row r="5092">
          <cell r="A5092" t="str">
            <v>Carne de cerdo, brazo sin hueso</v>
          </cell>
        </row>
        <row r="5093">
          <cell r="A5093" t="str">
            <v>Carne de cerdo, cabeza de lomo</v>
          </cell>
        </row>
        <row r="5094">
          <cell r="A5094" t="str">
            <v>Carne de cerdo, costilla</v>
          </cell>
        </row>
        <row r="5095">
          <cell r="A5095" t="str">
            <v>Carne de cerdo, espinazo</v>
          </cell>
        </row>
        <row r="5096">
          <cell r="A5096" t="str">
            <v>Carne de cerdo, lomo con hueso</v>
          </cell>
        </row>
        <row r="5097">
          <cell r="A5097" t="str">
            <v>Carne de cerdo, lomo sin hueso</v>
          </cell>
        </row>
        <row r="5098">
          <cell r="A5098" t="str">
            <v>Carne de cerdo, pernil con hueso</v>
          </cell>
        </row>
        <row r="5099">
          <cell r="A5099" t="str">
            <v>Carne de cerdo, pernil sin hueso</v>
          </cell>
        </row>
        <row r="5100">
          <cell r="A5100" t="str">
            <v>Carne de cerdo, tocino barriga</v>
          </cell>
        </row>
        <row r="5101">
          <cell r="A5101" t="str">
            <v>Carne de cerdo, tocino papada</v>
          </cell>
        </row>
        <row r="5102">
          <cell r="A5102" t="str">
            <v>Carne de res en canal</v>
          </cell>
        </row>
        <row r="5103">
          <cell r="A5103" t="str">
            <v>Carne de res molida, murillo</v>
          </cell>
        </row>
        <row r="5104">
          <cell r="A5104" t="str">
            <v>Carne de res, bola de brazo</v>
          </cell>
        </row>
        <row r="5105">
          <cell r="A5105" t="str">
            <v>Carne de res, bola de pierna</v>
          </cell>
        </row>
        <row r="5106">
          <cell r="A5106" t="str">
            <v>Carne de res, bota</v>
          </cell>
        </row>
        <row r="5107">
          <cell r="A5107" t="str">
            <v>Carne de res, cadera</v>
          </cell>
        </row>
        <row r="5108">
          <cell r="A5108" t="str">
            <v>Carne de res, centro de pierna</v>
          </cell>
        </row>
        <row r="5109">
          <cell r="A5109" t="str">
            <v>Carne de res, chatas</v>
          </cell>
        </row>
        <row r="5110">
          <cell r="A5110" t="str">
            <v>Carne de res, cogote</v>
          </cell>
        </row>
        <row r="5111">
          <cell r="A5111" t="str">
            <v>Carne de res, costilla</v>
          </cell>
        </row>
        <row r="5112">
          <cell r="A5112" t="str">
            <v>Carne de res, falda</v>
          </cell>
        </row>
        <row r="5113">
          <cell r="A5113" t="str">
            <v>Carne de res, lomo de brazo</v>
          </cell>
        </row>
        <row r="5114">
          <cell r="A5114" t="str">
            <v>Carne de res, lomo fino</v>
          </cell>
        </row>
        <row r="5115">
          <cell r="A5115" t="str">
            <v>Carne de res, morrillo</v>
          </cell>
        </row>
        <row r="5116">
          <cell r="A5116" t="str">
            <v>Carne de res, muchacho</v>
          </cell>
        </row>
        <row r="5117">
          <cell r="A5117" t="str">
            <v>Carne de res, murillo</v>
          </cell>
        </row>
        <row r="5118">
          <cell r="A5118" t="str">
            <v>Carne de res, pecho</v>
          </cell>
        </row>
        <row r="5119">
          <cell r="A5119" t="str">
            <v>Carne de res, punta de anca</v>
          </cell>
        </row>
        <row r="5120">
          <cell r="A5120" t="str">
            <v>Carne de res, sobrebarriga</v>
          </cell>
        </row>
        <row r="5121">
          <cell r="A5121" t="str">
            <v>Cazuela de mariscos (paquete)</v>
          </cell>
        </row>
        <row r="5122">
          <cell r="A5122" t="str">
            <v>Cebolla cabezona blanca</v>
          </cell>
        </row>
        <row r="5123">
          <cell r="A5123" t="str">
            <v>Cebolla cabezona blanca bogotana</v>
          </cell>
        </row>
        <row r="5124">
          <cell r="A5124" t="str">
            <v>Cebolla cabezona blanca ecuatoriana</v>
          </cell>
        </row>
        <row r="5125">
          <cell r="A5125" t="str">
            <v>Cebolla cabezona blanca importada</v>
          </cell>
        </row>
        <row r="5126">
          <cell r="A5126" t="str">
            <v>Cebolla cabezona blanca pastusa</v>
          </cell>
        </row>
        <row r="5127">
          <cell r="A5127" t="str">
            <v>Cebolla cabezona blanca peruana</v>
          </cell>
        </row>
        <row r="5128">
          <cell r="A5128" t="str">
            <v>Cebolla cabezona roja ecuatoriana</v>
          </cell>
        </row>
        <row r="5129">
          <cell r="A5129" t="str">
            <v>Cebolla cabezona roja importada</v>
          </cell>
        </row>
        <row r="5130">
          <cell r="A5130" t="str">
            <v>Cebolla cabezona roja ocañera</v>
          </cell>
        </row>
        <row r="5131">
          <cell r="A5131" t="str">
            <v>Cebolla cabezona roja peruana</v>
          </cell>
        </row>
        <row r="5132">
          <cell r="A5132" t="str">
            <v>Cebolla junca</v>
          </cell>
        </row>
        <row r="5133">
          <cell r="A5133" t="str">
            <v>Cebolla junca Aquitania</v>
          </cell>
        </row>
        <row r="5134">
          <cell r="A5134" t="str">
            <v>Cebolla junca Berlín</v>
          </cell>
        </row>
        <row r="5135">
          <cell r="A5135" t="str">
            <v>Cebolla junca pastusa</v>
          </cell>
        </row>
        <row r="5136">
          <cell r="A5136" t="str">
            <v>Cebolla junca Tenerife</v>
          </cell>
        </row>
        <row r="5137">
          <cell r="A5137" t="str">
            <v>Cebolla puerro</v>
          </cell>
        </row>
        <row r="5138">
          <cell r="A5138" t="str">
            <v>Cebollín chino</v>
          </cell>
        </row>
        <row r="5139">
          <cell r="A5139" t="str">
            <v>Chocolate amargo</v>
          </cell>
        </row>
        <row r="5140">
          <cell r="A5140" t="str">
            <v>Chocolate dulce</v>
          </cell>
        </row>
        <row r="5141">
          <cell r="A5141" t="str">
            <v>Chocolate instantáneo</v>
          </cell>
        </row>
        <row r="5142">
          <cell r="A5142" t="str">
            <v>Chócolo mazorca</v>
          </cell>
        </row>
        <row r="5143">
          <cell r="A5143" t="str">
            <v>Cidra</v>
          </cell>
        </row>
        <row r="5144">
          <cell r="A5144" t="str">
            <v>Cilantro</v>
          </cell>
        </row>
        <row r="5145">
          <cell r="A5145" t="str">
            <v>Ciruela negra chilena</v>
          </cell>
        </row>
        <row r="5146">
          <cell r="A5146" t="str">
            <v>Ciruela roja</v>
          </cell>
        </row>
        <row r="5147">
          <cell r="A5147" t="str">
            <v>Coco</v>
          </cell>
        </row>
        <row r="5148">
          <cell r="A5148" t="str">
            <v>Coles</v>
          </cell>
        </row>
        <row r="5149">
          <cell r="A5149" t="str">
            <v>Coliflor</v>
          </cell>
        </row>
        <row r="5150">
          <cell r="A5150" t="str">
            <v>Color (bolsita)</v>
          </cell>
        </row>
        <row r="5151">
          <cell r="A5151" t="str">
            <v>Corvina, filete congelado nacional</v>
          </cell>
        </row>
        <row r="5152">
          <cell r="A5152" t="str">
            <v>Cuchuco de cebada</v>
          </cell>
        </row>
        <row r="5153">
          <cell r="A5153" t="str">
            <v>Cuchuco de maíz</v>
          </cell>
        </row>
        <row r="5154">
          <cell r="A5154" t="str">
            <v>Curuba larga</v>
          </cell>
        </row>
        <row r="5155">
          <cell r="A5155" t="str">
            <v>Curuba redonda</v>
          </cell>
        </row>
        <row r="5156">
          <cell r="A5156" t="str">
            <v>Durazno importado</v>
          </cell>
        </row>
        <row r="5157">
          <cell r="A5157" t="str">
            <v>Durazno nacional</v>
          </cell>
        </row>
        <row r="5158">
          <cell r="A5158" t="str">
            <v>Espinaca</v>
          </cell>
        </row>
        <row r="5159">
          <cell r="A5159" t="str">
            <v>Fécula de maíz</v>
          </cell>
        </row>
        <row r="5160">
          <cell r="A5160" t="str">
            <v>Feijoa</v>
          </cell>
        </row>
        <row r="5161">
          <cell r="A5161" t="str">
            <v>Fresa</v>
          </cell>
        </row>
        <row r="5162">
          <cell r="A5162" t="str">
            <v>Fríjol bolón</v>
          </cell>
        </row>
        <row r="5163">
          <cell r="A5163" t="str">
            <v>Fríjol cabeza negra importado</v>
          </cell>
        </row>
        <row r="5164">
          <cell r="A5164" t="str">
            <v>Fríjol cabeza negra nacional</v>
          </cell>
        </row>
        <row r="5165">
          <cell r="A5165" t="str">
            <v>Fríjol calima</v>
          </cell>
        </row>
        <row r="5166">
          <cell r="A5166" t="str">
            <v>Fríjol cargamanto blanco</v>
          </cell>
        </row>
        <row r="5167">
          <cell r="A5167" t="str">
            <v>Fríjol cargamanto rojo</v>
          </cell>
        </row>
        <row r="5168">
          <cell r="A5168" t="str">
            <v>Fríjol enlatado</v>
          </cell>
        </row>
        <row r="5169">
          <cell r="A5169" t="str">
            <v>Fríjol nima calima</v>
          </cell>
        </row>
        <row r="5170">
          <cell r="A5170" t="str">
            <v>Fríjol palomito importado</v>
          </cell>
        </row>
        <row r="5171">
          <cell r="A5171" t="str">
            <v>Fríjol radical</v>
          </cell>
        </row>
        <row r="5172">
          <cell r="A5172" t="str">
            <v>Fríjol Uribe rosado</v>
          </cell>
        </row>
        <row r="5173">
          <cell r="A5173" t="str">
            <v>Fríjol verde bolo</v>
          </cell>
        </row>
        <row r="5174">
          <cell r="A5174" t="str">
            <v>Fríjol verde cargamanto</v>
          </cell>
        </row>
        <row r="5175">
          <cell r="A5175" t="str">
            <v>Fríjol verde en vaina</v>
          </cell>
        </row>
        <row r="5176">
          <cell r="A5176" t="str">
            <v>Fríjol Zaragoza</v>
          </cell>
        </row>
        <row r="5177">
          <cell r="A5177" t="str">
            <v>Galletas dulces redondas con crema</v>
          </cell>
        </row>
        <row r="5178">
          <cell r="A5178" t="str">
            <v>Galletas saladas 3 tacos</v>
          </cell>
        </row>
        <row r="5179">
          <cell r="A5179" t="str">
            <v>Garbanzo importado</v>
          </cell>
        </row>
        <row r="5180">
          <cell r="A5180" t="str">
            <v>Gelatina</v>
          </cell>
        </row>
        <row r="5181">
          <cell r="A5181" t="str">
            <v>Granadilla</v>
          </cell>
        </row>
        <row r="5182">
          <cell r="A5182" t="str">
            <v>Guanábana</v>
          </cell>
        </row>
        <row r="5183">
          <cell r="A5183" t="str">
            <v>Guayaba agria</v>
          </cell>
        </row>
        <row r="5184">
          <cell r="A5184" t="str">
            <v>Guayaba común</v>
          </cell>
        </row>
        <row r="5185">
          <cell r="A5185" t="str">
            <v>Guayaba manzana</v>
          </cell>
        </row>
        <row r="5186">
          <cell r="A5186" t="str">
            <v>Guayaba pera</v>
          </cell>
        </row>
        <row r="5187">
          <cell r="A5187" t="str">
            <v>Gulupa</v>
          </cell>
        </row>
        <row r="5188">
          <cell r="A5188" t="str">
            <v>Haba verde</v>
          </cell>
        </row>
        <row r="5189">
          <cell r="A5189" t="str">
            <v>Habichuela</v>
          </cell>
        </row>
        <row r="5190">
          <cell r="A5190" t="str">
            <v>Habichuela larga</v>
          </cell>
        </row>
        <row r="5191">
          <cell r="A5191" t="str">
            <v>Harina de trigo</v>
          </cell>
        </row>
        <row r="5192">
          <cell r="A5192" t="str">
            <v>Harina precocida de maíz</v>
          </cell>
        </row>
        <row r="5193">
          <cell r="A5193" t="str">
            <v>Higo</v>
          </cell>
        </row>
        <row r="5194">
          <cell r="A5194" t="str">
            <v>Huevo blanco A</v>
          </cell>
        </row>
        <row r="5195">
          <cell r="A5195" t="str">
            <v>Huevo blanco AA</v>
          </cell>
        </row>
        <row r="5196">
          <cell r="A5196" t="str">
            <v>Huevo blanco B</v>
          </cell>
        </row>
        <row r="5197">
          <cell r="A5197" t="str">
            <v>Huevo blanco extra</v>
          </cell>
        </row>
        <row r="5198">
          <cell r="A5198" t="str">
            <v>Huevo rojo A</v>
          </cell>
        </row>
        <row r="5199">
          <cell r="A5199" t="str">
            <v>Huevo rojo AA</v>
          </cell>
        </row>
        <row r="5200">
          <cell r="A5200" t="str">
            <v>Huevo rojo B</v>
          </cell>
        </row>
        <row r="5201">
          <cell r="A5201" t="str">
            <v>Huevo rojo extra</v>
          </cell>
        </row>
        <row r="5202">
          <cell r="A5202" t="str">
            <v>Jugo de frutas</v>
          </cell>
        </row>
        <row r="5203">
          <cell r="A5203" t="str">
            <v>Jugo instantáneo (sobre)</v>
          </cell>
        </row>
        <row r="5204">
          <cell r="A5204" t="str">
            <v>Kiwi</v>
          </cell>
        </row>
        <row r="5205">
          <cell r="A5205" t="str">
            <v>Langostino 16-20</v>
          </cell>
        </row>
        <row r="5206">
          <cell r="A5206" t="str">
            <v>Langostino U12</v>
          </cell>
        </row>
        <row r="5207">
          <cell r="A5207" t="str">
            <v>Leche en polvo</v>
          </cell>
        </row>
        <row r="5208">
          <cell r="A5208" t="str">
            <v>Lechuga Batavia</v>
          </cell>
        </row>
        <row r="5209">
          <cell r="A5209" t="str">
            <v>Lechuga crespa morada</v>
          </cell>
        </row>
        <row r="5210">
          <cell r="A5210" t="str">
            <v>Lechuga crespa verde</v>
          </cell>
        </row>
        <row r="5211">
          <cell r="A5211" t="str">
            <v>Lenteja importada</v>
          </cell>
        </row>
        <row r="5212">
          <cell r="A5212" t="str">
            <v>Limón común</v>
          </cell>
        </row>
        <row r="5213">
          <cell r="A5213" t="str">
            <v>Limón común Ciénaga</v>
          </cell>
        </row>
        <row r="5214">
          <cell r="A5214" t="str">
            <v>Limón común valluno</v>
          </cell>
        </row>
        <row r="5215">
          <cell r="A5215" t="str">
            <v>Limón mandarino</v>
          </cell>
        </row>
        <row r="5216">
          <cell r="A5216" t="str">
            <v>Limón Tahití</v>
          </cell>
        </row>
        <row r="5217">
          <cell r="A5217" t="str">
            <v>Lomitos de atún en lata</v>
          </cell>
        </row>
        <row r="5218">
          <cell r="A5218" t="str">
            <v>Lulo</v>
          </cell>
        </row>
        <row r="5219">
          <cell r="A5219" t="str">
            <v>Maíz amarillo cáscara</v>
          </cell>
        </row>
        <row r="5220">
          <cell r="A5220" t="str">
            <v>Maíz amarillo trillado</v>
          </cell>
        </row>
        <row r="5221">
          <cell r="A5221" t="str">
            <v>Maíz blanco cáscara</v>
          </cell>
        </row>
        <row r="5222">
          <cell r="A5222" t="str">
            <v>Maíz blanco retrillado</v>
          </cell>
        </row>
        <row r="5223">
          <cell r="A5223" t="str">
            <v>Maíz blanco trillado</v>
          </cell>
        </row>
        <row r="5224">
          <cell r="A5224" t="str">
            <v>Maíz pira</v>
          </cell>
        </row>
        <row r="5225">
          <cell r="A5225" t="str">
            <v>Mandarina arrayana</v>
          </cell>
        </row>
        <row r="5226">
          <cell r="A5226" t="str">
            <v>Mandarina común</v>
          </cell>
        </row>
        <row r="5227">
          <cell r="A5227" t="str">
            <v>Mandarina Oneco</v>
          </cell>
        </row>
        <row r="5228">
          <cell r="A5228" t="str">
            <v>Mango común</v>
          </cell>
        </row>
        <row r="5229">
          <cell r="A5229" t="str">
            <v>Mango de azúcar</v>
          </cell>
        </row>
        <row r="5230">
          <cell r="A5230" t="str">
            <v>Mango manzano</v>
          </cell>
        </row>
        <row r="5231">
          <cell r="A5231" t="str">
            <v>Mango reina</v>
          </cell>
        </row>
        <row r="5232">
          <cell r="A5232" t="str">
            <v>Mango Tommy</v>
          </cell>
        </row>
        <row r="5233">
          <cell r="A5233" t="str">
            <v>Manteca</v>
          </cell>
        </row>
        <row r="5234">
          <cell r="A5234" t="str">
            <v>Manzana nacional</v>
          </cell>
        </row>
        <row r="5235">
          <cell r="A5235" t="str">
            <v>Manzana roja importada</v>
          </cell>
        </row>
        <row r="5236">
          <cell r="A5236" t="str">
            <v>Manzana royal gala importada</v>
          </cell>
        </row>
        <row r="5237">
          <cell r="A5237" t="str">
            <v>Manzana verde importada</v>
          </cell>
        </row>
        <row r="5238">
          <cell r="A5238" t="str">
            <v>Maracuyá</v>
          </cell>
        </row>
        <row r="5239">
          <cell r="A5239" t="str">
            <v>Maracuyá antioqueño</v>
          </cell>
        </row>
        <row r="5240">
          <cell r="A5240" t="str">
            <v>Maracuyá huilense</v>
          </cell>
        </row>
        <row r="5241">
          <cell r="A5241" t="str">
            <v>Maracuyá santandereano</v>
          </cell>
        </row>
        <row r="5242">
          <cell r="A5242" t="str">
            <v>Maracuyá valluno</v>
          </cell>
        </row>
        <row r="5243">
          <cell r="A5243" t="str">
            <v>Margarina</v>
          </cell>
        </row>
        <row r="5244">
          <cell r="A5244" t="str">
            <v>Mayonesa doy pack</v>
          </cell>
        </row>
        <row r="5245">
          <cell r="A5245" t="str">
            <v>Melón Cantalup</v>
          </cell>
        </row>
        <row r="5246">
          <cell r="A5246" t="str">
            <v>Menudencias de pollo</v>
          </cell>
        </row>
        <row r="5247">
          <cell r="A5247" t="str">
            <v>Merluza, filete importado</v>
          </cell>
        </row>
        <row r="5248">
          <cell r="A5248" t="str">
            <v>Merluza, filete nacional</v>
          </cell>
        </row>
        <row r="5249">
          <cell r="A5249" t="str">
            <v>Mojarra lora entera congelada</v>
          </cell>
        </row>
        <row r="5250">
          <cell r="A5250" t="str">
            <v>Mojarra lora entera fresca</v>
          </cell>
        </row>
        <row r="5251">
          <cell r="A5251" t="str">
            <v>Mora de Castilla</v>
          </cell>
        </row>
        <row r="5252">
          <cell r="A5252" t="str">
            <v>Muslos de pollo con rabadilla</v>
          </cell>
        </row>
        <row r="5253">
          <cell r="A5253" t="str">
            <v>Muslos de pollo sin rabadilla</v>
          </cell>
        </row>
        <row r="5254">
          <cell r="A5254" t="str">
            <v>Naranja común</v>
          </cell>
        </row>
        <row r="5255">
          <cell r="A5255" t="str">
            <v>Naranja Valencia</v>
          </cell>
        </row>
        <row r="5256">
          <cell r="A5256" t="str">
            <v>Nicuro fresco</v>
          </cell>
        </row>
        <row r="5257">
          <cell r="A5257" t="str">
            <v>Ñame criollo</v>
          </cell>
        </row>
        <row r="5258">
          <cell r="A5258" t="str">
            <v>Ñame diamante</v>
          </cell>
        </row>
        <row r="5259">
          <cell r="A5259" t="str">
            <v>Ñame espino</v>
          </cell>
        </row>
        <row r="5260">
          <cell r="A5260" t="str">
            <v>Palmitos de mar</v>
          </cell>
        </row>
        <row r="5261">
          <cell r="A5261" t="str">
            <v>Panela cuadrada blanca</v>
          </cell>
        </row>
        <row r="5262">
          <cell r="A5262" t="str">
            <v>Panela cuadrada morena</v>
          </cell>
        </row>
        <row r="5263">
          <cell r="A5263" t="str">
            <v>Panela redonda morena</v>
          </cell>
        </row>
        <row r="5264">
          <cell r="A5264" t="str">
            <v>Papa capira</v>
          </cell>
        </row>
        <row r="5265">
          <cell r="A5265" t="str">
            <v>Papa capira carmenia</v>
          </cell>
        </row>
        <row r="5266">
          <cell r="A5266" t="str">
            <v>Papa criolla limpia</v>
          </cell>
        </row>
        <row r="5267">
          <cell r="A5267" t="str">
            <v>Papa criolla para lavar</v>
          </cell>
        </row>
        <row r="5268">
          <cell r="A5268" t="str">
            <v>Papa criolla sucia</v>
          </cell>
        </row>
        <row r="5269">
          <cell r="A5269" t="str">
            <v>Papa frita</v>
          </cell>
        </row>
        <row r="5270">
          <cell r="A5270" t="str">
            <v>Papa ICA-Huila</v>
          </cell>
        </row>
        <row r="5271">
          <cell r="A5271" t="str">
            <v>Papa Morasurco</v>
          </cell>
        </row>
        <row r="5272">
          <cell r="A5272" t="str">
            <v>Papa nevada</v>
          </cell>
        </row>
        <row r="5273">
          <cell r="A5273" t="str">
            <v>Papa parda para lavar</v>
          </cell>
        </row>
        <row r="5274">
          <cell r="A5274" t="str">
            <v>Papa parda pastusa</v>
          </cell>
        </row>
        <row r="5275">
          <cell r="A5275" t="str">
            <v>Papa Puracé</v>
          </cell>
        </row>
        <row r="5276">
          <cell r="A5276" t="str">
            <v>Papa R-12 negra</v>
          </cell>
        </row>
        <row r="5277">
          <cell r="A5277" t="str">
            <v>Papa R-12 roja</v>
          </cell>
        </row>
        <row r="5278">
          <cell r="A5278" t="str">
            <v>Papa roja peruana</v>
          </cell>
        </row>
        <row r="5279">
          <cell r="A5279" t="str">
            <v>Papa ruby</v>
          </cell>
        </row>
        <row r="5280">
          <cell r="A5280" t="str">
            <v>Papa sabanera</v>
          </cell>
        </row>
        <row r="5281">
          <cell r="A5281" t="str">
            <v>Papa San Félix</v>
          </cell>
        </row>
        <row r="5282">
          <cell r="A5282" t="str">
            <v>Papa suprema</v>
          </cell>
        </row>
        <row r="5283">
          <cell r="A5283" t="str">
            <v>Papa tocana</v>
          </cell>
        </row>
        <row r="5284">
          <cell r="A5284" t="str">
            <v>Papa tocarreña</v>
          </cell>
        </row>
        <row r="5285">
          <cell r="A5285" t="str">
            <v>Papa única</v>
          </cell>
        </row>
        <row r="5286">
          <cell r="A5286" t="str">
            <v>Papaya hawaiana</v>
          </cell>
        </row>
        <row r="5287">
          <cell r="A5287" t="str">
            <v>Papaya Maradol</v>
          </cell>
        </row>
        <row r="5288">
          <cell r="A5288" t="str">
            <v>Papaya melona</v>
          </cell>
        </row>
        <row r="5289">
          <cell r="A5289" t="str">
            <v>Papaya redonda</v>
          </cell>
        </row>
        <row r="5290">
          <cell r="A5290" t="str">
            <v>Pargo rojo entero congelado</v>
          </cell>
        </row>
        <row r="5291">
          <cell r="A5291" t="str">
            <v>Pargo rojo entero fresco</v>
          </cell>
        </row>
        <row r="5292">
          <cell r="A5292" t="str">
            <v>Pargo rojo platero</v>
          </cell>
        </row>
        <row r="5293">
          <cell r="A5293" t="str">
            <v>Pastas alimenticias</v>
          </cell>
        </row>
        <row r="5294">
          <cell r="A5294" t="str">
            <v>Patilla</v>
          </cell>
        </row>
        <row r="5295">
          <cell r="A5295" t="str">
            <v>Pechuga de pollo</v>
          </cell>
        </row>
        <row r="5296">
          <cell r="A5296" t="str">
            <v>Pepino cohombro</v>
          </cell>
        </row>
        <row r="5297">
          <cell r="A5297" t="str">
            <v>Pepino de rellenar</v>
          </cell>
        </row>
        <row r="5298">
          <cell r="A5298" t="str">
            <v>Pera importada</v>
          </cell>
        </row>
        <row r="5299">
          <cell r="A5299" t="str">
            <v>Perejil</v>
          </cell>
        </row>
        <row r="5300">
          <cell r="A5300" t="str">
            <v>Pescado cabezas</v>
          </cell>
        </row>
        <row r="5301">
          <cell r="A5301" t="str">
            <v>Pierna pernil con rabadilla</v>
          </cell>
        </row>
        <row r="5302">
          <cell r="A5302" t="str">
            <v>Pierna pernil sin rabadilla</v>
          </cell>
        </row>
        <row r="5303">
          <cell r="A5303" t="str">
            <v>Piernas de pollo</v>
          </cell>
        </row>
        <row r="5304">
          <cell r="A5304" t="str">
            <v>Pimentón</v>
          </cell>
        </row>
        <row r="5305">
          <cell r="A5305" t="str">
            <v>Pimentón verde</v>
          </cell>
        </row>
        <row r="5306">
          <cell r="A5306" t="str">
            <v>Piña gold</v>
          </cell>
        </row>
        <row r="5307">
          <cell r="A5307" t="str">
            <v>Piña manzana</v>
          </cell>
        </row>
        <row r="5308">
          <cell r="A5308" t="str">
            <v>Piña perolera</v>
          </cell>
        </row>
        <row r="5309">
          <cell r="A5309" t="str">
            <v>Pitahaya</v>
          </cell>
        </row>
        <row r="5310">
          <cell r="A5310" t="str">
            <v>Plátano comino</v>
          </cell>
        </row>
        <row r="5311">
          <cell r="A5311" t="str">
            <v>Plátano dominico hartón maduro</v>
          </cell>
        </row>
        <row r="5312">
          <cell r="A5312" t="str">
            <v>Plátano dominico hartón verde</v>
          </cell>
        </row>
        <row r="5313">
          <cell r="A5313" t="str">
            <v>Plátano dominico verde</v>
          </cell>
        </row>
        <row r="5314">
          <cell r="A5314" t="str">
            <v>Plátano guineo</v>
          </cell>
        </row>
        <row r="5315">
          <cell r="A5315" t="str">
            <v>Plátano hartón maduro</v>
          </cell>
        </row>
        <row r="5316">
          <cell r="A5316" t="str">
            <v>Plátano hartón verde</v>
          </cell>
        </row>
        <row r="5317">
          <cell r="A5317" t="str">
            <v>Plátano hartón verde llanero</v>
          </cell>
        </row>
        <row r="5318">
          <cell r="A5318" t="str">
            <v>Pollo entero congelado sin vísceras</v>
          </cell>
        </row>
        <row r="5319">
          <cell r="A5319" t="str">
            <v>Pollo entero fresco con vísceras</v>
          </cell>
        </row>
        <row r="5320">
          <cell r="A5320" t="str">
            <v>Pollo entero fresco sin vísceras</v>
          </cell>
        </row>
        <row r="5321">
          <cell r="A5321" t="str">
            <v>Queso campesino</v>
          </cell>
        </row>
        <row r="5322">
          <cell r="A5322" t="str">
            <v>Queso costeño</v>
          </cell>
        </row>
        <row r="5323">
          <cell r="A5323" t="str">
            <v>Queso cuajada</v>
          </cell>
        </row>
        <row r="5324">
          <cell r="A5324" t="str">
            <v>Queso doble crema</v>
          </cell>
        </row>
        <row r="5325">
          <cell r="A5325" t="str">
            <v>Rabadillas de pollo</v>
          </cell>
        </row>
        <row r="5326">
          <cell r="A5326" t="str">
            <v>Rábano rojo</v>
          </cell>
        </row>
        <row r="5327">
          <cell r="A5327" t="str">
            <v>Remolacha</v>
          </cell>
        </row>
        <row r="5328">
          <cell r="A5328" t="str">
            <v>Remolacha bogotana</v>
          </cell>
        </row>
        <row r="5329">
          <cell r="A5329" t="str">
            <v>Remolacha regional</v>
          </cell>
        </row>
        <row r="5330">
          <cell r="A5330" t="str">
            <v>Repollo blanco</v>
          </cell>
        </row>
        <row r="5331">
          <cell r="A5331" t="str">
            <v>Repollo blanco bogotano</v>
          </cell>
        </row>
        <row r="5332">
          <cell r="A5332" t="str">
            <v>Repollo blanco valluno</v>
          </cell>
        </row>
        <row r="5333">
          <cell r="A5333" t="str">
            <v>Repollo morado</v>
          </cell>
        </row>
        <row r="5334">
          <cell r="A5334" t="str">
            <v>Repollo morado antioqueño</v>
          </cell>
        </row>
        <row r="5335">
          <cell r="A5335" t="str">
            <v>Repollo verde regional</v>
          </cell>
        </row>
        <row r="5336">
          <cell r="A5336" t="str">
            <v>Róbalo, filete congelado</v>
          </cell>
        </row>
        <row r="5337">
          <cell r="A5337" t="str">
            <v>Sal yodada</v>
          </cell>
        </row>
        <row r="5338">
          <cell r="A5338" t="str">
            <v>Salmón, filete congelado</v>
          </cell>
        </row>
        <row r="5339">
          <cell r="A5339" t="str">
            <v>Salsa de tomate doy pack</v>
          </cell>
        </row>
        <row r="5340">
          <cell r="A5340" t="str">
            <v>Sardinas en lata</v>
          </cell>
        </row>
        <row r="5341">
          <cell r="A5341" t="str">
            <v>Sierra entera congelada</v>
          </cell>
        </row>
        <row r="5342">
          <cell r="A5342" t="str">
            <v>Sopa de pollo (caja)</v>
          </cell>
        </row>
        <row r="5343">
          <cell r="A5343" t="str">
            <v>Tangelo</v>
          </cell>
        </row>
        <row r="5344">
          <cell r="A5344" t="str">
            <v>Tilapia roja entera congelada</v>
          </cell>
        </row>
        <row r="5345">
          <cell r="A5345" t="str">
            <v>Tilapia roja entera fresca</v>
          </cell>
        </row>
        <row r="5346">
          <cell r="A5346" t="str">
            <v>Tilapia, filete congelado</v>
          </cell>
        </row>
        <row r="5347">
          <cell r="A5347" t="str">
            <v>Tilapia, lomitos</v>
          </cell>
        </row>
        <row r="5348">
          <cell r="A5348" t="str">
            <v>Tomate chonto</v>
          </cell>
        </row>
        <row r="5349">
          <cell r="A5349" t="str">
            <v>Tomate chonto antioqueño</v>
          </cell>
        </row>
        <row r="5350">
          <cell r="A5350" t="str">
            <v>Tomate chonto valluno</v>
          </cell>
        </row>
        <row r="5351">
          <cell r="A5351" t="str">
            <v>Tomate de árbol</v>
          </cell>
        </row>
        <row r="5352">
          <cell r="A5352" t="str">
            <v>Tomate larga vida</v>
          </cell>
        </row>
        <row r="5353">
          <cell r="A5353" t="str">
            <v>Tomate riñón</v>
          </cell>
        </row>
        <row r="5354">
          <cell r="A5354" t="str">
            <v>Tomate riñón valluno</v>
          </cell>
        </row>
        <row r="5355">
          <cell r="A5355" t="str">
            <v>Tomate Riogrande</v>
          </cell>
        </row>
        <row r="5356">
          <cell r="A5356" t="str">
            <v>Tomate Riogrande bumangués</v>
          </cell>
        </row>
        <row r="5357">
          <cell r="A5357" t="str">
            <v>Tomate Riogrande ocañero</v>
          </cell>
        </row>
        <row r="5358">
          <cell r="A5358" t="str">
            <v>Toyo blanco, filete congelado</v>
          </cell>
        </row>
        <row r="5359">
          <cell r="A5359" t="str">
            <v>Trucha en corte mariposa</v>
          </cell>
        </row>
        <row r="5360">
          <cell r="A5360" t="str">
            <v>Trucha entera fresca</v>
          </cell>
        </row>
        <row r="5361">
          <cell r="A5361" t="str">
            <v>Uchuva con cáscara</v>
          </cell>
        </row>
        <row r="5362">
          <cell r="A5362" t="str">
            <v>Ulluco</v>
          </cell>
        </row>
        <row r="5363">
          <cell r="A5363" t="str">
            <v>Uva importada</v>
          </cell>
        </row>
        <row r="5364">
          <cell r="A5364" t="str">
            <v>Uva Isabela</v>
          </cell>
        </row>
        <row r="5365">
          <cell r="A5365" t="str">
            <v>Uva negra</v>
          </cell>
        </row>
        <row r="5366">
          <cell r="A5366" t="str">
            <v>Uva red globe nacional</v>
          </cell>
        </row>
        <row r="5367">
          <cell r="A5367" t="str">
            <v>Uva roja</v>
          </cell>
        </row>
        <row r="5368">
          <cell r="A5368" t="str">
            <v>Uva verde</v>
          </cell>
        </row>
        <row r="5369">
          <cell r="A5369" t="str">
            <v>Vinagre</v>
          </cell>
        </row>
        <row r="5370">
          <cell r="A5370" t="str">
            <v>Yuca chirosa</v>
          </cell>
        </row>
        <row r="5371">
          <cell r="A5371" t="str">
            <v>Yuca criolla</v>
          </cell>
        </row>
        <row r="5372">
          <cell r="A5372" t="str">
            <v>Yuca ICA</v>
          </cell>
        </row>
        <row r="5373">
          <cell r="A5373" t="str">
            <v>Yuca llanera</v>
          </cell>
        </row>
        <row r="5374">
          <cell r="A5374" t="str">
            <v>Zanahoria</v>
          </cell>
        </row>
        <row r="5375">
          <cell r="A5375" t="str">
            <v>Zanahoria bogotana</v>
          </cell>
        </row>
        <row r="5376">
          <cell r="A5376" t="str">
            <v>Zanahoria</v>
          </cell>
        </row>
        <row r="5377">
          <cell r="A5377" t="str">
            <v>Zanahoria bogotana</v>
          </cell>
        </row>
        <row r="5378">
          <cell r="A5378" t="str">
            <v>Leche entera UHT</v>
          </cell>
        </row>
        <row r="5379">
          <cell r="A5379" t="str">
            <v>Mortadela</v>
          </cell>
        </row>
        <row r="5380">
          <cell r="A5380" t="str">
            <v>Salchicha</v>
          </cell>
        </row>
        <row r="5381">
          <cell r="A5381" t="str">
            <v>Arepa</v>
          </cell>
        </row>
        <row r="5382">
          <cell r="A5382" t="str">
            <v>Calado Mantequilla</v>
          </cell>
        </row>
        <row r="5383">
          <cell r="A5383" t="str">
            <v>Pan Blanco</v>
          </cell>
        </row>
        <row r="5384">
          <cell r="A5384" t="str">
            <v>Pan Integral</v>
          </cell>
        </row>
        <row r="5385">
          <cell r="A5385" t="str">
            <v>Pan queso</v>
          </cell>
        </row>
        <row r="5386">
          <cell r="A5386" t="str">
            <v xml:space="preserve">Mogolla </v>
          </cell>
        </row>
        <row r="5387">
          <cell r="A5387" t="str">
            <v>Mojicón Con azúcar</v>
          </cell>
        </row>
        <row r="5388">
          <cell r="A5388" t="str">
            <v>Pan Tostadas</v>
          </cell>
        </row>
        <row r="5389">
          <cell r="A5389" t="str">
            <v>Mermeladas</v>
          </cell>
        </row>
        <row r="5390">
          <cell r="A5390" t="str">
            <v>Te</v>
          </cell>
        </row>
        <row r="5391">
          <cell r="A5391" t="str">
            <v>Pan coco</v>
          </cell>
        </row>
        <row r="5392">
          <cell r="A5392" t="str">
            <v>Queso campesino</v>
          </cell>
        </row>
        <row r="5393">
          <cell r="A5393" t="str">
            <v>Pan blandito</v>
          </cell>
        </row>
        <row r="5394">
          <cell r="A5394" t="str">
            <v>Calado</v>
          </cell>
        </row>
        <row r="5395">
          <cell r="A5395" t="str">
            <v>Pan mantequilla</v>
          </cell>
        </row>
        <row r="5396">
          <cell r="A5396" t="str">
            <v>Galleta de sal</v>
          </cell>
        </row>
        <row r="5397">
          <cell r="A5397" t="str">
            <v>Arepa de choclo</v>
          </cell>
        </row>
        <row r="5398">
          <cell r="A5398" t="str">
            <v>Salchichon</v>
          </cell>
        </row>
        <row r="5399">
          <cell r="A5399" t="str">
            <v>Jamón</v>
          </cell>
        </row>
        <row r="5400">
          <cell r="A5400" t="str">
            <v>Crema de leche</v>
          </cell>
        </row>
        <row r="5401">
          <cell r="A5401" t="str">
            <v>Guascas</v>
          </cell>
        </row>
        <row r="5402">
          <cell r="A5402" t="str">
            <v>-</v>
          </cell>
        </row>
        <row r="5403">
          <cell r="A5403" t="str">
            <v>-</v>
          </cell>
        </row>
        <row r="5404">
          <cell r="A5404" t="str">
            <v>-</v>
          </cell>
        </row>
        <row r="5405">
          <cell r="A5405" t="str">
            <v>-</v>
          </cell>
        </row>
        <row r="5406">
          <cell r="A5406" t="str">
            <v>-</v>
          </cell>
        </row>
        <row r="5407">
          <cell r="A5407" t="str">
            <v>-</v>
          </cell>
        </row>
        <row r="5408">
          <cell r="A5408" t="str">
            <v>-</v>
          </cell>
        </row>
        <row r="5409">
          <cell r="A5409" t="str">
            <v>-</v>
          </cell>
        </row>
        <row r="5410">
          <cell r="A5410" t="str">
            <v>-</v>
          </cell>
        </row>
        <row r="5411">
          <cell r="A5411" t="str">
            <v>-</v>
          </cell>
        </row>
        <row r="5412">
          <cell r="A5412" t="str">
            <v>-</v>
          </cell>
        </row>
        <row r="5413">
          <cell r="A5413" t="str">
            <v>-</v>
          </cell>
        </row>
        <row r="5414">
          <cell r="A5414" t="str">
            <v>-</v>
          </cell>
        </row>
        <row r="5415">
          <cell r="A5415" t="str">
            <v>-</v>
          </cell>
        </row>
        <row r="5416">
          <cell r="A5416" t="str">
            <v>-</v>
          </cell>
        </row>
        <row r="5417">
          <cell r="A5417" t="str">
            <v>-</v>
          </cell>
        </row>
        <row r="5418">
          <cell r="A5418" t="str">
            <v>-</v>
          </cell>
        </row>
        <row r="5419">
          <cell r="A5419" t="str">
            <v>-</v>
          </cell>
        </row>
        <row r="5420">
          <cell r="A5420" t="str">
            <v>-</v>
          </cell>
        </row>
        <row r="5421">
          <cell r="A5421" t="str">
            <v>-</v>
          </cell>
        </row>
        <row r="5422">
          <cell r="A5422" t="str">
            <v>-</v>
          </cell>
        </row>
        <row r="5423">
          <cell r="A5423" t="str">
            <v>-</v>
          </cell>
        </row>
        <row r="5424">
          <cell r="A5424" t="str">
            <v>-</v>
          </cell>
        </row>
        <row r="5425">
          <cell r="A5425" t="str">
            <v>-</v>
          </cell>
        </row>
        <row r="5426">
          <cell r="A5426" t="str">
            <v>-</v>
          </cell>
        </row>
        <row r="5427">
          <cell r="A5427" t="str">
            <v>-</v>
          </cell>
        </row>
        <row r="5428">
          <cell r="A5428" t="str">
            <v>-</v>
          </cell>
        </row>
        <row r="5429">
          <cell r="A5429" t="str">
            <v>-</v>
          </cell>
        </row>
        <row r="5430">
          <cell r="A5430" t="str">
            <v>-</v>
          </cell>
        </row>
        <row r="5431">
          <cell r="A5431" t="str">
            <v>-</v>
          </cell>
        </row>
        <row r="5432">
          <cell r="A5432" t="str">
            <v>-</v>
          </cell>
        </row>
        <row r="5433">
          <cell r="A5433" t="str">
            <v>-</v>
          </cell>
        </row>
        <row r="5434">
          <cell r="A5434" t="str">
            <v>-</v>
          </cell>
        </row>
        <row r="5435">
          <cell r="A5435" t="str">
            <v>-</v>
          </cell>
        </row>
        <row r="5436">
          <cell r="A5436" t="str">
            <v>-</v>
          </cell>
        </row>
        <row r="5437">
          <cell r="A5437" t="str">
            <v>-</v>
          </cell>
        </row>
        <row r="5438">
          <cell r="A5438" t="str">
            <v>-</v>
          </cell>
        </row>
        <row r="5439">
          <cell r="A5439" t="str">
            <v>-</v>
          </cell>
        </row>
        <row r="5440">
          <cell r="A5440" t="str">
            <v>-</v>
          </cell>
        </row>
        <row r="5441">
          <cell r="A5441" t="str">
            <v>-</v>
          </cell>
        </row>
        <row r="5442">
          <cell r="A5442" t="str">
            <v>-</v>
          </cell>
        </row>
        <row r="5443">
          <cell r="A5443" t="str">
            <v>-</v>
          </cell>
        </row>
        <row r="5444">
          <cell r="A5444" t="str">
            <v>-</v>
          </cell>
        </row>
        <row r="5445">
          <cell r="A5445" t="str">
            <v>-</v>
          </cell>
        </row>
        <row r="5446">
          <cell r="A5446" t="str">
            <v>-</v>
          </cell>
        </row>
        <row r="5447">
          <cell r="A5447" t="str">
            <v>-</v>
          </cell>
        </row>
        <row r="5448">
          <cell r="A5448" t="str">
            <v>-</v>
          </cell>
        </row>
        <row r="5449">
          <cell r="A5449" t="str">
            <v>-</v>
          </cell>
        </row>
        <row r="5450">
          <cell r="A5450" t="str">
            <v>-</v>
          </cell>
        </row>
        <row r="5451">
          <cell r="A5451" t="str">
            <v>-</v>
          </cell>
        </row>
        <row r="5452">
          <cell r="A5452" t="str">
            <v>-</v>
          </cell>
        </row>
        <row r="5453">
          <cell r="A5453" t="str">
            <v>-</v>
          </cell>
        </row>
        <row r="5454">
          <cell r="A5454" t="str">
            <v>-</v>
          </cell>
        </row>
        <row r="5455">
          <cell r="A5455" t="str">
            <v>-</v>
          </cell>
        </row>
        <row r="5456">
          <cell r="A5456" t="str">
            <v>-</v>
          </cell>
        </row>
        <row r="5457">
          <cell r="A5457" t="str">
            <v>-</v>
          </cell>
        </row>
        <row r="5458">
          <cell r="A5458" t="str">
            <v>-</v>
          </cell>
        </row>
        <row r="5459">
          <cell r="A5459" t="str">
            <v>-</v>
          </cell>
        </row>
        <row r="5460">
          <cell r="A5460" t="str">
            <v>-</v>
          </cell>
        </row>
        <row r="5461">
          <cell r="A5461" t="str">
            <v>-</v>
          </cell>
        </row>
        <row r="5462">
          <cell r="A5462" t="str">
            <v>-</v>
          </cell>
        </row>
        <row r="5463">
          <cell r="A5463" t="str">
            <v>-</v>
          </cell>
        </row>
        <row r="5464">
          <cell r="A5464" t="str">
            <v>-</v>
          </cell>
        </row>
        <row r="5465">
          <cell r="A5465" t="str">
            <v>-</v>
          </cell>
        </row>
        <row r="5466">
          <cell r="A5466" t="str">
            <v>-</v>
          </cell>
        </row>
        <row r="5467">
          <cell r="A5467" t="str">
            <v>-</v>
          </cell>
        </row>
        <row r="5468">
          <cell r="A5468" t="str">
            <v>-</v>
          </cell>
        </row>
        <row r="5469">
          <cell r="A5469" t="str">
            <v>-</v>
          </cell>
        </row>
        <row r="5470">
          <cell r="A5470" t="str">
            <v>-</v>
          </cell>
        </row>
        <row r="5471">
          <cell r="A5471" t="str">
            <v>-</v>
          </cell>
        </row>
        <row r="5472">
          <cell r="A5472" t="str">
            <v>-</v>
          </cell>
        </row>
        <row r="5473">
          <cell r="A5473" t="str">
            <v>-</v>
          </cell>
        </row>
        <row r="5474">
          <cell r="A5474" t="str">
            <v>-</v>
          </cell>
        </row>
        <row r="5475">
          <cell r="A5475" t="str">
            <v>-</v>
          </cell>
        </row>
        <row r="5476">
          <cell r="A5476" t="str">
            <v>-</v>
          </cell>
        </row>
        <row r="5477">
          <cell r="A5477" t="str">
            <v>-</v>
          </cell>
        </row>
        <row r="5478">
          <cell r="A5478" t="str">
            <v>-</v>
          </cell>
        </row>
        <row r="5479">
          <cell r="A5479" t="str">
            <v>-</v>
          </cell>
        </row>
        <row r="5480">
          <cell r="A5480" t="str">
            <v>-</v>
          </cell>
        </row>
        <row r="5481">
          <cell r="A5481" t="str">
            <v>-</v>
          </cell>
        </row>
        <row r="5482">
          <cell r="A5482" t="str">
            <v>-</v>
          </cell>
        </row>
        <row r="5483">
          <cell r="A5483" t="str">
            <v>-</v>
          </cell>
        </row>
        <row r="5484">
          <cell r="A5484" t="str">
            <v>-</v>
          </cell>
        </row>
        <row r="5485">
          <cell r="A5485" t="str">
            <v>-</v>
          </cell>
        </row>
        <row r="5486">
          <cell r="A5486" t="str">
            <v>-</v>
          </cell>
        </row>
        <row r="5487">
          <cell r="A5487" t="str">
            <v>-</v>
          </cell>
        </row>
        <row r="5488">
          <cell r="A5488" t="str">
            <v>-</v>
          </cell>
        </row>
        <row r="5489">
          <cell r="A5489" t="str">
            <v>-</v>
          </cell>
        </row>
        <row r="5490">
          <cell r="A5490" t="str">
            <v>-</v>
          </cell>
        </row>
        <row r="5491">
          <cell r="A5491" t="str">
            <v>-</v>
          </cell>
        </row>
        <row r="5492">
          <cell r="A5492" t="str">
            <v>-</v>
          </cell>
        </row>
        <row r="5493">
          <cell r="A5493" t="str">
            <v>-</v>
          </cell>
        </row>
        <row r="5494">
          <cell r="A5494" t="str">
            <v>-</v>
          </cell>
        </row>
        <row r="5495">
          <cell r="A5495" t="str">
            <v>-</v>
          </cell>
        </row>
        <row r="5496">
          <cell r="A5496" t="str">
            <v>-</v>
          </cell>
        </row>
        <row r="5497">
          <cell r="A5497" t="str">
            <v>-</v>
          </cell>
        </row>
        <row r="5498">
          <cell r="A5498" t="str">
            <v>-</v>
          </cell>
        </row>
        <row r="5499">
          <cell r="A5499" t="str">
            <v>-</v>
          </cell>
        </row>
        <row r="5500">
          <cell r="A5500" t="str">
            <v>-</v>
          </cell>
        </row>
        <row r="5501">
          <cell r="A5501" t="str">
            <v>-</v>
          </cell>
        </row>
        <row r="5502">
          <cell r="A5502" t="str">
            <v>-</v>
          </cell>
        </row>
        <row r="5503">
          <cell r="A5503" t="str">
            <v>-</v>
          </cell>
        </row>
        <row r="5504">
          <cell r="A5504" t="str">
            <v>-</v>
          </cell>
        </row>
        <row r="5505">
          <cell r="A5505" t="str">
            <v>-</v>
          </cell>
        </row>
        <row r="5506">
          <cell r="A5506" t="str">
            <v>-</v>
          </cell>
        </row>
        <row r="5507">
          <cell r="A5507" t="str">
            <v>-</v>
          </cell>
        </row>
        <row r="5508">
          <cell r="A5508" t="str">
            <v>-</v>
          </cell>
        </row>
        <row r="5509">
          <cell r="A5509" t="str">
            <v>-</v>
          </cell>
        </row>
        <row r="5510">
          <cell r="A5510" t="str">
            <v>-</v>
          </cell>
        </row>
        <row r="5511">
          <cell r="A5511" t="str">
            <v>-</v>
          </cell>
        </row>
        <row r="5512">
          <cell r="A5512" t="str">
            <v>-</v>
          </cell>
        </row>
        <row r="5513">
          <cell r="A5513" t="str">
            <v>-</v>
          </cell>
        </row>
        <row r="5514">
          <cell r="A5514" t="str">
            <v>-</v>
          </cell>
        </row>
        <row r="5515">
          <cell r="A5515" t="str">
            <v>-</v>
          </cell>
        </row>
        <row r="5516">
          <cell r="A5516" t="str">
            <v>-</v>
          </cell>
        </row>
        <row r="5517">
          <cell r="A5517" t="str">
            <v>-</v>
          </cell>
        </row>
        <row r="5518">
          <cell r="A5518" t="str">
            <v>-</v>
          </cell>
        </row>
        <row r="5519">
          <cell r="A5519" t="str">
            <v>-</v>
          </cell>
        </row>
        <row r="5520">
          <cell r="A5520" t="str">
            <v>-</v>
          </cell>
        </row>
        <row r="5521">
          <cell r="A5521" t="str">
            <v>-</v>
          </cell>
        </row>
        <row r="5522">
          <cell r="A5522" t="str">
            <v>-</v>
          </cell>
        </row>
        <row r="5523">
          <cell r="A5523" t="str">
            <v>-</v>
          </cell>
        </row>
        <row r="5524">
          <cell r="A5524" t="str">
            <v>-</v>
          </cell>
        </row>
        <row r="5525">
          <cell r="A5525" t="str">
            <v>-</v>
          </cell>
        </row>
        <row r="5526">
          <cell r="A5526" t="str">
            <v>-</v>
          </cell>
        </row>
        <row r="5527">
          <cell r="A5527" t="str">
            <v>-</v>
          </cell>
        </row>
        <row r="5528">
          <cell r="A5528" t="str">
            <v>-</v>
          </cell>
        </row>
        <row r="5529">
          <cell r="A5529" t="str">
            <v>-</v>
          </cell>
        </row>
        <row r="5530">
          <cell r="A5530" t="str">
            <v>-</v>
          </cell>
        </row>
        <row r="5531">
          <cell r="A5531" t="str">
            <v>-</v>
          </cell>
        </row>
        <row r="5532">
          <cell r="A5532" t="str">
            <v>-</v>
          </cell>
        </row>
        <row r="5533">
          <cell r="A5533" t="str">
            <v>-</v>
          </cell>
        </row>
        <row r="5534">
          <cell r="A5534" t="str">
            <v>-</v>
          </cell>
        </row>
        <row r="5535">
          <cell r="A5535" t="str">
            <v>-</v>
          </cell>
        </row>
        <row r="5536">
          <cell r="A5536" t="str">
            <v>-</v>
          </cell>
        </row>
        <row r="5537">
          <cell r="A5537" t="str">
            <v>-</v>
          </cell>
        </row>
        <row r="5538">
          <cell r="A5538" t="str">
            <v>-</v>
          </cell>
        </row>
        <row r="5539">
          <cell r="A5539" t="str">
            <v>-</v>
          </cell>
        </row>
        <row r="5540">
          <cell r="A5540" t="str">
            <v>-</v>
          </cell>
        </row>
        <row r="5541">
          <cell r="A5541" t="str">
            <v>-</v>
          </cell>
        </row>
        <row r="5542">
          <cell r="A5542" t="str">
            <v>-</v>
          </cell>
        </row>
        <row r="5543">
          <cell r="A5543" t="str">
            <v>-</v>
          </cell>
        </row>
        <row r="5544">
          <cell r="A5544" t="str">
            <v>-</v>
          </cell>
        </row>
        <row r="5545">
          <cell r="A5545" t="str">
            <v>-</v>
          </cell>
        </row>
        <row r="5546">
          <cell r="A5546" t="str">
            <v>-</v>
          </cell>
        </row>
        <row r="5547">
          <cell r="A5547" t="str">
            <v>-</v>
          </cell>
        </row>
        <row r="5548">
          <cell r="A5548" t="str">
            <v>-</v>
          </cell>
        </row>
        <row r="5549">
          <cell r="A5549" t="str">
            <v>-</v>
          </cell>
        </row>
        <row r="5550">
          <cell r="A5550" t="str">
            <v>-</v>
          </cell>
        </row>
        <row r="5551">
          <cell r="A5551" t="str">
            <v>-</v>
          </cell>
        </row>
        <row r="5552">
          <cell r="A5552" t="str">
            <v>-</v>
          </cell>
        </row>
        <row r="5553">
          <cell r="A5553" t="str">
            <v>-</v>
          </cell>
        </row>
        <row r="5554">
          <cell r="A5554" t="str">
            <v>-</v>
          </cell>
        </row>
        <row r="5555">
          <cell r="A5555" t="str">
            <v>-</v>
          </cell>
        </row>
        <row r="5556">
          <cell r="A5556" t="str">
            <v>-</v>
          </cell>
        </row>
        <row r="5557">
          <cell r="A5557" t="str">
            <v>-</v>
          </cell>
        </row>
        <row r="5558">
          <cell r="A5558" t="str">
            <v>-</v>
          </cell>
        </row>
        <row r="5559">
          <cell r="A5559" t="str">
            <v>-</v>
          </cell>
        </row>
        <row r="5560">
          <cell r="A5560" t="str">
            <v>-</v>
          </cell>
        </row>
        <row r="5561">
          <cell r="A5561" t="str">
            <v>-</v>
          </cell>
        </row>
        <row r="5562">
          <cell r="A5562" t="str">
            <v>-</v>
          </cell>
        </row>
        <row r="5563">
          <cell r="A5563" t="str">
            <v>-</v>
          </cell>
        </row>
        <row r="5564">
          <cell r="A5564" t="str">
            <v>-</v>
          </cell>
        </row>
        <row r="5565">
          <cell r="A5565" t="str">
            <v>-</v>
          </cell>
        </row>
        <row r="5566">
          <cell r="A5566" t="str">
            <v>-</v>
          </cell>
        </row>
        <row r="5567">
          <cell r="A5567" t="str">
            <v>-</v>
          </cell>
        </row>
        <row r="5568">
          <cell r="A5568" t="str">
            <v>-</v>
          </cell>
        </row>
        <row r="5569">
          <cell r="A5569" t="str">
            <v>-</v>
          </cell>
        </row>
        <row r="5570">
          <cell r="A5570" t="str">
            <v>-</v>
          </cell>
        </row>
        <row r="5571">
          <cell r="A5571" t="str">
            <v>-</v>
          </cell>
        </row>
        <row r="5572">
          <cell r="A5572" t="str">
            <v>-</v>
          </cell>
        </row>
        <row r="5573">
          <cell r="A5573" t="str">
            <v>-</v>
          </cell>
        </row>
        <row r="5574">
          <cell r="A5574" t="str">
            <v>-</v>
          </cell>
        </row>
        <row r="5575">
          <cell r="A5575" t="str">
            <v>-</v>
          </cell>
        </row>
        <row r="5576">
          <cell r="A5576" t="str">
            <v>-</v>
          </cell>
        </row>
        <row r="5577">
          <cell r="A5577" t="str">
            <v>-</v>
          </cell>
        </row>
        <row r="5578">
          <cell r="A5578" t="str">
            <v>-</v>
          </cell>
        </row>
        <row r="5579">
          <cell r="A5579" t="str">
            <v>-</v>
          </cell>
        </row>
        <row r="5580">
          <cell r="A5580" t="str">
            <v>-</v>
          </cell>
        </row>
        <row r="5581">
          <cell r="A5581" t="str">
            <v>-</v>
          </cell>
        </row>
        <row r="5582">
          <cell r="A5582" t="str">
            <v>-</v>
          </cell>
        </row>
        <row r="5583">
          <cell r="A5583" t="str">
            <v>-</v>
          </cell>
        </row>
        <row r="5584">
          <cell r="A5584" t="str">
            <v>-</v>
          </cell>
        </row>
        <row r="5585">
          <cell r="A5585" t="str">
            <v>-</v>
          </cell>
        </row>
        <row r="5586">
          <cell r="A5586" t="str">
            <v>-</v>
          </cell>
        </row>
        <row r="5587">
          <cell r="A5587" t="str">
            <v>-</v>
          </cell>
        </row>
        <row r="5588">
          <cell r="A5588" t="str">
            <v>-</v>
          </cell>
        </row>
        <row r="5589">
          <cell r="A5589" t="str">
            <v>-</v>
          </cell>
        </row>
        <row r="5590">
          <cell r="A5590" t="str">
            <v>-</v>
          </cell>
        </row>
        <row r="5591">
          <cell r="A5591" t="str">
            <v>-</v>
          </cell>
        </row>
        <row r="5592">
          <cell r="A5592" t="str">
            <v>-</v>
          </cell>
        </row>
        <row r="5593">
          <cell r="A5593" t="str">
            <v>-</v>
          </cell>
        </row>
        <row r="5594">
          <cell r="A5594" t="str">
            <v>-</v>
          </cell>
        </row>
        <row r="5595">
          <cell r="A5595" t="str">
            <v>-</v>
          </cell>
        </row>
        <row r="5596">
          <cell r="A5596" t="str">
            <v>-</v>
          </cell>
        </row>
        <row r="5597">
          <cell r="A5597" t="str">
            <v>-</v>
          </cell>
        </row>
        <row r="5598">
          <cell r="A5598" t="str">
            <v>-</v>
          </cell>
        </row>
        <row r="5599">
          <cell r="A5599" t="str">
            <v>-</v>
          </cell>
        </row>
        <row r="5600">
          <cell r="A5600" t="str">
            <v>-</v>
          </cell>
        </row>
        <row r="5601">
          <cell r="A5601" t="str">
            <v>-</v>
          </cell>
        </row>
        <row r="5602">
          <cell r="A5602" t="str">
            <v>-</v>
          </cell>
        </row>
        <row r="5603">
          <cell r="A5603" t="str">
            <v>-</v>
          </cell>
        </row>
        <row r="5604">
          <cell r="A5604" t="str">
            <v>-</v>
          </cell>
        </row>
        <row r="5605">
          <cell r="A5605" t="str">
            <v>-</v>
          </cell>
        </row>
        <row r="5606">
          <cell r="A5606" t="str">
            <v>-</v>
          </cell>
        </row>
        <row r="5607">
          <cell r="A5607" t="str">
            <v>-</v>
          </cell>
        </row>
        <row r="5608">
          <cell r="A5608" t="str">
            <v>-</v>
          </cell>
        </row>
        <row r="5609">
          <cell r="A5609" t="str">
            <v>-</v>
          </cell>
        </row>
        <row r="5610">
          <cell r="A5610" t="str">
            <v>-</v>
          </cell>
        </row>
        <row r="5611">
          <cell r="A5611" t="str">
            <v>-</v>
          </cell>
        </row>
        <row r="5612">
          <cell r="A5612" t="str">
            <v>-</v>
          </cell>
        </row>
        <row r="5613">
          <cell r="A5613" t="str">
            <v>-</v>
          </cell>
        </row>
        <row r="5614">
          <cell r="A5614" t="str">
            <v>-</v>
          </cell>
        </row>
        <row r="5615">
          <cell r="A5615" t="str">
            <v>-</v>
          </cell>
        </row>
        <row r="5616">
          <cell r="A5616" t="str">
            <v>-</v>
          </cell>
        </row>
        <row r="5617">
          <cell r="A5617" t="str">
            <v>-</v>
          </cell>
        </row>
        <row r="5618">
          <cell r="A5618" t="str">
            <v>-</v>
          </cell>
        </row>
        <row r="5619">
          <cell r="A5619" t="str">
            <v>-</v>
          </cell>
        </row>
        <row r="5620">
          <cell r="A5620" t="str">
            <v>-</v>
          </cell>
        </row>
        <row r="5621">
          <cell r="A5621" t="str">
            <v>-</v>
          </cell>
        </row>
        <row r="5622">
          <cell r="A5622" t="str">
            <v>-</v>
          </cell>
        </row>
        <row r="5623">
          <cell r="A5623" t="str">
            <v>-</v>
          </cell>
        </row>
        <row r="5624">
          <cell r="A5624" t="str">
            <v>-</v>
          </cell>
        </row>
        <row r="5625">
          <cell r="A5625" t="str">
            <v>-</v>
          </cell>
        </row>
        <row r="5626">
          <cell r="A5626" t="str">
            <v>-</v>
          </cell>
        </row>
        <row r="5627">
          <cell r="A5627" t="str">
            <v>-</v>
          </cell>
        </row>
        <row r="5628">
          <cell r="A5628" t="str">
            <v>-</v>
          </cell>
        </row>
        <row r="5629">
          <cell r="A5629" t="str">
            <v>-</v>
          </cell>
        </row>
        <row r="5630">
          <cell r="A5630" t="str">
            <v>-</v>
          </cell>
        </row>
        <row r="5631">
          <cell r="A5631" t="str">
            <v>-</v>
          </cell>
        </row>
        <row r="5632">
          <cell r="A5632" t="str">
            <v>-</v>
          </cell>
        </row>
        <row r="5633">
          <cell r="A5633" t="str">
            <v>-</v>
          </cell>
        </row>
        <row r="5634">
          <cell r="A5634" t="str">
            <v>-</v>
          </cell>
        </row>
        <row r="5635">
          <cell r="A5635" t="str">
            <v>-</v>
          </cell>
        </row>
        <row r="5636">
          <cell r="A5636" t="str">
            <v>-</v>
          </cell>
        </row>
        <row r="5637">
          <cell r="A5637" t="str">
            <v>-</v>
          </cell>
        </row>
        <row r="5638">
          <cell r="A5638" t="str">
            <v>-</v>
          </cell>
        </row>
        <row r="5639">
          <cell r="A5639" t="str">
            <v>-</v>
          </cell>
        </row>
        <row r="5640">
          <cell r="A5640" t="str">
            <v>-</v>
          </cell>
        </row>
        <row r="5641">
          <cell r="A5641" t="str">
            <v>-</v>
          </cell>
        </row>
        <row r="5642">
          <cell r="A5642" t="str">
            <v>-</v>
          </cell>
        </row>
        <row r="5643">
          <cell r="A5643" t="str">
            <v>-</v>
          </cell>
        </row>
        <row r="5644">
          <cell r="A5644" t="str">
            <v>-</v>
          </cell>
        </row>
        <row r="5645">
          <cell r="A5645" t="str">
            <v>-</v>
          </cell>
        </row>
        <row r="5646">
          <cell r="A5646" t="str">
            <v>-</v>
          </cell>
        </row>
        <row r="5647">
          <cell r="A5647" t="str">
            <v>-</v>
          </cell>
        </row>
        <row r="5648">
          <cell r="A5648" t="str">
            <v>-</v>
          </cell>
        </row>
        <row r="5649">
          <cell r="A5649" t="str">
            <v>-</v>
          </cell>
        </row>
        <row r="5650">
          <cell r="A5650" t="str">
            <v>-</v>
          </cell>
        </row>
        <row r="5651">
          <cell r="A5651" t="str">
            <v>-</v>
          </cell>
        </row>
        <row r="5652">
          <cell r="A5652" t="str">
            <v>-</v>
          </cell>
        </row>
        <row r="5653">
          <cell r="A5653" t="str">
            <v>-</v>
          </cell>
        </row>
        <row r="5654">
          <cell r="A5654" t="str">
            <v>-</v>
          </cell>
        </row>
        <row r="5655">
          <cell r="A5655" t="str">
            <v>-</v>
          </cell>
        </row>
        <row r="5656">
          <cell r="A5656" t="str">
            <v>-</v>
          </cell>
        </row>
        <row r="5657">
          <cell r="A5657" t="str">
            <v>-</v>
          </cell>
        </row>
        <row r="5658">
          <cell r="A5658" t="str">
            <v>-</v>
          </cell>
        </row>
        <row r="5659">
          <cell r="A5659" t="str">
            <v>-</v>
          </cell>
        </row>
        <row r="5660">
          <cell r="A5660" t="str">
            <v>-</v>
          </cell>
        </row>
        <row r="5661">
          <cell r="A5661" t="str">
            <v>-</v>
          </cell>
        </row>
        <row r="5662">
          <cell r="A5662" t="str">
            <v>-</v>
          </cell>
        </row>
        <row r="5663">
          <cell r="A5663" t="str">
            <v>-</v>
          </cell>
        </row>
        <row r="5664">
          <cell r="A5664" t="str">
            <v>-</v>
          </cell>
        </row>
        <row r="5665">
          <cell r="A5665" t="str">
            <v>-</v>
          </cell>
        </row>
        <row r="5666">
          <cell r="A5666" t="str">
            <v>-</v>
          </cell>
        </row>
        <row r="5667">
          <cell r="A5667" t="str">
            <v>-</v>
          </cell>
        </row>
        <row r="5668">
          <cell r="A5668" t="str">
            <v>-</v>
          </cell>
        </row>
        <row r="5669">
          <cell r="A5669" t="str">
            <v>-</v>
          </cell>
        </row>
        <row r="5670">
          <cell r="A5670" t="str">
            <v>-</v>
          </cell>
        </row>
        <row r="5671">
          <cell r="A5671" t="str">
            <v>-</v>
          </cell>
        </row>
        <row r="5672">
          <cell r="A5672" t="str">
            <v>-</v>
          </cell>
        </row>
        <row r="5673">
          <cell r="A5673" t="str">
            <v>-</v>
          </cell>
        </row>
        <row r="5674">
          <cell r="A5674" t="str">
            <v>-</v>
          </cell>
        </row>
        <row r="5675">
          <cell r="A5675" t="str">
            <v>-</v>
          </cell>
        </row>
        <row r="5676">
          <cell r="A5676" t="str">
            <v>-</v>
          </cell>
        </row>
        <row r="5677">
          <cell r="A5677" t="str">
            <v>-</v>
          </cell>
        </row>
        <row r="5678">
          <cell r="A5678" t="str">
            <v>-</v>
          </cell>
        </row>
        <row r="5679">
          <cell r="A5679" t="str">
            <v>-</v>
          </cell>
        </row>
        <row r="5680">
          <cell r="A5680" t="str">
            <v>-</v>
          </cell>
        </row>
        <row r="5681">
          <cell r="A5681" t="str">
            <v>-</v>
          </cell>
        </row>
        <row r="5682">
          <cell r="A5682" t="str">
            <v>-</v>
          </cell>
        </row>
        <row r="5683">
          <cell r="A5683" t="str">
            <v>-</v>
          </cell>
        </row>
        <row r="5684">
          <cell r="A5684" t="str">
            <v>-</v>
          </cell>
        </row>
        <row r="5685">
          <cell r="A5685" t="str">
            <v>-</v>
          </cell>
        </row>
        <row r="5686">
          <cell r="A5686" t="str">
            <v>-</v>
          </cell>
        </row>
        <row r="5687">
          <cell r="A5687" t="str">
            <v>-</v>
          </cell>
        </row>
        <row r="5688">
          <cell r="A5688" t="str">
            <v>-</v>
          </cell>
        </row>
        <row r="5689">
          <cell r="A5689" t="str">
            <v>-</v>
          </cell>
        </row>
        <row r="5690">
          <cell r="A5690" t="str">
            <v>-</v>
          </cell>
        </row>
        <row r="5691">
          <cell r="A5691" t="str">
            <v>-</v>
          </cell>
        </row>
        <row r="5692">
          <cell r="A5692" t="str">
            <v>-</v>
          </cell>
        </row>
        <row r="5693">
          <cell r="A5693" t="str">
            <v>-</v>
          </cell>
        </row>
        <row r="5694">
          <cell r="A5694" t="str">
            <v>-</v>
          </cell>
        </row>
        <row r="5695">
          <cell r="A5695" t="str">
            <v>-</v>
          </cell>
        </row>
        <row r="5696">
          <cell r="A5696" t="str">
            <v>-</v>
          </cell>
        </row>
        <row r="5697">
          <cell r="A5697" t="str">
            <v>-</v>
          </cell>
        </row>
        <row r="5698">
          <cell r="A5698" t="str">
            <v>-</v>
          </cell>
        </row>
        <row r="5699">
          <cell r="A5699" t="str">
            <v>-</v>
          </cell>
        </row>
        <row r="5700">
          <cell r="A5700" t="str">
            <v>-</v>
          </cell>
        </row>
        <row r="5701">
          <cell r="A5701" t="str">
            <v>-</v>
          </cell>
        </row>
        <row r="5702">
          <cell r="A5702" t="str">
            <v>-</v>
          </cell>
        </row>
        <row r="5703">
          <cell r="A5703" t="str">
            <v>-</v>
          </cell>
        </row>
        <row r="5704">
          <cell r="A5704" t="str">
            <v>-</v>
          </cell>
        </row>
        <row r="5705">
          <cell r="A5705" t="str">
            <v>-</v>
          </cell>
        </row>
        <row r="5706">
          <cell r="A5706" t="str">
            <v>-</v>
          </cell>
        </row>
        <row r="5707">
          <cell r="A5707" t="str">
            <v>-</v>
          </cell>
        </row>
        <row r="5708">
          <cell r="A5708" t="str">
            <v>-</v>
          </cell>
        </row>
        <row r="5709">
          <cell r="A5709" t="str">
            <v>-</v>
          </cell>
        </row>
        <row r="5710">
          <cell r="A5710" t="str">
            <v>-</v>
          </cell>
        </row>
        <row r="5711">
          <cell r="A5711" t="str">
            <v>-</v>
          </cell>
        </row>
        <row r="5712">
          <cell r="A5712" t="str">
            <v>-</v>
          </cell>
        </row>
        <row r="5713">
          <cell r="A5713" t="str">
            <v>-</v>
          </cell>
        </row>
        <row r="5714">
          <cell r="A5714" t="str">
            <v>-</v>
          </cell>
        </row>
        <row r="5715">
          <cell r="A5715" t="str">
            <v>-</v>
          </cell>
        </row>
        <row r="5716">
          <cell r="A5716" t="str">
            <v>-</v>
          </cell>
        </row>
        <row r="5717">
          <cell r="A5717" t="str">
            <v>-</v>
          </cell>
        </row>
        <row r="5718">
          <cell r="A5718" t="str">
            <v>-</v>
          </cell>
        </row>
        <row r="5719">
          <cell r="A5719" t="str">
            <v>-</v>
          </cell>
        </row>
        <row r="5720">
          <cell r="A5720" t="str">
            <v>-</v>
          </cell>
        </row>
        <row r="5721">
          <cell r="A5721" t="str">
            <v>-</v>
          </cell>
        </row>
        <row r="5722">
          <cell r="A5722" t="str">
            <v>-</v>
          </cell>
        </row>
        <row r="5723">
          <cell r="A5723" t="str">
            <v>-</v>
          </cell>
        </row>
        <row r="5724">
          <cell r="A5724" t="str">
            <v>-</v>
          </cell>
        </row>
        <row r="5725">
          <cell r="A5725" t="str">
            <v>-</v>
          </cell>
        </row>
        <row r="5726">
          <cell r="A5726" t="str">
            <v>-</v>
          </cell>
        </row>
        <row r="5727">
          <cell r="A5727" t="str">
            <v>-</v>
          </cell>
        </row>
        <row r="5728">
          <cell r="A5728" t="str">
            <v>-</v>
          </cell>
        </row>
        <row r="5729">
          <cell r="A5729" t="str">
            <v>-</v>
          </cell>
        </row>
        <row r="5730">
          <cell r="A5730" t="str">
            <v>-</v>
          </cell>
        </row>
      </sheetData>
      <sheetData sheetId="3"/>
      <sheetData sheetId="4"/>
      <sheetData sheetId="5">
        <row r="5">
          <cell r="C5" t="str">
            <v>Café con leche</v>
          </cell>
        </row>
        <row r="6">
          <cell r="C6" t="str">
            <v>Té con leche</v>
          </cell>
        </row>
        <row r="7">
          <cell r="C7" t="str">
            <v>Chocolate en leche</v>
          </cell>
        </row>
        <row r="8">
          <cell r="C8" t="str">
            <v>Aguadepanela con leche</v>
          </cell>
        </row>
        <row r="9">
          <cell r="C9" t="str">
            <v xml:space="preserve">Avena   </v>
          </cell>
        </row>
        <row r="10">
          <cell r="C10" t="str">
            <v>Fecula de maiz</v>
          </cell>
        </row>
        <row r="11">
          <cell r="C11" t="str">
            <v xml:space="preserve">Colada en leche </v>
          </cell>
        </row>
        <row r="12">
          <cell r="C12" t="str">
            <v>Carne Pechuga De pollo</v>
          </cell>
        </row>
        <row r="13">
          <cell r="C13" t="str">
            <v>Carne MenuDencias De pollo</v>
          </cell>
        </row>
        <row r="14">
          <cell r="C14" t="str">
            <v xml:space="preserve">Huevo </v>
          </cell>
        </row>
        <row r="15">
          <cell r="C15" t="str">
            <v>Embutido MortaDela</v>
          </cell>
        </row>
        <row r="16">
          <cell r="C16" t="str">
            <v>Carne Semigorda De res</v>
          </cell>
        </row>
        <row r="17">
          <cell r="C17" t="str">
            <v>Queso Semiblando con crema</v>
          </cell>
        </row>
        <row r="18">
          <cell r="C18" t="str">
            <v>Embutido Salchicha</v>
          </cell>
        </row>
        <row r="19">
          <cell r="C19" t="str">
            <v xml:space="preserve">Salchichón </v>
          </cell>
        </row>
        <row r="20">
          <cell r="C20" t="str">
            <v>Arepa Maíz</v>
          </cell>
        </row>
        <row r="21">
          <cell r="C21" t="str">
            <v>Calado Mantequilla</v>
          </cell>
        </row>
        <row r="22">
          <cell r="C22" t="str">
            <v>Pan Blanco</v>
          </cell>
        </row>
        <row r="23">
          <cell r="C23" t="str">
            <v>Pan Integral</v>
          </cell>
        </row>
        <row r="24">
          <cell r="C24" t="str">
            <v>Pan queso</v>
          </cell>
        </row>
        <row r="25">
          <cell r="C25" t="str">
            <v xml:space="preserve">Mogolla </v>
          </cell>
        </row>
        <row r="26">
          <cell r="C26" t="str">
            <v>Mojicón Con azúcar</v>
          </cell>
        </row>
        <row r="27">
          <cell r="C27" t="str">
            <v>Pan Tostadas</v>
          </cell>
        </row>
        <row r="28">
          <cell r="C28" t="str">
            <v>Frutas</v>
          </cell>
        </row>
        <row r="29">
          <cell r="C29" t="str">
            <v>Azúcar</v>
          </cell>
        </row>
        <row r="30">
          <cell r="C30" t="str">
            <v>Chocolate</v>
          </cell>
        </row>
        <row r="31">
          <cell r="C31" t="str">
            <v>Mermeladas</v>
          </cell>
        </row>
        <row r="32">
          <cell r="C32" t="str">
            <v>Panela</v>
          </cell>
        </row>
        <row r="33">
          <cell r="C33" t="str">
            <v>Aceite Soya</v>
          </cell>
        </row>
        <row r="34">
          <cell r="C34" t="str">
            <v>Caldo de carne</v>
          </cell>
        </row>
        <row r="35">
          <cell r="C35" t="str">
            <v>Caldo de menudencias</v>
          </cell>
        </row>
        <row r="36">
          <cell r="C36" t="str">
            <v>Pan coco</v>
          </cell>
        </row>
        <row r="37">
          <cell r="C37" t="str">
            <v>Queso campesino</v>
          </cell>
        </row>
        <row r="38">
          <cell r="C38" t="str">
            <v>Calado</v>
          </cell>
        </row>
        <row r="39">
          <cell r="C39" t="str">
            <v>Caldo de pollo</v>
          </cell>
        </row>
        <row r="40">
          <cell r="C40" t="str">
            <v>Queso doble crema</v>
          </cell>
        </row>
        <row r="41">
          <cell r="C41" t="str">
            <v>Pan mantequilla</v>
          </cell>
        </row>
        <row r="42">
          <cell r="C42" t="str">
            <v>Galleta de sal</v>
          </cell>
        </row>
        <row r="43">
          <cell r="C43" t="str">
            <v>Arepa de choclo</v>
          </cell>
        </row>
        <row r="44">
          <cell r="C44" t="str">
            <v>Changua con huevo</v>
          </cell>
        </row>
        <row r="45">
          <cell r="C45" t="str">
            <v>Jamón</v>
          </cell>
        </row>
        <row r="46">
          <cell r="C46" t="str">
            <v>Otros</v>
          </cell>
        </row>
        <row r="47">
          <cell r="C47" t="str">
            <v>Otros</v>
          </cell>
        </row>
        <row r="48">
          <cell r="C48" t="str">
            <v>Otros</v>
          </cell>
        </row>
        <row r="49">
          <cell r="C49" t="str">
            <v>Otros</v>
          </cell>
        </row>
        <row r="50">
          <cell r="C50" t="str">
            <v>Otros</v>
          </cell>
        </row>
        <row r="52">
          <cell r="C52" t="str">
            <v>Sopa de arroz</v>
          </cell>
        </row>
        <row r="53">
          <cell r="C53" t="str">
            <v>Sopa de guandul</v>
          </cell>
        </row>
        <row r="54">
          <cell r="C54" t="str">
            <v>Sopa de avena</v>
          </cell>
        </row>
        <row r="55">
          <cell r="C55" t="str">
            <v>Sopa de pasta</v>
          </cell>
        </row>
        <row r="56">
          <cell r="C56" t="str">
            <v>Sopa de frijoles</v>
          </cell>
        </row>
        <row r="57">
          <cell r="C57" t="str">
            <v>Sopa de cuchuco</v>
          </cell>
        </row>
        <row r="58">
          <cell r="C58" t="str">
            <v>Sopa de lentejas</v>
          </cell>
        </row>
        <row r="59">
          <cell r="C59" t="str">
            <v>Sopa de harina de maíz amarillo</v>
          </cell>
        </row>
        <row r="60">
          <cell r="C60" t="str">
            <v>Sopa de cuchuco de trigo</v>
          </cell>
        </row>
        <row r="61">
          <cell r="C61" t="str">
            <v>Mute santandereano</v>
          </cell>
        </row>
        <row r="62">
          <cell r="C62" t="str">
            <v>Mazamorra chiquita</v>
          </cell>
        </row>
        <row r="63">
          <cell r="C63" t="str">
            <v>Sopa de garbanzo</v>
          </cell>
        </row>
        <row r="64">
          <cell r="C64" t="str">
            <v>Sopa de colí</v>
          </cell>
        </row>
        <row r="65">
          <cell r="C65" t="str">
            <v>Sopa de plátano</v>
          </cell>
        </row>
        <row r="66">
          <cell r="C66" t="str">
            <v>Sopa de mute</v>
          </cell>
        </row>
        <row r="67">
          <cell r="C67" t="str">
            <v>Sopa de arracacha</v>
          </cell>
        </row>
        <row r="68">
          <cell r="C68" t="str">
            <v>Sopa de ñame</v>
          </cell>
        </row>
        <row r="69">
          <cell r="C69" t="str">
            <v>Sopa de verduras</v>
          </cell>
        </row>
        <row r="70">
          <cell r="C70" t="str">
            <v>Pechuga De pollo</v>
          </cell>
        </row>
        <row r="71">
          <cell r="C71" t="str">
            <v>Semigorda De cerdo</v>
          </cell>
        </row>
        <row r="72">
          <cell r="C72" t="str">
            <v>Semigorda De res</v>
          </cell>
        </row>
        <row r="73">
          <cell r="C73" t="str">
            <v>Atún</v>
          </cell>
        </row>
        <row r="74">
          <cell r="C74" t="str">
            <v>Pescado</v>
          </cell>
        </row>
        <row r="75">
          <cell r="C75" t="str">
            <v>Sardina</v>
          </cell>
        </row>
        <row r="76">
          <cell r="C76" t="str">
            <v>Arroz Blanco</v>
          </cell>
        </row>
        <row r="77">
          <cell r="C77" t="str">
            <v>Arracacha Amarilla</v>
          </cell>
        </row>
        <row r="78">
          <cell r="C78" t="str">
            <v>Ñame 0</v>
          </cell>
        </row>
        <row r="79">
          <cell r="C79" t="str">
            <v>Papa Común</v>
          </cell>
        </row>
        <row r="80">
          <cell r="C80" t="str">
            <v>Papa Criolla</v>
          </cell>
        </row>
        <row r="81">
          <cell r="C81" t="str">
            <v>Yuca 0</v>
          </cell>
        </row>
        <row r="82">
          <cell r="C82" t="str">
            <v>Plátano Hartón</v>
          </cell>
        </row>
        <row r="83">
          <cell r="C83" t="str">
            <v>Ensalada 1</v>
          </cell>
        </row>
        <row r="84">
          <cell r="C84" t="str">
            <v>Ensalada 2</v>
          </cell>
        </row>
        <row r="85">
          <cell r="C85" t="str">
            <v>Ensalada 3</v>
          </cell>
        </row>
        <row r="86">
          <cell r="C86" t="str">
            <v>Ensalada 4</v>
          </cell>
        </row>
        <row r="87">
          <cell r="C87" t="str">
            <v>Ensalada 5</v>
          </cell>
        </row>
        <row r="88">
          <cell r="C88" t="str">
            <v>Ensalada 6</v>
          </cell>
        </row>
        <row r="89">
          <cell r="C89" t="str">
            <v>Ensalada 7</v>
          </cell>
        </row>
        <row r="90">
          <cell r="C90" t="str">
            <v>Ensalada 8</v>
          </cell>
        </row>
        <row r="91">
          <cell r="C91" t="str">
            <v>Ensalada 9</v>
          </cell>
        </row>
        <row r="92">
          <cell r="C92" t="str">
            <v>Ensalada 10</v>
          </cell>
        </row>
        <row r="93">
          <cell r="C93" t="str">
            <v>Ensalada 11</v>
          </cell>
        </row>
        <row r="94">
          <cell r="C94" t="str">
            <v>Ensalada 12</v>
          </cell>
        </row>
        <row r="95">
          <cell r="C95" t="str">
            <v>Ensalada 13</v>
          </cell>
        </row>
        <row r="96">
          <cell r="C96" t="str">
            <v>Ensalada 14</v>
          </cell>
        </row>
        <row r="97">
          <cell r="C97" t="str">
            <v>Mayonesa Con sal</v>
          </cell>
        </row>
        <row r="98">
          <cell r="C98" t="str">
            <v>Crema De leche</v>
          </cell>
        </row>
        <row r="99">
          <cell r="C99" t="str">
            <v>Aceite Vegetal</v>
          </cell>
        </row>
        <row r="100">
          <cell r="C100" t="str">
            <v>jugo Fresa</v>
          </cell>
        </row>
        <row r="101">
          <cell r="C101" t="str">
            <v>jugo Guayaba</v>
          </cell>
        </row>
        <row r="102">
          <cell r="C102" t="str">
            <v>jugo Lulo</v>
          </cell>
        </row>
        <row r="103">
          <cell r="C103" t="str">
            <v>jugo Mango</v>
          </cell>
        </row>
        <row r="104">
          <cell r="C104" t="str">
            <v>jugo Maracuyá</v>
          </cell>
        </row>
        <row r="105">
          <cell r="C105" t="str">
            <v>jugo Mora</v>
          </cell>
        </row>
        <row r="106">
          <cell r="C106" t="str">
            <v>jugo Tomate de árbol</v>
          </cell>
        </row>
        <row r="107">
          <cell r="C107" t="str">
            <v>Jugo de fruta</v>
          </cell>
        </row>
        <row r="108">
          <cell r="C108" t="str">
            <v>Azúcar</v>
          </cell>
        </row>
        <row r="109">
          <cell r="C109" t="str">
            <v>Panela</v>
          </cell>
        </row>
        <row r="110">
          <cell r="C110" t="str">
            <v>Aceite Soya</v>
          </cell>
        </row>
        <row r="111">
          <cell r="C111" t="str">
            <v>Tomate Chonto</v>
          </cell>
        </row>
        <row r="112">
          <cell r="C112" t="str">
            <v>Cebolla Cabezona</v>
          </cell>
        </row>
        <row r="113">
          <cell r="C113" t="str">
            <v>Aceite Soya-</v>
          </cell>
        </row>
        <row r="114">
          <cell r="C114" t="str">
            <v>Guisos</v>
          </cell>
        </row>
        <row r="115">
          <cell r="C115" t="str">
            <v>Sopa de ajiaco</v>
          </cell>
        </row>
        <row r="116">
          <cell r="C116" t="str">
            <v>Pernil de pollo</v>
          </cell>
        </row>
        <row r="117">
          <cell r="C117" t="str">
            <v>Sopa de torrejas</v>
          </cell>
        </row>
        <row r="118">
          <cell r="C118" t="str">
            <v xml:space="preserve">Cascabeles </v>
          </cell>
        </row>
        <row r="119">
          <cell r="C119" t="str">
            <v>Carne de cerdo</v>
          </cell>
        </row>
        <row r="120">
          <cell r="C120" t="str">
            <v>Mojarra</v>
          </cell>
        </row>
        <row r="121">
          <cell r="C121" t="str">
            <v>Sancocho (papa, yuca, plátano)</v>
          </cell>
        </row>
        <row r="122">
          <cell r="C122" t="str">
            <v>Sobrebarriga</v>
          </cell>
        </row>
        <row r="123">
          <cell r="C123" t="str">
            <v>Mixto de res y de pollo</v>
          </cell>
        </row>
        <row r="124">
          <cell r="C124" t="str">
            <v>Mazamorra dulce</v>
          </cell>
        </row>
        <row r="125">
          <cell r="C125" t="str">
            <v>Sopa de cebada perlada</v>
          </cell>
        </row>
        <row r="126">
          <cell r="C126" t="str">
            <v>Cazuela de lentejas</v>
          </cell>
        </row>
        <row r="127">
          <cell r="C127" t="str">
            <v>Otros</v>
          </cell>
        </row>
        <row r="128">
          <cell r="C128" t="str">
            <v>Cazuela de frijoles</v>
          </cell>
        </row>
        <row r="129">
          <cell r="C129" t="str">
            <v>Pico de gallo</v>
          </cell>
        </row>
        <row r="130">
          <cell r="C130" t="str">
            <v>Sancocho de gallina tipico</v>
          </cell>
        </row>
        <row r="131">
          <cell r="C131" t="str">
            <v>Sopa de pajarilla</v>
          </cell>
        </row>
        <row r="132">
          <cell r="C132" t="str">
            <v>Filete de merluza</v>
          </cell>
        </row>
        <row r="133">
          <cell r="C133" t="str">
            <v>Sopa de pollo</v>
          </cell>
        </row>
        <row r="134">
          <cell r="C134" t="str">
            <v>Sopa de carne</v>
          </cell>
        </row>
        <row r="135">
          <cell r="C135" t="str">
            <v>Sopa de mondongo con garbanzos</v>
          </cell>
        </row>
        <row r="136">
          <cell r="C136" t="str">
            <v xml:space="preserve">Sopa de la huerta </v>
          </cell>
        </row>
        <row r="137">
          <cell r="C137" t="str">
            <v>Otros</v>
          </cell>
        </row>
        <row r="138">
          <cell r="C138" t="str">
            <v>Otros</v>
          </cell>
        </row>
        <row r="139">
          <cell r="C139" t="str">
            <v>Otros</v>
          </cell>
        </row>
        <row r="140">
          <cell r="C140" t="str">
            <v>Otros</v>
          </cell>
        </row>
        <row r="141">
          <cell r="C141" t="str">
            <v>Otros</v>
          </cell>
        </row>
      </sheetData>
      <sheetData sheetId="6"/>
      <sheetData sheetId="7"/>
      <sheetData sheetId="8">
        <row r="6">
          <cell r="B6" t="str">
            <v>Directivo 1</v>
          </cell>
        </row>
      </sheetData>
      <sheetData sheetId="9"/>
      <sheetData sheetId="10"/>
      <sheetData sheetId="11"/>
      <sheetData sheetId="12"/>
      <sheetData sheetId="13"/>
      <sheetData sheetId="14"/>
      <sheetData sheetId="15"/>
      <sheetData sheetId="16"/>
      <sheetData sheetId="17">
        <row r="110">
          <cell r="A110" t="str">
            <v>Sensorial</v>
          </cell>
        </row>
        <row r="111">
          <cell r="A111" t="str">
            <v>Densidad</v>
          </cell>
        </row>
        <row r="112">
          <cell r="A112" t="str">
            <v>Acidez como ácido láctico</v>
          </cell>
        </row>
        <row r="113">
          <cell r="A113" t="str">
            <v>PH</v>
          </cell>
        </row>
        <row r="114">
          <cell r="A114" t="str">
            <v>Volúmen por ración</v>
          </cell>
        </row>
        <row r="115">
          <cell r="A115" t="str">
            <v>Peso por ración</v>
          </cell>
        </row>
        <row r="116">
          <cell r="A116" t="str">
            <v>Extracto seco no graso</v>
          </cell>
        </row>
        <row r="117">
          <cell r="A117" t="str">
            <v>Indice insolubilidad</v>
          </cell>
        </row>
        <row r="118">
          <cell r="A118" t="str">
            <v>Vitamina A</v>
          </cell>
        </row>
        <row r="119">
          <cell r="A119" t="str">
            <v>Vitamina D</v>
          </cell>
        </row>
        <row r="120">
          <cell r="A120" t="str">
            <v>°Brix</v>
          </cell>
        </row>
        <row r="121">
          <cell r="A121" t="str">
            <v>Zinc</v>
          </cell>
        </row>
        <row r="122">
          <cell r="A122" t="str">
            <v>Hierro</v>
          </cell>
        </row>
        <row r="123">
          <cell r="A123" t="str">
            <v>Sodio (cloruro de)</v>
          </cell>
        </row>
        <row r="124">
          <cell r="A124" t="str">
            <v>Arsénico</v>
          </cell>
        </row>
        <row r="125">
          <cell r="A125" t="str">
            <v>Cloro</v>
          </cell>
        </row>
        <row r="126">
          <cell r="A126" t="str">
            <v>Plomo</v>
          </cell>
        </row>
        <row r="127">
          <cell r="A127" t="str">
            <v>Cobre</v>
          </cell>
        </row>
        <row r="128">
          <cell r="A128" t="str">
            <v>Cadmio</v>
          </cell>
        </row>
        <row r="129">
          <cell r="A129" t="str">
            <v>Mercurio</v>
          </cell>
        </row>
        <row r="130">
          <cell r="A130" t="str">
            <v>Metilmercurio</v>
          </cell>
        </row>
        <row r="131">
          <cell r="A131" t="str">
            <v>Iodo</v>
          </cell>
        </row>
        <row r="132">
          <cell r="A132" t="str">
            <v>Fluor</v>
          </cell>
        </row>
        <row r="133">
          <cell r="A133" t="str">
            <v>Fósforo, cromo</v>
          </cell>
        </row>
        <row r="134">
          <cell r="A134" t="str">
            <v>Ácido Fólico</v>
          </cell>
        </row>
        <row r="135">
          <cell r="A135" t="str">
            <v>Proteínas</v>
          </cell>
        </row>
        <row r="136">
          <cell r="A136" t="str">
            <v>Carbohidratos</v>
          </cell>
        </row>
        <row r="137">
          <cell r="A137" t="str">
            <v>Grasas</v>
          </cell>
        </row>
        <row r="138">
          <cell r="A138" t="str">
            <v>Cenizas</v>
          </cell>
        </row>
        <row r="139">
          <cell r="A139" t="str">
            <v>Mesófilos</v>
          </cell>
        </row>
        <row r="140">
          <cell r="A140" t="str">
            <v>Coliformes Totales</v>
          </cell>
        </row>
        <row r="141">
          <cell r="A141" t="str">
            <v>E. Coli</v>
          </cell>
        </row>
        <row r="142">
          <cell r="A142" t="str">
            <v xml:space="preserve">Salmonella </v>
          </cell>
        </row>
        <row r="143">
          <cell r="A143" t="str">
            <v>Mohos y levaduras</v>
          </cell>
        </row>
        <row r="144">
          <cell r="A144" t="str">
            <v>Esporas Clostridium sulfito reductoras</v>
          </cell>
        </row>
        <row r="145">
          <cell r="A145" t="str">
            <v>Staphylococcus aureus coagulasa positivos</v>
          </cell>
        </row>
        <row r="146">
          <cell r="A146" t="str">
            <v>Bacillus Cereus</v>
          </cell>
        </row>
        <row r="147">
          <cell r="A147" t="str">
            <v>Listeria monocytogenes</v>
          </cell>
        </row>
        <row r="148">
          <cell r="A148" t="str">
            <v>Esterilidad Comercial</v>
          </cell>
        </row>
        <row r="149">
          <cell r="A149" t="str">
            <v>Humedad</v>
          </cell>
        </row>
        <row r="150">
          <cell r="A150" t="str">
            <v>%granos partidos</v>
          </cell>
        </row>
        <row r="151">
          <cell r="A151" t="str">
            <v>%granos yesados</v>
          </cell>
        </row>
        <row r="152">
          <cell r="A152" t="str">
            <v>%granos rojos</v>
          </cell>
        </row>
        <row r="153">
          <cell r="A153" t="str">
            <v>%impurezas</v>
          </cell>
        </row>
        <row r="154">
          <cell r="A154" t="str">
            <v>Índice de refracción</v>
          </cell>
        </row>
        <row r="155">
          <cell r="A155" t="str">
            <v>Índice de peróxidos</v>
          </cell>
        </row>
        <row r="156">
          <cell r="A156" t="str">
            <v>Perfil lipídico</v>
          </cell>
        </row>
        <row r="157">
          <cell r="A157" t="str">
            <v xml:space="preserve"> Aflatoxinas B1</v>
          </cell>
        </row>
        <row r="158">
          <cell r="A158" t="str">
            <v xml:space="preserve"> Aflatoxinas B2</v>
          </cell>
        </row>
        <row r="159">
          <cell r="A159" t="str">
            <v>Aflatoxinas M1</v>
          </cell>
        </row>
        <row r="160">
          <cell r="A160" t="str">
            <v>Aflatoxinas M2</v>
          </cell>
        </row>
        <row r="161">
          <cell r="A161" t="str">
            <v>Aflatoxinas G1</v>
          </cell>
        </row>
        <row r="162">
          <cell r="A162" t="str">
            <v xml:space="preserve"> Aflatoxinas  G2</v>
          </cell>
        </row>
        <row r="163">
          <cell r="A163" t="str">
            <v>Residuos de plaguicidas</v>
          </cell>
        </row>
        <row r="164">
          <cell r="A164" t="str">
            <v>Propionato</v>
          </cell>
        </row>
        <row r="165">
          <cell r="A165" t="str">
            <v xml:space="preserve"> Acido Sorbico y sus sales</v>
          </cell>
        </row>
        <row r="166">
          <cell r="A166" t="str">
            <v>Acido benzoico y sus sales</v>
          </cell>
        </row>
        <row r="167">
          <cell r="A167" t="str">
            <v>Calcio</v>
          </cell>
        </row>
        <row r="168">
          <cell r="A168" t="str">
            <v>Vitamina C</v>
          </cell>
        </row>
        <row r="169">
          <cell r="A169" t="str">
            <v>Tiamina (vitamina B1)</v>
          </cell>
        </row>
        <row r="170">
          <cell r="A170" t="str">
            <v>Niacina</v>
          </cell>
        </row>
        <row r="171">
          <cell r="A171" t="str">
            <v xml:space="preserve">Rivoflavina (vitamina B2) </v>
          </cell>
        </row>
        <row r="172">
          <cell r="A172" t="str">
            <v>Vitamina B12</v>
          </cell>
        </row>
        <row r="173">
          <cell r="A173" t="str">
            <v>Granulometria</v>
          </cell>
        </row>
        <row r="174">
          <cell r="A174" t="str">
            <v>Vitamina B6</v>
          </cell>
        </row>
        <row r="175">
          <cell r="A175" t="str">
            <v>Pollo, carne, pescado o huevo y verdura cocida</v>
          </cell>
        </row>
        <row r="176">
          <cell r="A176" t="str">
            <v>Ensalada Cruda (Cuando no haya verdura cocida)</v>
          </cell>
        </row>
        <row r="177">
          <cell r="A177" t="str">
            <v>Jugos de fruta</v>
          </cell>
        </row>
        <row r="178">
          <cell r="A178" t="str">
            <v>Leche servida (Cuando no haya jugo)</v>
          </cell>
        </row>
        <row r="179">
          <cell r="A179" t="str">
            <v>Agua Potable</v>
          </cell>
        </row>
        <row r="180">
          <cell r="A180" t="str">
            <v>Frotis de manos limpias</v>
          </cell>
        </row>
        <row r="181">
          <cell r="A181" t="str">
            <v>Frotis de superficie</v>
          </cell>
        </row>
        <row r="182">
          <cell r="A182" t="str">
            <v>Ambientes</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 índice"/>
      <sheetName val="Tal Humano"/>
      <sheetName val="Resumen de Costos"/>
      <sheetName val="tabla de Viaticos"/>
      <sheetName val="Cotización tiq Aereos"/>
    </sheetNames>
    <sheetDataSet>
      <sheetData sheetId="0"/>
      <sheetData sheetId="1"/>
      <sheetData sheetId="2">
        <row r="15">
          <cell r="J15">
            <v>4</v>
          </cell>
        </row>
      </sheetData>
      <sheetData sheetId="3"/>
      <sheetData sheetId="4">
        <row r="11">
          <cell r="G11">
            <v>479191</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o Total"/>
      <sheetName val="Salarios de Referencia"/>
      <sheetName val="Talento Humano"/>
      <sheetName val="Transporte y Viaticos"/>
      <sheetName val="Hoja2"/>
      <sheetName val="Hoja1"/>
      <sheetName val="Hoja3"/>
    </sheetNames>
    <sheetDataSet>
      <sheetData sheetId="0"/>
      <sheetData sheetId="1">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asesor 1</v>
          </cell>
        </row>
        <row r="35">
          <cell r="B35" t="str">
            <v>asesor 2</v>
          </cell>
        </row>
        <row r="36">
          <cell r="B36" t="str">
            <v>asesor 3</v>
          </cell>
        </row>
        <row r="37">
          <cell r="B37" t="str">
            <v>asesor 4</v>
          </cell>
        </row>
        <row r="38">
          <cell r="B38" t="str">
            <v>asesor 5</v>
          </cell>
        </row>
        <row r="39">
          <cell r="B39" t="str">
            <v>asesor 6</v>
          </cell>
        </row>
        <row r="40">
          <cell r="B40" t="str">
            <v>asesor 7</v>
          </cell>
        </row>
        <row r="41">
          <cell r="B41" t="str">
            <v>asesor 8</v>
          </cell>
        </row>
        <row r="42">
          <cell r="B42" t="str">
            <v>asesor 9</v>
          </cell>
        </row>
        <row r="43">
          <cell r="B43" t="str">
            <v>asesor 10</v>
          </cell>
        </row>
        <row r="44">
          <cell r="B44" t="str">
            <v>asesor 11</v>
          </cell>
        </row>
        <row r="45">
          <cell r="B45" t="str">
            <v>asesor 12</v>
          </cell>
        </row>
        <row r="46">
          <cell r="B46" t="str">
            <v>asesor 13</v>
          </cell>
        </row>
        <row r="47">
          <cell r="B47" t="str">
            <v>asesor 14</v>
          </cell>
        </row>
        <row r="48">
          <cell r="B48" t="str">
            <v>asesor 15</v>
          </cell>
        </row>
        <row r="49">
          <cell r="B49" t="str">
            <v>asesor 16</v>
          </cell>
        </row>
        <row r="50">
          <cell r="B50" t="str">
            <v>asesor 17</v>
          </cell>
        </row>
        <row r="51">
          <cell r="B51" t="str">
            <v>asesor 18</v>
          </cell>
        </row>
        <row r="52">
          <cell r="B52" t="str">
            <v>profesional  1</v>
          </cell>
        </row>
        <row r="53">
          <cell r="B53" t="str">
            <v>profesional  2</v>
          </cell>
        </row>
        <row r="54">
          <cell r="B54" t="str">
            <v>profesional  3</v>
          </cell>
        </row>
        <row r="55">
          <cell r="B55" t="str">
            <v>profesional  4</v>
          </cell>
        </row>
        <row r="56">
          <cell r="B56" t="str">
            <v>profesional  5</v>
          </cell>
        </row>
        <row r="57">
          <cell r="B57" t="str">
            <v>profesional  6</v>
          </cell>
        </row>
        <row r="58">
          <cell r="B58" t="str">
            <v>profesional  7</v>
          </cell>
        </row>
        <row r="59">
          <cell r="B59" t="str">
            <v>profesional  8</v>
          </cell>
        </row>
        <row r="60">
          <cell r="B60" t="str">
            <v>profesional  9</v>
          </cell>
        </row>
        <row r="61">
          <cell r="B61" t="str">
            <v>profesional  10</v>
          </cell>
        </row>
        <row r="62">
          <cell r="B62" t="str">
            <v>profesional  11</v>
          </cell>
        </row>
        <row r="63">
          <cell r="B63" t="str">
            <v>profesional  12</v>
          </cell>
        </row>
        <row r="64">
          <cell r="B64" t="str">
            <v>profesional  13</v>
          </cell>
        </row>
        <row r="65">
          <cell r="B65" t="str">
            <v>profesional  14</v>
          </cell>
        </row>
        <row r="66">
          <cell r="B66" t="str">
            <v>profesional  15</v>
          </cell>
        </row>
        <row r="67">
          <cell r="B67" t="str">
            <v>profesional  16</v>
          </cell>
        </row>
        <row r="68">
          <cell r="B68" t="str">
            <v>profesional  17</v>
          </cell>
        </row>
        <row r="69">
          <cell r="B69" t="str">
            <v>profesional  18</v>
          </cell>
        </row>
        <row r="70">
          <cell r="B70" t="str">
            <v>profesional  19</v>
          </cell>
        </row>
        <row r="71">
          <cell r="B71" t="str">
            <v>profesional  20</v>
          </cell>
        </row>
        <row r="72">
          <cell r="B72" t="str">
            <v>profesional  21</v>
          </cell>
        </row>
        <row r="73">
          <cell r="B73" t="str">
            <v>profesional  22</v>
          </cell>
        </row>
        <row r="74">
          <cell r="B74" t="str">
            <v>profesional  23</v>
          </cell>
        </row>
        <row r="75">
          <cell r="B75" t="str">
            <v>profesional  24</v>
          </cell>
        </row>
        <row r="76">
          <cell r="B76" t="str">
            <v>tecnico 1</v>
          </cell>
        </row>
        <row r="77">
          <cell r="B77" t="str">
            <v>tecnico  2</v>
          </cell>
        </row>
        <row r="78">
          <cell r="B78" t="str">
            <v>tecnico  3</v>
          </cell>
        </row>
        <row r="79">
          <cell r="B79" t="str">
            <v>tecnico  4</v>
          </cell>
        </row>
        <row r="80">
          <cell r="B80" t="str">
            <v>tecnico  5</v>
          </cell>
        </row>
        <row r="81">
          <cell r="B81" t="str">
            <v>tecnico  6</v>
          </cell>
        </row>
        <row r="82">
          <cell r="B82" t="str">
            <v>tecnico  7</v>
          </cell>
        </row>
        <row r="83">
          <cell r="B83" t="str">
            <v>tecnico  8</v>
          </cell>
        </row>
        <row r="84">
          <cell r="B84" t="str">
            <v>tecnico  9</v>
          </cell>
        </row>
        <row r="85">
          <cell r="B85" t="str">
            <v>tecnico  10</v>
          </cell>
        </row>
        <row r="86">
          <cell r="B86" t="str">
            <v>tecnico  11</v>
          </cell>
        </row>
        <row r="87">
          <cell r="B87" t="str">
            <v>tecnico  12</v>
          </cell>
        </row>
        <row r="88">
          <cell r="B88" t="str">
            <v>tecnico  13</v>
          </cell>
        </row>
        <row r="89">
          <cell r="B89" t="str">
            <v>tecnico  14</v>
          </cell>
        </row>
        <row r="90">
          <cell r="B90" t="str">
            <v>tecnico  15</v>
          </cell>
        </row>
        <row r="91">
          <cell r="B91" t="str">
            <v>tecnico  16</v>
          </cell>
        </row>
        <row r="92">
          <cell r="B92" t="str">
            <v>tecnico  17</v>
          </cell>
        </row>
        <row r="93">
          <cell r="B93" t="str">
            <v>tecnico  18</v>
          </cell>
        </row>
        <row r="94">
          <cell r="B94" t="str">
            <v>asistencial  1</v>
          </cell>
        </row>
        <row r="95">
          <cell r="B95" t="str">
            <v>asistencial  2</v>
          </cell>
        </row>
        <row r="96">
          <cell r="B96" t="str">
            <v>asistencial  3</v>
          </cell>
        </row>
        <row r="97">
          <cell r="B97" t="str">
            <v>asistencial  4</v>
          </cell>
        </row>
        <row r="98">
          <cell r="B98" t="str">
            <v>asistencial  5</v>
          </cell>
        </row>
        <row r="99">
          <cell r="B99" t="str">
            <v>asistencial  6</v>
          </cell>
        </row>
        <row r="100">
          <cell r="B100" t="str">
            <v>asistencial  7</v>
          </cell>
        </row>
        <row r="101">
          <cell r="B101" t="str">
            <v>asistencial  8</v>
          </cell>
        </row>
        <row r="102">
          <cell r="B102" t="str">
            <v>asistencial  9</v>
          </cell>
        </row>
        <row r="103">
          <cell r="B103" t="str">
            <v>asistencial  10</v>
          </cell>
        </row>
        <row r="104">
          <cell r="B104" t="str">
            <v>asistencial  11</v>
          </cell>
        </row>
        <row r="105">
          <cell r="B105" t="str">
            <v>asistencial  12</v>
          </cell>
        </row>
        <row r="106">
          <cell r="B106" t="str">
            <v>asistencial  13</v>
          </cell>
        </row>
        <row r="107">
          <cell r="B107" t="str">
            <v>asistencial  14</v>
          </cell>
        </row>
        <row r="108">
          <cell r="B108" t="str">
            <v>asistencial  15</v>
          </cell>
        </row>
        <row r="109">
          <cell r="B109" t="str">
            <v>asistencial  16</v>
          </cell>
        </row>
        <row r="110">
          <cell r="B110" t="str">
            <v>asistencial  17</v>
          </cell>
        </row>
        <row r="111">
          <cell r="B111" t="str">
            <v>asistencial  18</v>
          </cell>
        </row>
        <row r="112">
          <cell r="B112" t="str">
            <v>asistencial  19</v>
          </cell>
        </row>
        <row r="113">
          <cell r="B113" t="str">
            <v>asistencial  20</v>
          </cell>
        </row>
        <row r="114">
          <cell r="B114" t="str">
            <v>asistencial  21</v>
          </cell>
        </row>
        <row r="115">
          <cell r="B115" t="str">
            <v>asistencial  22</v>
          </cell>
        </row>
        <row r="116">
          <cell r="B116" t="str">
            <v>asistencial  23</v>
          </cell>
        </row>
        <row r="117">
          <cell r="B117" t="str">
            <v>asistencial  24</v>
          </cell>
        </row>
        <row r="118">
          <cell r="B118" t="str">
            <v>asistencial  25</v>
          </cell>
        </row>
        <row r="119">
          <cell r="B119" t="str">
            <v>asistencial  26</v>
          </cell>
        </row>
        <row r="120">
          <cell r="B120" t="str">
            <v>SMMLV</v>
          </cell>
        </row>
      </sheetData>
      <sheetData sheetId="2"/>
      <sheetData sheetId="3"/>
      <sheetData sheetId="4"/>
      <sheetData sheetId="5"/>
      <sheetData sheetId="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 índice"/>
      <sheetName val="Indices empleados y Parametros"/>
      <sheetName val="RESUMEN "/>
      <sheetName val="Logistica Integral"/>
      <sheetName val="Logistica No Integral"/>
      <sheetName val="Impuestos y comisiones"/>
      <sheetName val="Cantidades y Ctos Prod Totales"/>
      <sheetName val="Tot_Frecuencias x Ciclo-Leche "/>
      <sheetName val="Total lacteo_galletas_bienest_A"/>
      <sheetName val="Calculo und regionalizado_A"/>
      <sheetName val="Frecuencia Lacteos "/>
      <sheetName val="Tot_Frecuencias x Ciclo-Acompañ"/>
      <sheetName val="Frecuencia Acompañante"/>
      <sheetName val="Costos Unitarios Acompañante"/>
      <sheetName val="Materiales_Acompañantes"/>
      <sheetName val="Formulacion_Prod_Acompañan"/>
      <sheetName val="Costos Unitarios Lacteos"/>
      <sheetName val="Materiales Productos Lacteos"/>
      <sheetName val="Formulacion_Productos_Lacteos"/>
      <sheetName val="Macros y Cobertura"/>
      <sheetName val="Cobertura"/>
      <sheetName val="FT_26_Nov_2012"/>
      <sheetName val="Los precios Leche --&gt;"/>
      <sheetName val="Precios historicos Leche-MADR"/>
      <sheetName val="Proyección valor Lacteo MADR"/>
      <sheetName val="Fuente negociac. y new prod--&gt;"/>
      <sheetName val="NEGO 1er SEM 2012"/>
      <sheetName val="NEGO 1ro y 2do Sem x Dpto"/>
      <sheetName val="Formulacion New productos"/>
      <sheetName val="COSTO COMISIÓN "/>
      <sheetName val="Con BMC--&gt;"/>
      <sheetName val="Logistica CON_BMC"/>
      <sheetName val="Productos CON_BMC "/>
      <sheetName val="Con 650 benef --&gt;"/>
      <sheetName val="Total lacteo_galletas_bienest_B"/>
      <sheetName val="Calculo und regionalizado_B"/>
      <sheetName val="Estados financieros --&gt;"/>
      <sheetName val="An Financ E.S."/>
      <sheetName val="Cotizaciones_Logistica"/>
      <sheetName val="Proyecto plieg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GENERAL Y FINANCIERA"/>
      <sheetName val="INFO EXPERIENCIA"/>
      <sheetName val="INFO DE PRODUCTOS"/>
      <sheetName val="lista"/>
    </sheetNames>
    <sheetDataSet>
      <sheetData sheetId="0"/>
      <sheetData sheetId="1"/>
      <sheetData sheetId="2"/>
      <sheetData sheetId="3">
        <row r="2">
          <cell r="A2" t="str">
            <v>Importado</v>
          </cell>
        </row>
        <row r="11">
          <cell r="A11" t="str">
            <v>Estatal</v>
          </cell>
        </row>
        <row r="12">
          <cell r="A12" t="str">
            <v>Privada</v>
          </cell>
        </row>
        <row r="13">
          <cell r="A13" t="str">
            <v>Mixta</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GENERAL Y FINANCIERA"/>
      <sheetName val="INFO EXPERIENCIA"/>
      <sheetName val="INFO DE PRODUCTOS"/>
      <sheetName val="lista"/>
    </sheetNames>
    <sheetDataSet>
      <sheetData sheetId="0"/>
      <sheetData sheetId="1"/>
      <sheetData sheetId="2"/>
      <sheetData sheetId="3">
        <row r="2">
          <cell r="A2" t="str">
            <v>Importado</v>
          </cell>
        </row>
        <row r="11">
          <cell r="A11" t="str">
            <v>Estatal</v>
          </cell>
        </row>
        <row r="12">
          <cell r="A12" t="str">
            <v>Privada</v>
          </cell>
        </row>
        <row r="13">
          <cell r="A13" t="str">
            <v>Mixta</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DES PAE 2010"/>
      <sheetName val="Departamentos"/>
      <sheetName val="Regionales"/>
      <sheetName val="Listas"/>
      <sheetName val="Hoja3"/>
      <sheetName val="DepMunicipio"/>
    </sheetNames>
    <sheetDataSet>
      <sheetData sheetId="0"/>
      <sheetData sheetId="1" refreshError="1"/>
      <sheetData sheetId="2" refreshError="1"/>
      <sheetData sheetId="3">
        <row r="2">
          <cell r="B2" t="str">
            <v>AMAZONAS</v>
          </cell>
        </row>
        <row r="3">
          <cell r="B3" t="str">
            <v>ANTIOQUIA</v>
          </cell>
        </row>
        <row r="4">
          <cell r="B4" t="str">
            <v>ARAUCA</v>
          </cell>
        </row>
        <row r="5">
          <cell r="B5" t="str">
            <v>ATLANTICO</v>
          </cell>
        </row>
        <row r="6">
          <cell r="B6" t="str">
            <v>BOGOTA DC</v>
          </cell>
        </row>
        <row r="7">
          <cell r="B7" t="str">
            <v>BOLIVAR</v>
          </cell>
        </row>
        <row r="8">
          <cell r="B8" t="str">
            <v>BOYACA</v>
          </cell>
        </row>
        <row r="9">
          <cell r="B9" t="str">
            <v>CALDAS</v>
          </cell>
        </row>
        <row r="10">
          <cell r="B10" t="str">
            <v>CAQUETA</v>
          </cell>
        </row>
        <row r="11">
          <cell r="B11" t="str">
            <v>CASANARE</v>
          </cell>
        </row>
        <row r="12">
          <cell r="B12" t="str">
            <v>CAUCA</v>
          </cell>
        </row>
        <row r="13">
          <cell r="B13" t="str">
            <v>CESAR</v>
          </cell>
        </row>
        <row r="14">
          <cell r="B14" t="str">
            <v>CHOCO</v>
          </cell>
        </row>
        <row r="15">
          <cell r="B15" t="str">
            <v>CORDOBA</v>
          </cell>
        </row>
        <row r="16">
          <cell r="B16" t="str">
            <v>CUNDINAMARCA</v>
          </cell>
        </row>
        <row r="17">
          <cell r="B17" t="str">
            <v>GUAINIA</v>
          </cell>
        </row>
        <row r="18">
          <cell r="B18" t="str">
            <v>GUAVIARE</v>
          </cell>
        </row>
        <row r="19">
          <cell r="B19" t="str">
            <v>HUILA</v>
          </cell>
        </row>
        <row r="20">
          <cell r="B20" t="str">
            <v>LA GUAJIRA</v>
          </cell>
        </row>
        <row r="21">
          <cell r="B21" t="str">
            <v>MAGDALENA</v>
          </cell>
        </row>
        <row r="22">
          <cell r="B22" t="str">
            <v>META</v>
          </cell>
        </row>
        <row r="23">
          <cell r="B23" t="str">
            <v>NARINO</v>
          </cell>
        </row>
        <row r="24">
          <cell r="B24" t="str">
            <v>NORTE DE SANTANDER</v>
          </cell>
        </row>
        <row r="25">
          <cell r="B25" t="str">
            <v>PUTUMAYO</v>
          </cell>
        </row>
        <row r="26">
          <cell r="B26" t="str">
            <v>QUINDIO</v>
          </cell>
        </row>
        <row r="27">
          <cell r="B27" t="str">
            <v>RISARALDA</v>
          </cell>
        </row>
        <row r="28">
          <cell r="B28" t="str">
            <v>SAN ANDRES</v>
          </cell>
        </row>
        <row r="29">
          <cell r="B29" t="str">
            <v>SANTANDER</v>
          </cell>
        </row>
        <row r="30">
          <cell r="B30" t="str">
            <v>SUCRE</v>
          </cell>
        </row>
        <row r="31">
          <cell r="B31" t="str">
            <v>TOLIMA</v>
          </cell>
        </row>
        <row r="32">
          <cell r="B32" t="str">
            <v>VALLE DEL CAUCA</v>
          </cell>
        </row>
        <row r="33">
          <cell r="B33" t="str">
            <v>VAUPES</v>
          </cell>
        </row>
        <row r="34">
          <cell r="B34" t="str">
            <v>VICHADA</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rifa MT"/>
      <sheetName val="FP"/>
      <sheetName val="PERSONAL"/>
      <sheetName val="IMPUESTOS"/>
      <sheetName val="AIU"/>
      <sheetName val="TOTAL OBRA"/>
      <sheetName val="FM (2)"/>
      <sheetName val="COSTEO FM"/>
      <sheetName val="IPC"/>
      <sheetName val="Ensayos Laboratorio"/>
    </sheetNames>
    <sheetDataSet>
      <sheetData sheetId="0" refreshError="1"/>
      <sheetData sheetId="1" refreshError="1"/>
      <sheetData sheetId="2">
        <row r="12">
          <cell r="P12">
            <v>4245565.5348864151</v>
          </cell>
        </row>
        <row r="34">
          <cell r="P34">
            <v>105452.59802046463</v>
          </cell>
        </row>
        <row r="46">
          <cell r="P46">
            <v>0</v>
          </cell>
        </row>
        <row r="58">
          <cell r="P58">
            <v>0</v>
          </cell>
        </row>
        <row r="69">
          <cell r="P69">
            <v>473876.25</v>
          </cell>
        </row>
        <row r="88">
          <cell r="P88">
            <v>1000000</v>
          </cell>
        </row>
        <row r="93">
          <cell r="P93">
            <v>470000</v>
          </cell>
        </row>
        <row r="100">
          <cell r="P100">
            <v>0</v>
          </cell>
        </row>
        <row r="122">
          <cell r="P122">
            <v>0</v>
          </cell>
        </row>
      </sheetData>
      <sheetData sheetId="3">
        <row r="10">
          <cell r="F10">
            <v>47260486.611418962</v>
          </cell>
        </row>
        <row r="16">
          <cell r="E16">
            <v>6000000</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GENERAL Y FINANCIERA"/>
      <sheetName val="INFO EXPERIENCIA"/>
      <sheetName val="INFO DE PRODUCTOS"/>
      <sheetName val="lista"/>
    </sheetNames>
    <sheetDataSet>
      <sheetData sheetId="0"/>
      <sheetData sheetId="1"/>
      <sheetData sheetId="2"/>
      <sheetData sheetId="3">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GENERAL Y FINANCIERA"/>
      <sheetName val="INFO EXPERIENCIA"/>
      <sheetName val="INFO DE PRODUCTOS"/>
      <sheetName val="lista"/>
    </sheetNames>
    <sheetDataSet>
      <sheetData sheetId="0"/>
      <sheetData sheetId="1"/>
      <sheetData sheetId="2"/>
      <sheetData sheetId="3">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GENERAL Y FINANCIERA"/>
      <sheetName val="INFO EXPERIENCIA"/>
      <sheetName val="INFO DE PRODUCTOS"/>
      <sheetName val="lista"/>
    </sheetNames>
    <sheetDataSet>
      <sheetData sheetId="0"/>
      <sheetData sheetId="1"/>
      <sheetData sheetId="2"/>
      <sheetData sheetId="3">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 índice"/>
      <sheetName val="Tal Humano"/>
      <sheetName val="JS Seguimiento Evaluación"/>
      <sheetName val="Resumen de Costos"/>
      <sheetName val="tabla de Viaticos"/>
      <sheetName val="Cotización tiq Aereos"/>
    </sheetNames>
    <sheetDataSet>
      <sheetData sheetId="0"/>
      <sheetData sheetId="1">
        <row r="10">
          <cell r="B10" t="str">
            <v>Supervisores</v>
          </cell>
        </row>
      </sheetData>
      <sheetData sheetId="2"/>
      <sheetData sheetId="3">
        <row r="9">
          <cell r="H9">
            <v>178802722.29566669</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ajustada"/>
      <sheetName val="Hoja3"/>
      <sheetName val="DIFERENCIAS SENA"/>
      <sheetName val="Tablas"/>
      <sheetName val="TD 1"/>
      <sheetName val="TD 2"/>
      <sheetName val="TD3"/>
      <sheetName val="Hoja2"/>
      <sheetName val="Pto Proyect Trabajo MPS"/>
      <sheetName val="Pto Proyect Salud MPS"/>
      <sheetName val="Cuadro Plan de Inversiones"/>
      <sheetName val="RESUMEN P.I. ENERO 17"/>
      <sheetName val="Hoja1"/>
      <sheetName val="Hoja4"/>
      <sheetName val="Pto Proyect Subdireccion Empleo"/>
      <sheetName val="Pto Proyect Subd Salud"/>
      <sheetName val="Aprob-Solicit"/>
    </sheetNames>
    <sheetDataSet>
      <sheetData sheetId="0"/>
      <sheetData sheetId="1"/>
      <sheetData sheetId="2"/>
      <sheetData sheetId="3">
        <row r="2">
          <cell r="B2" t="str">
            <v>Central</v>
          </cell>
          <cell r="D2" t="str">
            <v>Nación</v>
          </cell>
          <cell r="E2" t="str">
            <v>1.1 Innovación para la prosperidad</v>
          </cell>
          <cell r="F2" t="str">
            <v>1.1.1 Conocimiento e innovacion</v>
          </cell>
          <cell r="G2" t="str">
            <v>1. Crecimiento sostenible y competitividad</v>
          </cell>
        </row>
        <row r="3">
          <cell r="D3" t="str">
            <v>Propios</v>
          </cell>
          <cell r="E3" t="str">
            <v>1.2 Competitividad y crecimiento de la productividad</v>
          </cell>
          <cell r="F3" t="str">
            <v>1.1.2 Emprendimiento empresarial</v>
          </cell>
          <cell r="G3" t="str">
            <v>2. Igualdad de oportunidades para la prosperidad social</v>
          </cell>
        </row>
        <row r="4">
          <cell r="D4" t="str">
            <v>SGP</v>
          </cell>
          <cell r="E4" t="str">
            <v>1.3 Locomotoras para el crecimiento y la generación de empleo</v>
          </cell>
          <cell r="F4" t="str">
            <v>1.1.3 Propiedad intelectual, instrumento de innovación</v>
          </cell>
          <cell r="G4" t="str">
            <v>3. Consolidación de la Paz</v>
          </cell>
        </row>
        <row r="5">
          <cell r="D5" t="str">
            <v>Funcionamiento</v>
          </cell>
          <cell r="E5" t="str">
            <v>2.1 Política Integral de desarrollo y protección social</v>
          </cell>
          <cell r="F5" t="str">
            <v>1.1.4 Promoción y protección de la competencia en los mercados</v>
          </cell>
          <cell r="G5" t="str">
            <v>4. Sostenibilidad ambiental y prevención del riesgo</v>
          </cell>
        </row>
        <row r="6">
          <cell r="D6" t="str">
            <v>Cooperación internacional</v>
          </cell>
          <cell r="E6" t="str">
            <v>2.2 Promoción social</v>
          </cell>
          <cell r="F6" t="str">
            <v>1.2.1 Desarrollo de competencias y formalización para la prosperidad</v>
          </cell>
          <cell r="G6" t="str">
            <v>5. Soportes transversales de la prosperidad democrática</v>
          </cell>
        </row>
        <row r="7">
          <cell r="D7" t="str">
            <v>EICE</v>
          </cell>
          <cell r="E7" t="str">
            <v>2.3 Políticas diferenciadas para la inclusión social</v>
          </cell>
          <cell r="F7" t="str">
            <v>1.2.2 Infraestructura para la competitividad</v>
          </cell>
        </row>
        <row r="8">
          <cell r="D8" t="str">
            <v>E. Territoriales</v>
          </cell>
          <cell r="E8" t="str">
            <v>3.1 Seguridad – orden público y seguridad ciudadana</v>
          </cell>
          <cell r="F8" t="str">
            <v>1.2.3 Apoyos transversales a la competitividad</v>
          </cell>
        </row>
        <row r="9">
          <cell r="D9" t="str">
            <v>Privado</v>
          </cell>
          <cell r="E9" t="str">
            <v>3.2 Justicia</v>
          </cell>
          <cell r="F9" t="str">
            <v>1.3.1 Nuevos sectores basados en la innovación</v>
          </cell>
        </row>
        <row r="10">
          <cell r="D10" t="str">
            <v>Privado con capital público</v>
          </cell>
          <cell r="E10" t="str">
            <v>3.3 Derechos humanos, derecho internacional humanitario y justicia transicional</v>
          </cell>
          <cell r="F10" t="str">
            <v>1.3.2 Agropecuaria y desarrollo rural</v>
          </cell>
        </row>
        <row r="11">
          <cell r="E11" t="str">
            <v>4.1 Gestión ambiental para el desarrollo sostenible</v>
          </cell>
          <cell r="F11" t="str">
            <v>1.3.3 Infraestructura de transporte</v>
          </cell>
        </row>
        <row r="12">
          <cell r="E12" t="str">
            <v>4.2 Gestión del riesgo de desastres: Buen gobierno para comunidades seguras</v>
          </cell>
          <cell r="F12" t="str">
            <v>1.3.4 Desarrollo minero y expansión energética</v>
          </cell>
        </row>
        <row r="13">
          <cell r="E13" t="str">
            <v>4.3 Respuesta a la ola invernal</v>
          </cell>
          <cell r="F13" t="str">
            <v>1.3.5 Vivienda y ciudades amables</v>
          </cell>
        </row>
        <row r="14">
          <cell r="E14" t="str">
            <v>4.4 Canasta y eficiencia energética</v>
          </cell>
          <cell r="F14" t="str">
            <v>2.1.1 Primera infancia</v>
          </cell>
        </row>
        <row r="15">
          <cell r="E15" t="str">
            <v>5.1 Buen gobierno, lucha contra la corrupción y participación ciudadana</v>
          </cell>
          <cell r="F15" t="str">
            <v>2.1.2 Niñez, adolescencia y juventud</v>
          </cell>
        </row>
        <row r="16">
          <cell r="E16" t="str">
            <v xml:space="preserve">5.2 Relevancia internacional </v>
          </cell>
          <cell r="F16" t="str">
            <v>2.1.3 Formación de capital humano</v>
          </cell>
        </row>
        <row r="17">
          <cell r="E17" t="str">
            <v>5.3 Apoyos transversales al desarrollo regional</v>
          </cell>
          <cell r="F17" t="str">
            <v>2.1.4 Acceso y calidad en salud: universal y sostenible</v>
          </cell>
        </row>
        <row r="18">
          <cell r="F18" t="str">
            <v>2.1.5 Empleabilidad, emprendimiento y generación de ingresos</v>
          </cell>
        </row>
        <row r="19">
          <cell r="F19" t="str">
            <v>2.1.6 Promoción de la cultura</v>
          </cell>
        </row>
        <row r="20">
          <cell r="F20" t="str">
            <v>2.1.7 Deporte y recreación</v>
          </cell>
        </row>
        <row r="21">
          <cell r="F21" t="str">
            <v>2.2.1 Red para la superación de la pobreza extrema</v>
          </cell>
        </row>
        <row r="22">
          <cell r="F22" t="str">
            <v>2.2.2 Política para la población victima del desplazamiento forzado por la violencia</v>
          </cell>
        </row>
        <row r="23">
          <cell r="F23" t="str">
            <v>2.3.1 Grupos étnicos</v>
          </cell>
        </row>
        <row r="24">
          <cell r="F24" t="str">
            <v>2.3.2 Género</v>
          </cell>
        </row>
        <row r="25">
          <cell r="F25" t="str">
            <v>5.1.1 Buen gobierno</v>
          </cell>
        </row>
        <row r="26">
          <cell r="F26" t="str">
            <v>5.1.2 Estrategias contra la corrupción</v>
          </cell>
        </row>
        <row r="27">
          <cell r="F27" t="str">
            <v>5.1.3 Participación ciudadana y capital social</v>
          </cell>
        </row>
        <row r="28">
          <cell r="F28" t="str">
            <v>5.2.1 Inserción productiva a los mercados internacionales</v>
          </cell>
        </row>
        <row r="29">
          <cell r="F29" t="str">
            <v>5.2.2 Política internacional</v>
          </cell>
        </row>
        <row r="30">
          <cell r="F30" t="str">
            <v>5.2.3 Políticas de desarrollo fronterizo</v>
          </cell>
        </row>
        <row r="31">
          <cell r="F31" t="str">
            <v>5.3.1 Fortalecimiento institucional de los entes territoriales y relación Nación-Territorio</v>
          </cell>
        </row>
        <row r="32">
          <cell r="F32" t="str">
            <v>5.3.2 Consolidación del sistema de ciudades</v>
          </cell>
        </row>
        <row r="33">
          <cell r="F33" t="str">
            <v>5.3.3 Planes de consolidación</v>
          </cell>
        </row>
        <row r="34">
          <cell r="F34" t="str">
            <v>5.3.4 Turismo como motor del desarrollo regional</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mFuncionario"/>
      <sheetName val="ActividadRE"/>
      <sheetName val="DeseanCapacitacionEn"/>
      <sheetName val="Empresa"/>
      <sheetName val="EstadoMadCabFamilia"/>
      <sheetName val="Funcionario"/>
      <sheetName val="GruporUPS"/>
      <sheetName val="Indemnizacion"/>
      <sheetName val="InfLaboral"/>
      <sheetName val="LimitacionAuditiva"/>
      <sheetName val="LimitacionFisicaOMental"/>
      <sheetName val="LimitacionVisual"/>
      <sheetName val="MadreCabezaFamilia"/>
      <sheetName val="NivelEducacionBasica"/>
      <sheetName val="NivelEducacionSuperior"/>
      <sheetName val="PagoRE"/>
      <sheetName val="PMCL"/>
      <sheetName val="ProximoPension"/>
      <sheetName val="RECapacitacion"/>
      <sheetName val="REContPrivada"/>
      <sheetName val="Seguimiento"/>
      <sheetName val="TipoEmpresa"/>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ta_Super"/>
      <sheetName val="Planta_Super (2)"/>
      <sheetName val="Costo_401-Final-Año"/>
      <sheetName val="Costo_Final-14-10-09"/>
      <sheetName val="Resm-22-10-09"/>
      <sheetName val="Hoja17"/>
      <sheetName val="11-08-2009"/>
      <sheetName val="Costo_Final-Fase V"/>
      <sheetName val="Costo_Final-Fase VI"/>
      <sheetName val="Costo_Final-Asap_3-GRA-2 Y 5"/>
      <sheetName val="RESM_Costo-Supern-26-05-09"/>
      <sheetName val="RESM_Costo-Supern (4)"/>
      <sheetName val="RESM_Costo-Supern"/>
      <sheetName val="RESM_Costo-Supern (2)"/>
      <sheetName val="RESM_Costo-Supern (3)"/>
      <sheetName val="Costo_Final-Año-714"/>
      <sheetName val="Fase V_VI-Grad-15"/>
      <sheetName val="Fase V_VI-Grad-13-5"/>
      <sheetName val="Vlr_traslado-4-05-09"/>
      <sheetName val="DATOS-ESC-2-VAC-295_05-09"/>
      <sheetName val="RESM_COSTOS_ESC-1"/>
      <sheetName val="RESM_COSTOS_ESC-2"/>
      <sheetName val="COSTO_ASAP"/>
      <sheetName val="Incrementos_Salarial"/>
      <sheetName val="Historico-Supern"/>
      <sheetName val="Costo_Final-Seis Meses"/>
      <sheetName val="Costo_Final-Mes"/>
      <sheetName val="Costo_Final-Año"/>
      <sheetName val="Hoja6"/>
      <sheetName val="Hoja3"/>
      <sheetName val="Resm Cupo"/>
      <sheetName val="Resm Cupo (2)"/>
      <sheetName val="Hoja4"/>
      <sheetName val="Hoja2"/>
      <sheetName val="Equi-Psico-Costos-23-10-09"/>
      <sheetName val="Hoja7"/>
      <sheetName val="Hoja1"/>
      <sheetName val="Hoja8"/>
      <sheetName val="Hoja12"/>
      <sheetName val="Datos-seis M"/>
      <sheetName val="Hoja13"/>
      <sheetName val="20-01-2010"/>
      <sheetName val="Hoja11"/>
      <sheetName val="Hoja10"/>
      <sheetName val="Hoja14"/>
      <sheetName val="Hoja15"/>
      <sheetName val="Hoja9"/>
      <sheetName val="Resm_Dtos-Just-Vig_Fut-2010"/>
      <sheetName val="Hoja16 (2)"/>
      <sheetName val="Hoja7 (2)"/>
      <sheetName val="D_FAMILIA-244-30-DIAS"/>
      <sheetName val="Costo_Final-7-12-09"/>
      <sheetName val="Hoja16"/>
      <sheetName val="Hoja5"/>
      <sheetName val="Hoja18"/>
      <sheetName val="Hoja18 (2)"/>
      <sheetName val="Costo-Super-Proy140-23-03-2010"/>
      <sheetName val="Costo-Super-Sede Nal-23-03-10"/>
      <sheetName val="Resm-23-03-10"/>
      <sheetName val="Hoja22"/>
      <sheetName val="2-07-2010"/>
      <sheetName val="Costo_Nomina_30-06-10-Super"/>
      <sheetName val="Hoja23"/>
      <sheetName val="Hoja21"/>
      <sheetName val="Costo_Nomina_30-09-10-Super"/>
      <sheetName val="Hoja9 (2)"/>
      <sheetName val="Hoja9 (3)"/>
      <sheetName val="Traslados-Super-2010"/>
      <sheetName val="Hoja19"/>
      <sheetName val="Hoja20"/>
      <sheetName val="Hoja24"/>
      <sheetName val="Costo_Nomina_31-12-10-Super"/>
      <sheetName val="PROGRA-PAC-NOV-10"/>
      <sheetName val="Traslados-Super-2010-10-19"/>
      <sheetName val="2011"/>
      <sheetName val="Costos-325-2011"/>
      <sheetName val="Hoja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07"/>
  <sheetViews>
    <sheetView showGridLines="0" tabSelected="1" view="pageBreakPreview" zoomScaleNormal="100" zoomScaleSheetLayoutView="100" workbookViewId="0">
      <selection activeCell="F28" sqref="F28"/>
    </sheetView>
  </sheetViews>
  <sheetFormatPr baseColWidth="10" defaultColWidth="0" defaultRowHeight="12" zeroHeight="1"/>
  <cols>
    <col min="1" max="1" width="3" style="45" customWidth="1"/>
    <col min="2" max="2" width="10.7109375" style="45" customWidth="1"/>
    <col min="3" max="3" width="16.42578125" style="45" customWidth="1"/>
    <col min="4" max="4" width="19.7109375" style="45" customWidth="1"/>
    <col min="5" max="5" width="10" style="45" customWidth="1"/>
    <col min="6" max="6" width="14.7109375" style="51" customWidth="1"/>
    <col min="7" max="9" width="15.28515625" style="45" customWidth="1"/>
    <col min="10" max="10" width="20.140625" style="52" customWidth="1"/>
    <col min="11" max="11" width="6.85546875" style="43" customWidth="1"/>
    <col min="12" max="23" width="0" style="43" hidden="1" customWidth="1"/>
    <col min="24" max="25" width="0" style="45" hidden="1" customWidth="1"/>
    <col min="26" max="16384" width="11.42578125" style="45" hidden="1"/>
  </cols>
  <sheetData>
    <row r="1" spans="2:13" s="33" customFormat="1" ht="8.25" customHeight="1">
      <c r="C1" s="34"/>
      <c r="D1" s="34"/>
      <c r="E1" s="34"/>
      <c r="K1" s="35"/>
      <c r="L1" s="35"/>
    </row>
    <row r="2" spans="2:13" s="33" customFormat="1" ht="12.75" customHeight="1">
      <c r="B2" s="101"/>
      <c r="C2" s="101"/>
      <c r="D2" s="101"/>
      <c r="E2" s="101"/>
      <c r="F2" s="101"/>
      <c r="G2" s="101"/>
      <c r="H2" s="101"/>
      <c r="I2" s="101"/>
      <c r="J2" s="101"/>
      <c r="K2" s="36"/>
      <c r="L2" s="36"/>
    </row>
    <row r="3" spans="2:13" s="33" customFormat="1" ht="12.75" customHeight="1">
      <c r="B3" s="101"/>
      <c r="C3" s="101"/>
      <c r="D3" s="101"/>
      <c r="E3" s="101"/>
      <c r="F3" s="101"/>
      <c r="G3" s="101"/>
      <c r="H3" s="101"/>
      <c r="I3" s="101"/>
      <c r="J3" s="101"/>
      <c r="K3" s="36"/>
      <c r="L3" s="36"/>
    </row>
    <row r="4" spans="2:13" s="33" customFormat="1" ht="12.75" customHeight="1">
      <c r="B4" s="101"/>
      <c r="C4" s="101"/>
      <c r="D4" s="101"/>
      <c r="E4" s="101"/>
      <c r="F4" s="101"/>
      <c r="G4" s="101"/>
      <c r="H4" s="101"/>
      <c r="I4" s="101"/>
      <c r="J4" s="101"/>
      <c r="K4" s="36"/>
      <c r="L4" s="36"/>
    </row>
    <row r="5" spans="2:13" s="33" customFormat="1" ht="12.75" customHeight="1">
      <c r="B5" s="101"/>
      <c r="C5" s="101"/>
      <c r="D5" s="101"/>
      <c r="E5" s="101"/>
      <c r="F5" s="101"/>
      <c r="G5" s="101"/>
      <c r="H5" s="101"/>
      <c r="I5" s="101"/>
      <c r="J5" s="101"/>
      <c r="K5" s="36"/>
      <c r="L5" s="36"/>
    </row>
    <row r="6" spans="2:13" s="33" customFormat="1" ht="12.75" customHeight="1">
      <c r="B6" s="101"/>
      <c r="C6" s="101"/>
      <c r="D6" s="101"/>
      <c r="E6" s="101"/>
      <c r="F6" s="101"/>
      <c r="G6" s="101"/>
      <c r="H6" s="101"/>
      <c r="I6" s="101"/>
      <c r="J6" s="101"/>
      <c r="K6" s="36"/>
      <c r="L6" s="36"/>
    </row>
    <row r="7" spans="2:13" s="33" customFormat="1" ht="4.5" customHeight="1">
      <c r="B7" s="101"/>
      <c r="C7" s="101"/>
      <c r="D7" s="101"/>
      <c r="E7" s="101"/>
      <c r="F7" s="101"/>
      <c r="G7" s="101"/>
      <c r="H7" s="101"/>
      <c r="I7" s="101"/>
      <c r="J7" s="101"/>
      <c r="K7" s="36"/>
      <c r="L7" s="36"/>
    </row>
    <row r="8" spans="2:13" s="33" customFormat="1" ht="5.0999999999999996" customHeight="1">
      <c r="B8" s="37"/>
      <c r="C8" s="37"/>
      <c r="D8" s="37"/>
      <c r="E8" s="37"/>
      <c r="F8" s="37"/>
      <c r="G8" s="37"/>
      <c r="H8" s="37"/>
      <c r="I8" s="37"/>
      <c r="J8" s="37"/>
      <c r="K8" s="36"/>
      <c r="L8" s="36"/>
      <c r="M8" s="38"/>
    </row>
    <row r="9" spans="2:13" s="33" customFormat="1" ht="14.25" customHeight="1">
      <c r="B9" s="102" t="s">
        <v>100</v>
      </c>
      <c r="C9" s="102"/>
      <c r="D9" s="102"/>
      <c r="E9" s="102"/>
      <c r="F9" s="102"/>
      <c r="G9" s="102"/>
      <c r="H9" s="102"/>
      <c r="I9" s="102"/>
      <c r="J9" s="102"/>
      <c r="K9" s="39"/>
      <c r="L9" s="39"/>
    </row>
    <row r="10" spans="2:13" s="33" customFormat="1" ht="5.0999999999999996" customHeight="1">
      <c r="B10" s="38"/>
      <c r="C10" s="38"/>
      <c r="D10" s="38"/>
      <c r="E10" s="38"/>
      <c r="F10" s="38"/>
      <c r="G10" s="38"/>
      <c r="H10" s="38"/>
      <c r="I10" s="38"/>
      <c r="J10" s="38"/>
      <c r="K10" s="35"/>
      <c r="L10" s="35"/>
    </row>
    <row r="11" spans="2:13" s="94" customFormat="1" ht="14.25" customHeight="1">
      <c r="B11" s="89" t="s">
        <v>95</v>
      </c>
      <c r="C11" s="103"/>
      <c r="D11" s="103"/>
      <c r="E11" s="103"/>
      <c r="F11" s="90" t="s">
        <v>96</v>
      </c>
      <c r="G11" s="100"/>
      <c r="H11" s="100"/>
      <c r="I11" s="91" t="s">
        <v>0</v>
      </c>
      <c r="J11" s="92"/>
      <c r="K11" s="93"/>
      <c r="L11" s="93"/>
    </row>
    <row r="12" spans="2:13" s="94" customFormat="1" ht="14.25" customHeight="1">
      <c r="B12" s="89" t="s">
        <v>117</v>
      </c>
      <c r="C12" s="103"/>
      <c r="D12" s="103"/>
      <c r="E12" s="103"/>
      <c r="F12" s="90" t="s">
        <v>1</v>
      </c>
      <c r="G12" s="100"/>
      <c r="H12" s="100"/>
      <c r="I12" s="91" t="s">
        <v>98</v>
      </c>
      <c r="J12" s="95"/>
      <c r="K12" s="93"/>
      <c r="L12" s="93"/>
    </row>
    <row r="13" spans="2:13" s="94" customFormat="1" ht="14.25" customHeight="1">
      <c r="B13" s="89" t="s">
        <v>76</v>
      </c>
      <c r="C13" s="103"/>
      <c r="D13" s="103"/>
      <c r="E13" s="103"/>
      <c r="F13" s="90" t="s">
        <v>97</v>
      </c>
      <c r="G13" s="100"/>
      <c r="H13" s="100"/>
      <c r="I13" s="91" t="s">
        <v>99</v>
      </c>
      <c r="J13" s="95"/>
      <c r="K13" s="93"/>
      <c r="L13" s="93"/>
    </row>
    <row r="14" spans="2:13" s="33" customFormat="1" ht="5.0999999999999996" customHeight="1">
      <c r="B14" s="38"/>
      <c r="C14" s="38"/>
      <c r="D14" s="38"/>
      <c r="E14" s="38"/>
      <c r="F14" s="38"/>
      <c r="G14" s="38"/>
      <c r="H14" s="38"/>
      <c r="I14" s="38"/>
      <c r="J14" s="38"/>
      <c r="K14" s="40"/>
    </row>
    <row r="15" spans="2:13" s="33" customFormat="1">
      <c r="B15" s="107" t="s">
        <v>77</v>
      </c>
      <c r="C15" s="107"/>
      <c r="D15" s="107"/>
      <c r="E15" s="107"/>
      <c r="F15" s="107"/>
      <c r="G15" s="107"/>
      <c r="H15" s="107"/>
      <c r="I15" s="107"/>
      <c r="J15" s="107"/>
      <c r="K15" s="41"/>
      <c r="L15" s="41"/>
    </row>
    <row r="16" spans="2:13" s="33" customFormat="1" ht="123" customHeight="1">
      <c r="B16" s="105" t="s">
        <v>121</v>
      </c>
      <c r="C16" s="105"/>
      <c r="D16" s="105"/>
      <c r="E16" s="105"/>
      <c r="F16" s="105"/>
      <c r="G16" s="105"/>
      <c r="H16" s="105"/>
      <c r="I16" s="105"/>
      <c r="J16" s="105"/>
      <c r="K16" s="42"/>
      <c r="L16" s="42"/>
    </row>
    <row r="17" spans="1:23" ht="3.75" customHeight="1">
      <c r="A17" s="43"/>
      <c r="B17" s="76"/>
      <c r="C17" s="76"/>
      <c r="D17" s="76"/>
      <c r="E17" s="76"/>
      <c r="F17" s="76"/>
      <c r="G17" s="76"/>
      <c r="H17" s="76"/>
      <c r="I17" s="76"/>
      <c r="J17" s="76"/>
      <c r="K17" s="44"/>
    </row>
    <row r="18" spans="1:23" ht="30" customHeight="1">
      <c r="A18" s="43"/>
      <c r="B18" s="96" t="s">
        <v>112</v>
      </c>
      <c r="C18" s="117" t="s">
        <v>113</v>
      </c>
      <c r="D18" s="118"/>
      <c r="E18" s="119"/>
      <c r="F18" s="97" t="s">
        <v>82</v>
      </c>
      <c r="G18" s="96" t="s">
        <v>114</v>
      </c>
      <c r="H18" s="96" t="s">
        <v>115</v>
      </c>
      <c r="I18" s="96" t="s">
        <v>116</v>
      </c>
      <c r="J18" s="96" t="s">
        <v>120</v>
      </c>
      <c r="U18" s="45"/>
      <c r="V18" s="45"/>
      <c r="W18" s="45"/>
    </row>
    <row r="19" spans="1:23" ht="19.5" customHeight="1">
      <c r="A19" s="43"/>
      <c r="B19" s="108">
        <v>1</v>
      </c>
      <c r="C19" s="110" t="s">
        <v>126</v>
      </c>
      <c r="D19" s="111"/>
      <c r="E19" s="112"/>
      <c r="F19" s="98" t="s">
        <v>122</v>
      </c>
      <c r="G19" s="87"/>
      <c r="H19" s="88"/>
      <c r="I19" s="99">
        <f t="shared" ref="I19:I24" si="0">H19*(1+G19)</f>
        <v>0</v>
      </c>
      <c r="J19" s="99">
        <f>I19*96</f>
        <v>0</v>
      </c>
      <c r="U19" s="45"/>
      <c r="V19" s="45"/>
      <c r="W19" s="45"/>
    </row>
    <row r="20" spans="1:23" ht="19.5" customHeight="1">
      <c r="A20" s="43"/>
      <c r="B20" s="109"/>
      <c r="C20" s="113"/>
      <c r="D20" s="114"/>
      <c r="E20" s="115"/>
      <c r="F20" s="98" t="s">
        <v>124</v>
      </c>
      <c r="G20" s="87"/>
      <c r="H20" s="88"/>
      <c r="I20" s="99">
        <f t="shared" si="0"/>
        <v>0</v>
      </c>
      <c r="J20" s="99">
        <f>I20*116</f>
        <v>0</v>
      </c>
      <c r="U20" s="45"/>
      <c r="V20" s="45"/>
      <c r="W20" s="45"/>
    </row>
    <row r="21" spans="1:23" ht="19.5" customHeight="1">
      <c r="A21" s="43"/>
      <c r="B21" s="108">
        <v>2</v>
      </c>
      <c r="C21" s="110" t="s">
        <v>127</v>
      </c>
      <c r="D21" s="111"/>
      <c r="E21" s="112"/>
      <c r="F21" s="98" t="s">
        <v>123</v>
      </c>
      <c r="G21" s="87"/>
      <c r="H21" s="88"/>
      <c r="I21" s="99">
        <f t="shared" si="0"/>
        <v>0</v>
      </c>
      <c r="J21" s="99">
        <f>I21*135</f>
        <v>0</v>
      </c>
      <c r="U21" s="45"/>
      <c r="V21" s="45"/>
      <c r="W21" s="45"/>
    </row>
    <row r="22" spans="1:23" ht="19.5" customHeight="1">
      <c r="A22" s="43"/>
      <c r="B22" s="109"/>
      <c r="C22" s="113"/>
      <c r="D22" s="114"/>
      <c r="E22" s="115"/>
      <c r="F22" s="98" t="s">
        <v>125</v>
      </c>
      <c r="G22" s="87"/>
      <c r="H22" s="88"/>
      <c r="I22" s="99">
        <f t="shared" si="0"/>
        <v>0</v>
      </c>
      <c r="J22" s="99">
        <f>I22*155</f>
        <v>0</v>
      </c>
      <c r="U22" s="45"/>
      <c r="V22" s="45"/>
      <c r="W22" s="45"/>
    </row>
    <row r="23" spans="1:23" ht="21.75" customHeight="1">
      <c r="A23" s="43"/>
      <c r="B23" s="116">
        <v>3</v>
      </c>
      <c r="C23" s="110" t="s">
        <v>128</v>
      </c>
      <c r="D23" s="111"/>
      <c r="E23" s="112"/>
      <c r="F23" s="98" t="s">
        <v>132</v>
      </c>
      <c r="G23" s="87"/>
      <c r="H23" s="88"/>
      <c r="I23" s="99">
        <f t="shared" si="0"/>
        <v>0</v>
      </c>
      <c r="J23" s="99">
        <f>I23*660</f>
        <v>0</v>
      </c>
      <c r="U23" s="45"/>
      <c r="V23" s="45"/>
      <c r="W23" s="45"/>
    </row>
    <row r="24" spans="1:23" ht="21.75" customHeight="1">
      <c r="A24" s="43"/>
      <c r="B24" s="116"/>
      <c r="C24" s="113"/>
      <c r="D24" s="114"/>
      <c r="E24" s="115"/>
      <c r="F24" s="98" t="s">
        <v>133</v>
      </c>
      <c r="G24" s="87"/>
      <c r="H24" s="88"/>
      <c r="I24" s="99">
        <f t="shared" si="0"/>
        <v>0</v>
      </c>
      <c r="J24" s="99">
        <f>I24*727</f>
        <v>0</v>
      </c>
      <c r="U24" s="45"/>
      <c r="V24" s="45"/>
      <c r="W24" s="45"/>
    </row>
    <row r="25" spans="1:23" ht="21.75" customHeight="1">
      <c r="A25" s="43"/>
      <c r="B25" s="116">
        <v>4</v>
      </c>
      <c r="C25" s="110" t="s">
        <v>129</v>
      </c>
      <c r="D25" s="111"/>
      <c r="E25" s="112"/>
      <c r="F25" s="98" t="s">
        <v>130</v>
      </c>
      <c r="G25" s="87"/>
      <c r="H25" s="88"/>
      <c r="I25" s="99">
        <f t="shared" ref="I25:I28" si="1">H25*(1+G25)</f>
        <v>0</v>
      </c>
      <c r="J25" s="99">
        <f>I25*10680</f>
        <v>0</v>
      </c>
      <c r="U25" s="45"/>
      <c r="V25" s="45"/>
      <c r="W25" s="45"/>
    </row>
    <row r="26" spans="1:23" ht="21.75" customHeight="1">
      <c r="A26" s="43"/>
      <c r="B26" s="116"/>
      <c r="C26" s="113"/>
      <c r="D26" s="114"/>
      <c r="E26" s="115"/>
      <c r="F26" s="98" t="s">
        <v>131</v>
      </c>
      <c r="G26" s="87"/>
      <c r="H26" s="88"/>
      <c r="I26" s="99">
        <f t="shared" si="1"/>
        <v>0</v>
      </c>
      <c r="J26" s="99">
        <f>I26*11160</f>
        <v>0</v>
      </c>
      <c r="U26" s="45"/>
      <c r="V26" s="45"/>
      <c r="W26" s="45"/>
    </row>
    <row r="27" spans="1:23" ht="21.75" customHeight="1">
      <c r="A27" s="43"/>
      <c r="B27" s="116">
        <v>3</v>
      </c>
      <c r="C27" s="110" t="s">
        <v>134</v>
      </c>
      <c r="D27" s="111"/>
      <c r="E27" s="112"/>
      <c r="F27" s="98" t="s">
        <v>132</v>
      </c>
      <c r="G27" s="87"/>
      <c r="H27" s="88"/>
      <c r="I27" s="99">
        <f t="shared" si="1"/>
        <v>0</v>
      </c>
      <c r="J27" s="99">
        <f>I27*660</f>
        <v>0</v>
      </c>
      <c r="U27" s="45"/>
      <c r="V27" s="45"/>
      <c r="W27" s="45"/>
    </row>
    <row r="28" spans="1:23" ht="21.75" customHeight="1">
      <c r="A28" s="43"/>
      <c r="B28" s="116"/>
      <c r="C28" s="113"/>
      <c r="D28" s="114"/>
      <c r="E28" s="115"/>
      <c r="F28" s="98" t="s">
        <v>133</v>
      </c>
      <c r="G28" s="87"/>
      <c r="H28" s="88"/>
      <c r="I28" s="99">
        <f t="shared" si="1"/>
        <v>0</v>
      </c>
      <c r="J28" s="99">
        <f>I28*727</f>
        <v>0</v>
      </c>
      <c r="U28" s="45"/>
      <c r="V28" s="45"/>
      <c r="W28" s="45"/>
    </row>
    <row r="29" spans="1:23" s="33" customFormat="1" ht="5.25" customHeight="1">
      <c r="B29" s="38"/>
      <c r="C29" s="46"/>
      <c r="D29" s="46"/>
      <c r="E29" s="46"/>
      <c r="F29" s="290"/>
      <c r="G29" s="289"/>
      <c r="H29" s="47"/>
      <c r="I29" s="47"/>
      <c r="J29" s="38"/>
      <c r="K29" s="48"/>
      <c r="L29" s="38"/>
    </row>
    <row r="30" spans="1:23" s="33" customFormat="1" ht="12" customHeight="1">
      <c r="B30" s="106" t="s">
        <v>78</v>
      </c>
      <c r="C30" s="106"/>
      <c r="D30" s="106"/>
      <c r="E30" s="106"/>
      <c r="F30" s="106"/>
      <c r="G30" s="106"/>
      <c r="H30" s="106"/>
      <c r="I30" s="106"/>
      <c r="J30" s="106"/>
      <c r="K30" s="41"/>
      <c r="L30" s="41"/>
    </row>
    <row r="31" spans="1:23" s="33" customFormat="1" ht="61.5" customHeight="1">
      <c r="B31" s="104" t="s">
        <v>79</v>
      </c>
      <c r="C31" s="104"/>
      <c r="D31" s="104"/>
      <c r="E31" s="104"/>
      <c r="F31" s="104"/>
      <c r="G31" s="104"/>
      <c r="H31" s="104"/>
      <c r="I31" s="104"/>
      <c r="J31" s="104"/>
      <c r="K31" s="36"/>
      <c r="L31" s="36"/>
    </row>
    <row r="32" spans="1:23" s="33" customFormat="1" ht="51.75" customHeight="1">
      <c r="B32" s="104" t="s">
        <v>80</v>
      </c>
      <c r="C32" s="104"/>
      <c r="D32" s="104"/>
      <c r="E32" s="104"/>
      <c r="F32" s="104"/>
      <c r="G32" s="104"/>
      <c r="H32" s="104"/>
      <c r="I32" s="104"/>
      <c r="J32" s="104"/>
      <c r="K32" s="36"/>
      <c r="L32" s="36"/>
    </row>
    <row r="33" spans="6:10" s="43" customFormat="1">
      <c r="F33" s="49"/>
      <c r="J33" s="50"/>
    </row>
    <row r="34" spans="6:10" s="43" customFormat="1" hidden="1">
      <c r="F34" s="49"/>
      <c r="J34" s="50"/>
    </row>
    <row r="35" spans="6:10" s="43" customFormat="1" hidden="1">
      <c r="F35" s="49"/>
      <c r="J35" s="50"/>
    </row>
    <row r="36" spans="6:10" s="43" customFormat="1" hidden="1">
      <c r="F36" s="49"/>
      <c r="J36" s="50"/>
    </row>
    <row r="37" spans="6:10" s="43" customFormat="1" hidden="1">
      <c r="F37" s="49"/>
      <c r="J37" s="50"/>
    </row>
    <row r="38" spans="6:10" s="43" customFormat="1" hidden="1">
      <c r="F38" s="49"/>
      <c r="J38" s="50"/>
    </row>
    <row r="39" spans="6:10" s="43" customFormat="1" hidden="1">
      <c r="F39" s="49"/>
      <c r="J39" s="50"/>
    </row>
    <row r="40" spans="6:10" s="43" customFormat="1" hidden="1">
      <c r="F40" s="49"/>
      <c r="J40" s="50"/>
    </row>
    <row r="41" spans="6:10" s="43" customFormat="1" hidden="1">
      <c r="F41" s="49"/>
      <c r="J41" s="50"/>
    </row>
    <row r="42" spans="6:10" s="43" customFormat="1" hidden="1">
      <c r="F42" s="49"/>
      <c r="J42" s="50"/>
    </row>
    <row r="43" spans="6:10" s="43" customFormat="1" hidden="1">
      <c r="F43" s="49"/>
      <c r="J43" s="50"/>
    </row>
    <row r="44" spans="6:10" s="43" customFormat="1" hidden="1">
      <c r="F44" s="49"/>
      <c r="J44" s="50"/>
    </row>
    <row r="45" spans="6:10" s="43" customFormat="1" hidden="1">
      <c r="F45" s="49"/>
      <c r="J45" s="50"/>
    </row>
    <row r="46" spans="6:10" s="43" customFormat="1" hidden="1">
      <c r="F46" s="49"/>
      <c r="J46" s="50"/>
    </row>
    <row r="47" spans="6:10" s="43" customFormat="1" hidden="1">
      <c r="F47" s="49"/>
      <c r="J47" s="50"/>
    </row>
    <row r="48" spans="6:10" s="43" customFormat="1" hidden="1">
      <c r="F48" s="49"/>
      <c r="J48" s="50"/>
    </row>
    <row r="49" spans="6:10" s="43" customFormat="1" hidden="1">
      <c r="F49" s="49"/>
      <c r="J49" s="50"/>
    </row>
    <row r="50" spans="6:10" s="43" customFormat="1" hidden="1">
      <c r="F50" s="49"/>
      <c r="J50" s="50"/>
    </row>
    <row r="51" spans="6:10" s="43" customFormat="1" hidden="1">
      <c r="F51" s="49"/>
      <c r="J51" s="50"/>
    </row>
    <row r="52" spans="6:10" s="43" customFormat="1" hidden="1">
      <c r="F52" s="49"/>
      <c r="J52" s="50"/>
    </row>
    <row r="53" spans="6:10" s="43" customFormat="1" hidden="1">
      <c r="F53" s="49"/>
      <c r="J53" s="50"/>
    </row>
    <row r="54" spans="6:10" s="43" customFormat="1" hidden="1">
      <c r="F54" s="49"/>
      <c r="J54" s="50"/>
    </row>
    <row r="55" spans="6:10" s="43" customFormat="1" hidden="1">
      <c r="F55" s="49"/>
      <c r="J55" s="50"/>
    </row>
    <row r="56" spans="6:10" s="43" customFormat="1" hidden="1">
      <c r="F56" s="49"/>
      <c r="J56" s="50"/>
    </row>
    <row r="57" spans="6:10" s="43" customFormat="1" hidden="1">
      <c r="F57" s="49"/>
      <c r="J57" s="50"/>
    </row>
    <row r="58" spans="6:10" s="43" customFormat="1" hidden="1">
      <c r="F58" s="49"/>
      <c r="J58" s="50"/>
    </row>
    <row r="59" spans="6:10" s="43" customFormat="1" hidden="1">
      <c r="F59" s="49"/>
      <c r="J59" s="50"/>
    </row>
    <row r="60" spans="6:10" s="43" customFormat="1" hidden="1">
      <c r="F60" s="49"/>
      <c r="J60" s="50"/>
    </row>
    <row r="61" spans="6:10" s="43" customFormat="1" hidden="1">
      <c r="F61" s="49"/>
      <c r="J61" s="50"/>
    </row>
    <row r="62" spans="6:10" s="43" customFormat="1" hidden="1">
      <c r="F62" s="49"/>
      <c r="J62" s="50"/>
    </row>
    <row r="63" spans="6:10" s="43" customFormat="1" hidden="1">
      <c r="F63" s="49"/>
      <c r="J63" s="50"/>
    </row>
    <row r="64" spans="6:10" s="43" customFormat="1" hidden="1">
      <c r="F64" s="49"/>
      <c r="J64" s="50"/>
    </row>
    <row r="65" spans="1:10" s="43" customFormat="1" hidden="1">
      <c r="F65" s="49"/>
      <c r="J65" s="50"/>
    </row>
    <row r="66" spans="1:10" s="43" customFormat="1" hidden="1">
      <c r="F66" s="49"/>
      <c r="J66" s="50"/>
    </row>
    <row r="67" spans="1:10" s="43" customFormat="1" hidden="1">
      <c r="F67" s="49"/>
      <c r="J67" s="50"/>
    </row>
    <row r="68" spans="1:10" s="43" customFormat="1" hidden="1">
      <c r="F68" s="49"/>
      <c r="J68" s="50"/>
    </row>
    <row r="69" spans="1:10" s="43" customFormat="1" hidden="1">
      <c r="F69" s="49"/>
      <c r="J69" s="50"/>
    </row>
    <row r="70" spans="1:10" hidden="1">
      <c r="A70" s="43"/>
    </row>
    <row r="71" spans="1:10" hidden="1">
      <c r="A71" s="43"/>
    </row>
    <row r="72" spans="1:10" hidden="1">
      <c r="A72" s="43"/>
    </row>
    <row r="73" spans="1:10" hidden="1">
      <c r="A73" s="43"/>
    </row>
    <row r="74" spans="1:10" hidden="1">
      <c r="A74" s="43"/>
    </row>
    <row r="75" spans="1:10" hidden="1">
      <c r="A75" s="43"/>
    </row>
    <row r="76" spans="1:10" hidden="1">
      <c r="A76" s="43"/>
    </row>
    <row r="77" spans="1:10" hidden="1">
      <c r="A77" s="43"/>
    </row>
    <row r="78" spans="1:10" hidden="1">
      <c r="A78" s="43"/>
    </row>
    <row r="79" spans="1:10" hidden="1">
      <c r="A79" s="43"/>
    </row>
    <row r="80" spans="1:10" hidden="1">
      <c r="A80" s="43"/>
    </row>
    <row r="81" spans="1:1" hidden="1">
      <c r="A81" s="43"/>
    </row>
    <row r="82" spans="1:1" hidden="1">
      <c r="A82" s="43"/>
    </row>
    <row r="83" spans="1:1" hidden="1">
      <c r="A83" s="43"/>
    </row>
    <row r="84" spans="1:1" hidden="1">
      <c r="A84" s="43"/>
    </row>
    <row r="85" spans="1:1" hidden="1">
      <c r="A85" s="43"/>
    </row>
    <row r="86" spans="1:1" hidden="1">
      <c r="A86" s="43"/>
    </row>
    <row r="87" spans="1:1" hidden="1">
      <c r="A87" s="43"/>
    </row>
    <row r="88" spans="1:1" hidden="1">
      <c r="A88" s="43"/>
    </row>
    <row r="89" spans="1:1" hidden="1">
      <c r="A89" s="43"/>
    </row>
    <row r="90" spans="1:1" hidden="1">
      <c r="A90" s="43"/>
    </row>
    <row r="91" spans="1:1" hidden="1">
      <c r="A91" s="43"/>
    </row>
    <row r="92" spans="1:1" hidden="1">
      <c r="A92" s="43"/>
    </row>
    <row r="93" spans="1:1" hidden="1">
      <c r="A93" s="43"/>
    </row>
    <row r="94" spans="1:1" hidden="1">
      <c r="A94" s="43"/>
    </row>
    <row r="95" spans="1:1" hidden="1">
      <c r="A95" s="43"/>
    </row>
    <row r="96" spans="1:1" hidden="1">
      <c r="A96" s="43"/>
    </row>
    <row r="97" spans="1:1" hidden="1">
      <c r="A97" s="43"/>
    </row>
    <row r="98" spans="1:1" hidden="1">
      <c r="A98" s="43"/>
    </row>
    <row r="99" spans="1:1" hidden="1">
      <c r="A99" s="43"/>
    </row>
    <row r="100" spans="1:1" hidden="1">
      <c r="A100" s="43"/>
    </row>
    <row r="101" spans="1:1" hidden="1">
      <c r="A101" s="43"/>
    </row>
    <row r="102" spans="1:1" hidden="1">
      <c r="A102" s="43"/>
    </row>
    <row r="103" spans="1:1" hidden="1">
      <c r="A103" s="43"/>
    </row>
    <row r="104" spans="1:1" hidden="1">
      <c r="A104" s="43"/>
    </row>
    <row r="105" spans="1:1" hidden="1">
      <c r="A105" s="43"/>
    </row>
    <row r="106" spans="1:1" hidden="1">
      <c r="A106" s="43"/>
    </row>
    <row r="107" spans="1:1" hidden="1">
      <c r="A107" s="43"/>
    </row>
    <row r="108" spans="1:1" hidden="1">
      <c r="A108" s="43"/>
    </row>
    <row r="109" spans="1:1" hidden="1">
      <c r="A109" s="43"/>
    </row>
    <row r="110" spans="1:1" hidden="1">
      <c r="A110" s="43"/>
    </row>
    <row r="111" spans="1:1" hidden="1">
      <c r="A111" s="43"/>
    </row>
    <row r="112" spans="1:1" hidden="1">
      <c r="A112" s="43"/>
    </row>
    <row r="113" spans="1:1" hidden="1">
      <c r="A113" s="43"/>
    </row>
    <row r="114" spans="1:1" hidden="1">
      <c r="A114" s="43"/>
    </row>
    <row r="115" spans="1:1" hidden="1">
      <c r="A115" s="43"/>
    </row>
    <row r="116" spans="1:1" hidden="1">
      <c r="A116" s="43"/>
    </row>
    <row r="117" spans="1:1" hidden="1">
      <c r="A117" s="43"/>
    </row>
    <row r="118" spans="1:1" hidden="1">
      <c r="A118" s="43"/>
    </row>
    <row r="119" spans="1:1" hidden="1">
      <c r="A119" s="43"/>
    </row>
    <row r="120" spans="1:1" hidden="1">
      <c r="A120" s="43"/>
    </row>
    <row r="121" spans="1:1" hidden="1">
      <c r="A121" s="43"/>
    </row>
    <row r="122" spans="1:1" hidden="1">
      <c r="A122" s="43"/>
    </row>
    <row r="123" spans="1:1" hidden="1">
      <c r="A123" s="43"/>
    </row>
    <row r="124" spans="1:1" hidden="1">
      <c r="A124" s="43"/>
    </row>
    <row r="125" spans="1:1" hidden="1">
      <c r="A125" s="43"/>
    </row>
    <row r="126" spans="1:1" hidden="1">
      <c r="A126" s="43"/>
    </row>
    <row r="127" spans="1:1" hidden="1">
      <c r="A127" s="43"/>
    </row>
    <row r="128" spans="1:1" hidden="1">
      <c r="A128" s="43"/>
    </row>
    <row r="129" spans="1:1" hidden="1">
      <c r="A129" s="43"/>
    </row>
    <row r="130" spans="1:1" hidden="1">
      <c r="A130" s="43"/>
    </row>
    <row r="131" spans="1:1" hidden="1">
      <c r="A131" s="43"/>
    </row>
    <row r="132" spans="1:1" hidden="1">
      <c r="A132" s="43"/>
    </row>
    <row r="133" spans="1:1" hidden="1">
      <c r="A133" s="43"/>
    </row>
    <row r="134" spans="1:1" hidden="1">
      <c r="A134" s="43"/>
    </row>
    <row r="135" spans="1:1" hidden="1"/>
    <row r="136" spans="1:1" hidden="1"/>
    <row r="137" spans="1:1" hidden="1"/>
    <row r="138" spans="1:1" hidden="1"/>
    <row r="139" spans="1:1" hidden="1"/>
    <row r="140" spans="1:1" hidden="1"/>
    <row r="141" spans="1:1" hidden="1"/>
    <row r="142" spans="1:1" hidden="1"/>
    <row r="143" spans="1:1" hidden="1"/>
    <row r="144" spans="1:1"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row r="406"/>
    <row r="407"/>
  </sheetData>
  <sheetProtection algorithmName="SHA-512" hashValue="ycUMZmuFRnZilaSRT6ZGW75eWuvn0vL7d4N2JeZeEgJufNTAV3vOGjkWodgca+HiEocvlPeD1ipyqGBn8Nz3Lg==" saltValue="7EkmQEc9KhY4EHCGrIdPIQ==" spinCount="100000" sheet="1" objects="1" scenarios="1"/>
  <mergeCells count="24">
    <mergeCell ref="B32:J32"/>
    <mergeCell ref="B16:J16"/>
    <mergeCell ref="B30:J30"/>
    <mergeCell ref="B31:J31"/>
    <mergeCell ref="B15:J15"/>
    <mergeCell ref="B19:B20"/>
    <mergeCell ref="C19:E20"/>
    <mergeCell ref="B23:B24"/>
    <mergeCell ref="C23:E24"/>
    <mergeCell ref="C18:E18"/>
    <mergeCell ref="B21:B22"/>
    <mergeCell ref="C21:E22"/>
    <mergeCell ref="B25:B26"/>
    <mergeCell ref="C25:E26"/>
    <mergeCell ref="B27:B28"/>
    <mergeCell ref="C27:E28"/>
    <mergeCell ref="G11:H11"/>
    <mergeCell ref="G12:H12"/>
    <mergeCell ref="G13:H13"/>
    <mergeCell ref="B2:J7"/>
    <mergeCell ref="B9:J9"/>
    <mergeCell ref="C11:E11"/>
    <mergeCell ref="C12:E12"/>
    <mergeCell ref="C13:E13"/>
  </mergeCells>
  <printOptions horizontalCentered="1"/>
  <pageMargins left="0.39370078740157483" right="0.31496062992125984" top="0.74803149606299213" bottom="0.74803149606299213" header="0.31496062992125984" footer="0.31496062992125984"/>
  <pageSetup scale="80"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U87"/>
  <sheetViews>
    <sheetView showGridLines="0" zoomScaleNormal="100" workbookViewId="0">
      <selection activeCell="U49" sqref="U49:AC49"/>
    </sheetView>
  </sheetViews>
  <sheetFormatPr baseColWidth="10" defaultColWidth="0" defaultRowHeight="0" customHeight="1" zeroHeight="1"/>
  <cols>
    <col min="1" max="1" width="2.42578125" style="55" customWidth="1"/>
    <col min="2" max="2" width="3.140625" style="55" customWidth="1"/>
    <col min="3" max="3" width="3.7109375" style="55" customWidth="1"/>
    <col min="4" max="4" width="3.140625" style="55" customWidth="1"/>
    <col min="5" max="20" width="2.7109375" style="55" customWidth="1"/>
    <col min="21" max="26" width="2.42578125" style="55" customWidth="1"/>
    <col min="27" max="30" width="3.140625" style="55" customWidth="1"/>
    <col min="31" max="36" width="2.85546875" style="55" customWidth="1"/>
    <col min="37" max="38" width="3.85546875" style="55" customWidth="1"/>
    <col min="39" max="39" width="3.140625" style="55" customWidth="1"/>
    <col min="40" max="40" width="3.42578125" style="55" customWidth="1"/>
    <col min="41" max="41" width="3.85546875" style="55" customWidth="1"/>
    <col min="42" max="42" width="3" style="55" customWidth="1"/>
    <col min="43" max="47" width="0" style="55" hidden="1" customWidth="1"/>
    <col min="48" max="16384" width="11.42578125" style="55" hidden="1"/>
  </cols>
  <sheetData>
    <row r="1" spans="2:41" ht="6" customHeight="1"/>
    <row r="2" spans="2:41" ht="15.75" customHeight="1">
      <c r="B2" s="78"/>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80"/>
    </row>
    <row r="3" spans="2:41" ht="15.75" customHeight="1">
      <c r="B3" s="81"/>
      <c r="C3" s="82"/>
      <c r="D3" s="82"/>
      <c r="E3" s="82"/>
      <c r="F3" s="82"/>
      <c r="G3" s="82"/>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AI3" s="82"/>
      <c r="AJ3" s="82"/>
      <c r="AK3" s="82"/>
      <c r="AL3" s="82"/>
      <c r="AM3" s="82"/>
      <c r="AN3" s="82"/>
      <c r="AO3" s="83"/>
    </row>
    <row r="4" spans="2:41" ht="15.75" customHeight="1">
      <c r="B4" s="81"/>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c r="AK4" s="82"/>
      <c r="AL4" s="82"/>
      <c r="AM4" s="82"/>
      <c r="AN4" s="82"/>
      <c r="AO4" s="83"/>
    </row>
    <row r="5" spans="2:41" ht="15.75" customHeight="1">
      <c r="B5" s="81"/>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3"/>
    </row>
    <row r="6" spans="2:41" ht="15.75" customHeight="1">
      <c r="B6" s="84"/>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5"/>
      <c r="AG6" s="85"/>
      <c r="AH6" s="85"/>
      <c r="AI6" s="85"/>
      <c r="AJ6" s="85"/>
      <c r="AK6" s="85"/>
      <c r="AL6" s="85"/>
      <c r="AM6" s="85"/>
      <c r="AN6" s="85"/>
      <c r="AO6" s="86"/>
    </row>
    <row r="7" spans="2:41" ht="8.25" customHeight="1"/>
    <row r="8" spans="2:41" ht="18.75" customHeight="1">
      <c r="B8" s="243" t="s">
        <v>23</v>
      </c>
      <c r="C8" s="243"/>
      <c r="D8" s="243"/>
      <c r="E8" s="243"/>
      <c r="F8" s="244"/>
      <c r="G8" s="244"/>
      <c r="H8" s="244"/>
      <c r="I8" s="244"/>
      <c r="J8" s="244"/>
      <c r="K8" s="244"/>
      <c r="L8" s="244"/>
      <c r="M8" s="244"/>
      <c r="N8" s="244"/>
      <c r="O8" s="244"/>
      <c r="P8" s="244"/>
      <c r="Q8" s="244"/>
      <c r="R8" s="244"/>
      <c r="S8" s="244"/>
      <c r="T8" s="244"/>
      <c r="U8" s="244"/>
      <c r="V8" s="244"/>
      <c r="W8" s="244"/>
      <c r="X8" s="244"/>
      <c r="Y8" s="244"/>
      <c r="Z8" s="244"/>
      <c r="AA8" s="244"/>
      <c r="AB8" s="244"/>
      <c r="AC8" s="244"/>
      <c r="AD8" s="244"/>
      <c r="AE8" s="244"/>
      <c r="AF8" s="244"/>
      <c r="AG8" s="244"/>
      <c r="AH8" s="244"/>
      <c r="AI8" s="244"/>
      <c r="AJ8" s="244"/>
      <c r="AK8" s="244"/>
      <c r="AL8" s="244"/>
      <c r="AM8" s="244"/>
      <c r="AN8" s="244"/>
      <c r="AO8" s="244"/>
    </row>
    <row r="9" spans="2:41" ht="6.75" customHeight="1"/>
    <row r="10" spans="2:41" ht="16.5" customHeight="1">
      <c r="B10" s="245" t="s">
        <v>24</v>
      </c>
      <c r="C10" s="246"/>
      <c r="D10" s="246"/>
      <c r="E10" s="247"/>
      <c r="F10" s="251"/>
      <c r="G10" s="252"/>
      <c r="H10" s="252"/>
      <c r="I10" s="252"/>
      <c r="J10" s="252"/>
      <c r="K10" s="252"/>
      <c r="L10" s="253"/>
      <c r="M10" s="176" t="s">
        <v>25</v>
      </c>
      <c r="N10" s="177"/>
      <c r="O10" s="177"/>
      <c r="P10" s="177"/>
      <c r="Q10" s="177"/>
      <c r="R10" s="177"/>
      <c r="S10" s="177"/>
      <c r="T10" s="178"/>
      <c r="U10" s="257"/>
      <c r="V10" s="258"/>
      <c r="W10" s="258"/>
      <c r="X10" s="258"/>
      <c r="Y10" s="258"/>
      <c r="Z10" s="258"/>
      <c r="AA10" s="258"/>
      <c r="AB10" s="258"/>
      <c r="AC10" s="259"/>
      <c r="AD10" s="245" t="s">
        <v>26</v>
      </c>
      <c r="AE10" s="246"/>
      <c r="AF10" s="246"/>
      <c r="AG10" s="246"/>
      <c r="AH10" s="246"/>
      <c r="AI10" s="246"/>
      <c r="AJ10" s="247"/>
      <c r="AK10" s="263"/>
      <c r="AL10" s="264"/>
      <c r="AM10" s="264"/>
      <c r="AN10" s="264"/>
      <c r="AO10" s="265"/>
    </row>
    <row r="11" spans="2:41" ht="16.5" customHeight="1">
      <c r="B11" s="248"/>
      <c r="C11" s="249"/>
      <c r="D11" s="249"/>
      <c r="E11" s="250"/>
      <c r="F11" s="254"/>
      <c r="G11" s="255"/>
      <c r="H11" s="255"/>
      <c r="I11" s="255"/>
      <c r="J11" s="255"/>
      <c r="K11" s="255"/>
      <c r="L11" s="256"/>
      <c r="M11" s="179"/>
      <c r="N11" s="180"/>
      <c r="O11" s="180"/>
      <c r="P11" s="180"/>
      <c r="Q11" s="180"/>
      <c r="R11" s="180"/>
      <c r="S11" s="180"/>
      <c r="T11" s="181"/>
      <c r="U11" s="260"/>
      <c r="V11" s="261"/>
      <c r="W11" s="261"/>
      <c r="X11" s="261"/>
      <c r="Y11" s="261"/>
      <c r="Z11" s="261"/>
      <c r="AA11" s="261"/>
      <c r="AB11" s="261"/>
      <c r="AC11" s="262"/>
      <c r="AD11" s="237" t="s">
        <v>101</v>
      </c>
      <c r="AE11" s="237"/>
      <c r="AF11" s="237"/>
      <c r="AG11" s="237"/>
      <c r="AH11" s="237"/>
      <c r="AI11" s="237"/>
      <c r="AJ11" s="237"/>
      <c r="AK11" s="263"/>
      <c r="AL11" s="264"/>
      <c r="AM11" s="264"/>
      <c r="AN11" s="264"/>
      <c r="AO11" s="265"/>
    </row>
    <row r="12" spans="2:41" ht="16.5" customHeight="1">
      <c r="B12" s="120" t="s">
        <v>27</v>
      </c>
      <c r="C12" s="120"/>
      <c r="D12" s="120"/>
      <c r="E12" s="120"/>
      <c r="F12" s="121"/>
      <c r="G12" s="121"/>
      <c r="H12" s="121"/>
      <c r="I12" s="121"/>
      <c r="J12" s="121"/>
      <c r="K12" s="121"/>
      <c r="L12" s="121"/>
      <c r="M12" s="121"/>
      <c r="N12" s="121"/>
      <c r="O12" s="121"/>
      <c r="P12" s="121"/>
      <c r="Q12" s="121"/>
      <c r="R12" s="121"/>
      <c r="S12" s="121"/>
      <c r="T12" s="121"/>
      <c r="U12" s="121"/>
      <c r="V12" s="121"/>
      <c r="W12" s="121"/>
      <c r="X12" s="121"/>
      <c r="Y12" s="121"/>
      <c r="Z12" s="121"/>
      <c r="AA12" s="121"/>
      <c r="AB12" s="121"/>
      <c r="AC12" s="121"/>
      <c r="AD12" s="121"/>
      <c r="AE12" s="121"/>
      <c r="AF12" s="121"/>
      <c r="AG12" s="121"/>
      <c r="AH12" s="121"/>
      <c r="AI12" s="121"/>
      <c r="AJ12" s="121"/>
      <c r="AK12" s="121"/>
      <c r="AL12" s="121"/>
      <c r="AM12" s="121"/>
      <c r="AN12" s="121"/>
      <c r="AO12" s="121"/>
    </row>
    <row r="13" spans="2:41" ht="16.5" customHeight="1">
      <c r="B13" s="120" t="s">
        <v>3</v>
      </c>
      <c r="C13" s="120"/>
      <c r="D13" s="120"/>
      <c r="E13" s="120"/>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1"/>
      <c r="AL13" s="121"/>
      <c r="AM13" s="121"/>
      <c r="AN13" s="121"/>
      <c r="AO13" s="121"/>
    </row>
    <row r="14" spans="2:41" ht="16.5" customHeight="1">
      <c r="B14" s="176" t="s">
        <v>28</v>
      </c>
      <c r="C14" s="177"/>
      <c r="D14" s="177"/>
      <c r="E14" s="178"/>
      <c r="F14" s="229" t="s">
        <v>29</v>
      </c>
      <c r="G14" s="230"/>
      <c r="H14" s="230"/>
      <c r="I14" s="230"/>
      <c r="J14" s="230"/>
      <c r="K14" s="233"/>
      <c r="L14" s="233"/>
      <c r="M14" s="233"/>
      <c r="N14" s="233"/>
      <c r="O14" s="233"/>
      <c r="P14" s="233"/>
      <c r="Q14" s="233"/>
      <c r="R14" s="233"/>
      <c r="S14" s="233"/>
      <c r="T14" s="232"/>
      <c r="U14" s="229" t="s">
        <v>30</v>
      </c>
      <c r="V14" s="230"/>
      <c r="W14" s="230"/>
      <c r="X14" s="230"/>
      <c r="Y14" s="230"/>
      <c r="Z14" s="230"/>
      <c r="AA14" s="230"/>
      <c r="AB14" s="230"/>
      <c r="AC14" s="230"/>
      <c r="AD14" s="230"/>
      <c r="AE14" s="230"/>
      <c r="AF14" s="230"/>
      <c r="AG14" s="230"/>
      <c r="AH14" s="230"/>
      <c r="AI14" s="230"/>
      <c r="AJ14" s="231"/>
      <c r="AK14" s="240" t="s">
        <v>31</v>
      </c>
      <c r="AL14" s="241"/>
      <c r="AM14" s="241"/>
      <c r="AN14" s="241"/>
      <c r="AO14" s="242"/>
    </row>
    <row r="15" spans="2:41" ht="16.5" customHeight="1">
      <c r="B15" s="179"/>
      <c r="C15" s="180"/>
      <c r="D15" s="180"/>
      <c r="E15" s="181"/>
      <c r="F15" s="226"/>
      <c r="G15" s="227"/>
      <c r="H15" s="227"/>
      <c r="I15" s="227"/>
      <c r="J15" s="227"/>
      <c r="K15" s="227"/>
      <c r="L15" s="227"/>
      <c r="M15" s="227"/>
      <c r="N15" s="227"/>
      <c r="O15" s="227"/>
      <c r="P15" s="227"/>
      <c r="Q15" s="227"/>
      <c r="R15" s="227"/>
      <c r="S15" s="227"/>
      <c r="T15" s="228"/>
      <c r="U15" s="226"/>
      <c r="V15" s="227"/>
      <c r="W15" s="227"/>
      <c r="X15" s="227"/>
      <c r="Y15" s="227"/>
      <c r="Z15" s="227"/>
      <c r="AA15" s="227"/>
      <c r="AB15" s="227"/>
      <c r="AC15" s="227"/>
      <c r="AD15" s="227"/>
      <c r="AE15" s="227"/>
      <c r="AF15" s="227"/>
      <c r="AG15" s="227"/>
      <c r="AH15" s="227"/>
      <c r="AI15" s="227"/>
      <c r="AJ15" s="228"/>
      <c r="AK15" s="226"/>
      <c r="AL15" s="227"/>
      <c r="AM15" s="227"/>
      <c r="AN15" s="227"/>
      <c r="AO15" s="228"/>
    </row>
    <row r="16" spans="2:41" ht="16.5" customHeight="1">
      <c r="B16" s="176" t="s">
        <v>102</v>
      </c>
      <c r="C16" s="177"/>
      <c r="D16" s="177"/>
      <c r="E16" s="178"/>
      <c r="F16" s="237" t="s">
        <v>32</v>
      </c>
      <c r="G16" s="237"/>
      <c r="H16" s="237"/>
      <c r="I16" s="237"/>
      <c r="J16" s="237"/>
      <c r="K16" s="238"/>
      <c r="L16" s="238"/>
      <c r="M16" s="238"/>
      <c r="N16" s="238"/>
      <c r="O16" s="238"/>
      <c r="P16" s="238"/>
      <c r="Q16" s="238"/>
      <c r="R16" s="238"/>
      <c r="S16" s="238"/>
      <c r="T16" s="238"/>
      <c r="U16" s="229" t="s">
        <v>4</v>
      </c>
      <c r="V16" s="230"/>
      <c r="W16" s="230"/>
      <c r="X16" s="230"/>
      <c r="Y16" s="230"/>
      <c r="Z16" s="230"/>
      <c r="AA16" s="230"/>
      <c r="AB16" s="230"/>
      <c r="AC16" s="230"/>
      <c r="AD16" s="230"/>
      <c r="AE16" s="230"/>
      <c r="AF16" s="230"/>
      <c r="AG16" s="230"/>
      <c r="AH16" s="230"/>
      <c r="AI16" s="230"/>
      <c r="AJ16" s="231"/>
      <c r="AK16" s="229" t="s">
        <v>5</v>
      </c>
      <c r="AL16" s="230"/>
      <c r="AM16" s="230"/>
      <c r="AN16" s="230"/>
      <c r="AO16" s="231"/>
    </row>
    <row r="17" spans="2:41" ht="16.5" customHeight="1">
      <c r="B17" s="179"/>
      <c r="C17" s="180"/>
      <c r="D17" s="180"/>
      <c r="E17" s="181"/>
      <c r="F17" s="239"/>
      <c r="G17" s="239"/>
      <c r="H17" s="239"/>
      <c r="I17" s="239"/>
      <c r="J17" s="239"/>
      <c r="K17" s="239"/>
      <c r="L17" s="239"/>
      <c r="M17" s="239"/>
      <c r="N17" s="239"/>
      <c r="O17" s="239"/>
      <c r="P17" s="239"/>
      <c r="Q17" s="239"/>
      <c r="R17" s="239"/>
      <c r="S17" s="239"/>
      <c r="T17" s="239"/>
      <c r="U17" s="226"/>
      <c r="V17" s="227"/>
      <c r="W17" s="227"/>
      <c r="X17" s="227"/>
      <c r="Y17" s="227"/>
      <c r="Z17" s="227"/>
      <c r="AA17" s="227"/>
      <c r="AB17" s="227"/>
      <c r="AC17" s="227"/>
      <c r="AD17" s="227"/>
      <c r="AE17" s="227"/>
      <c r="AF17" s="227"/>
      <c r="AG17" s="227"/>
      <c r="AH17" s="227"/>
      <c r="AI17" s="227"/>
      <c r="AJ17" s="228"/>
      <c r="AK17" s="226"/>
      <c r="AL17" s="227"/>
      <c r="AM17" s="227"/>
      <c r="AN17" s="227"/>
      <c r="AO17" s="228"/>
    </row>
    <row r="18" spans="2:41" s="18" customFormat="1" ht="16.5" customHeight="1">
      <c r="B18" s="229" t="s">
        <v>33</v>
      </c>
      <c r="C18" s="230"/>
      <c r="D18" s="230"/>
      <c r="E18" s="230"/>
      <c r="F18" s="233"/>
      <c r="G18" s="233"/>
      <c r="H18" s="233"/>
      <c r="I18" s="233"/>
      <c r="J18" s="233"/>
      <c r="K18" s="233"/>
      <c r="L18" s="233"/>
      <c r="M18" s="233"/>
      <c r="N18" s="233"/>
      <c r="O18" s="233"/>
      <c r="P18" s="233"/>
      <c r="Q18" s="233"/>
      <c r="R18" s="233"/>
      <c r="S18" s="233"/>
      <c r="T18" s="232"/>
      <c r="U18" s="229" t="s">
        <v>34</v>
      </c>
      <c r="V18" s="230"/>
      <c r="W18" s="230"/>
      <c r="X18" s="230"/>
      <c r="Y18" s="230"/>
      <c r="Z18" s="230"/>
      <c r="AA18" s="230"/>
      <c r="AB18" s="230"/>
      <c r="AC18" s="231"/>
      <c r="AD18" s="229" t="s">
        <v>35</v>
      </c>
      <c r="AE18" s="230"/>
      <c r="AF18" s="230"/>
      <c r="AG18" s="230"/>
      <c r="AH18" s="230"/>
      <c r="AI18" s="230"/>
      <c r="AJ18" s="231"/>
      <c r="AK18" s="229" t="s">
        <v>24</v>
      </c>
      <c r="AL18" s="230"/>
      <c r="AM18" s="230"/>
      <c r="AN18" s="230"/>
      <c r="AO18" s="231"/>
    </row>
    <row r="19" spans="2:41" ht="16.5" customHeight="1">
      <c r="B19" s="226"/>
      <c r="C19" s="227"/>
      <c r="D19" s="227"/>
      <c r="E19" s="227"/>
      <c r="F19" s="227"/>
      <c r="G19" s="227"/>
      <c r="H19" s="227"/>
      <c r="I19" s="227"/>
      <c r="J19" s="227"/>
      <c r="K19" s="227"/>
      <c r="L19" s="227"/>
      <c r="M19" s="227"/>
      <c r="N19" s="227"/>
      <c r="O19" s="227"/>
      <c r="P19" s="227"/>
      <c r="Q19" s="227"/>
      <c r="R19" s="227"/>
      <c r="S19" s="227"/>
      <c r="T19" s="228"/>
      <c r="U19" s="226"/>
      <c r="V19" s="227"/>
      <c r="W19" s="227"/>
      <c r="X19" s="227"/>
      <c r="Y19" s="227"/>
      <c r="Z19" s="227"/>
      <c r="AA19" s="227"/>
      <c r="AB19" s="227"/>
      <c r="AC19" s="228"/>
      <c r="AD19" s="226"/>
      <c r="AE19" s="227"/>
      <c r="AF19" s="227"/>
      <c r="AG19" s="227"/>
      <c r="AH19" s="227"/>
      <c r="AI19" s="227"/>
      <c r="AJ19" s="228"/>
      <c r="AK19" s="226"/>
      <c r="AL19" s="227"/>
      <c r="AM19" s="227"/>
      <c r="AN19" s="227"/>
      <c r="AO19" s="228"/>
    </row>
    <row r="20" spans="2:41" s="18" customFormat="1" ht="16.5" customHeight="1">
      <c r="B20" s="229" t="s">
        <v>36</v>
      </c>
      <c r="C20" s="230"/>
      <c r="D20" s="230"/>
      <c r="E20" s="230"/>
      <c r="F20" s="233"/>
      <c r="G20" s="233"/>
      <c r="H20" s="233"/>
      <c r="I20" s="233"/>
      <c r="J20" s="233"/>
      <c r="K20" s="233"/>
      <c r="L20" s="233"/>
      <c r="M20" s="233"/>
      <c r="N20" s="233"/>
      <c r="O20" s="233"/>
      <c r="P20" s="233"/>
      <c r="Q20" s="233"/>
      <c r="R20" s="233"/>
      <c r="S20" s="233"/>
      <c r="T20" s="232"/>
      <c r="U20" s="229" t="s">
        <v>103</v>
      </c>
      <c r="V20" s="230"/>
      <c r="W20" s="230"/>
      <c r="X20" s="230"/>
      <c r="Y20" s="230"/>
      <c r="Z20" s="230"/>
      <c r="AA20" s="230"/>
      <c r="AB20" s="230"/>
      <c r="AC20" s="231"/>
      <c r="AD20" s="234" t="s">
        <v>37</v>
      </c>
      <c r="AE20" s="235"/>
      <c r="AF20" s="235"/>
      <c r="AG20" s="235"/>
      <c r="AH20" s="235"/>
      <c r="AI20" s="235"/>
      <c r="AJ20" s="235"/>
      <c r="AK20" s="235"/>
      <c r="AL20" s="235"/>
      <c r="AM20" s="235"/>
      <c r="AN20" s="235"/>
      <c r="AO20" s="236"/>
    </row>
    <row r="21" spans="2:41" ht="16.5" customHeight="1">
      <c r="B21" s="226"/>
      <c r="C21" s="227"/>
      <c r="D21" s="227"/>
      <c r="E21" s="227"/>
      <c r="F21" s="227"/>
      <c r="G21" s="227"/>
      <c r="H21" s="227"/>
      <c r="I21" s="227"/>
      <c r="J21" s="227"/>
      <c r="K21" s="227"/>
      <c r="L21" s="227"/>
      <c r="M21" s="227"/>
      <c r="N21" s="227"/>
      <c r="O21" s="227"/>
      <c r="P21" s="227"/>
      <c r="Q21" s="227"/>
      <c r="R21" s="227"/>
      <c r="S21" s="227"/>
      <c r="T21" s="228"/>
      <c r="U21" s="226"/>
      <c r="V21" s="227"/>
      <c r="W21" s="227"/>
      <c r="X21" s="227"/>
      <c r="Y21" s="227"/>
      <c r="Z21" s="227"/>
      <c r="AA21" s="227"/>
      <c r="AB21" s="227"/>
      <c r="AC21" s="228"/>
      <c r="AD21" s="226"/>
      <c r="AE21" s="227"/>
      <c r="AF21" s="227"/>
      <c r="AG21" s="227"/>
      <c r="AH21" s="227"/>
      <c r="AI21" s="227"/>
      <c r="AJ21" s="227"/>
      <c r="AK21" s="227"/>
      <c r="AL21" s="227"/>
      <c r="AM21" s="227"/>
      <c r="AN21" s="227"/>
      <c r="AO21" s="228"/>
    </row>
    <row r="22" spans="2:41" ht="16.5" customHeight="1">
      <c r="B22" s="120" t="s">
        <v>38</v>
      </c>
      <c r="C22" s="120"/>
      <c r="D22" s="120"/>
      <c r="E22" s="120"/>
      <c r="F22" s="121"/>
      <c r="G22" s="121"/>
      <c r="H22" s="121"/>
      <c r="I22" s="121"/>
      <c r="J22" s="121"/>
      <c r="K22" s="121"/>
      <c r="L22" s="121"/>
      <c r="M22" s="121"/>
      <c r="N22" s="121"/>
      <c r="O22" s="121"/>
      <c r="P22" s="121"/>
      <c r="Q22" s="121"/>
      <c r="R22" s="121"/>
      <c r="S22" s="121"/>
      <c r="T22" s="121"/>
      <c r="U22" s="121"/>
      <c r="V22" s="121"/>
      <c r="W22" s="121"/>
      <c r="X22" s="121"/>
      <c r="Y22" s="121"/>
      <c r="Z22" s="121"/>
      <c r="AA22" s="121"/>
      <c r="AB22" s="121"/>
      <c r="AC22" s="121"/>
      <c r="AD22" s="121"/>
      <c r="AE22" s="121"/>
      <c r="AF22" s="121"/>
      <c r="AG22" s="121"/>
      <c r="AH22" s="121"/>
      <c r="AI22" s="121"/>
      <c r="AJ22" s="121"/>
      <c r="AK22" s="121"/>
      <c r="AL22" s="121"/>
      <c r="AM22" s="121"/>
      <c r="AN22" s="121"/>
      <c r="AO22" s="121"/>
    </row>
    <row r="23" spans="2:41" ht="16.5" customHeight="1">
      <c r="B23" s="229" t="s">
        <v>39</v>
      </c>
      <c r="C23" s="230"/>
      <c r="D23" s="230"/>
      <c r="E23" s="230"/>
      <c r="F23" s="230"/>
      <c r="G23" s="230"/>
      <c r="H23" s="230"/>
      <c r="I23" s="230"/>
      <c r="J23" s="231"/>
      <c r="K23" s="229" t="s">
        <v>40</v>
      </c>
      <c r="L23" s="230"/>
      <c r="M23" s="230"/>
      <c r="N23" s="230"/>
      <c r="O23" s="230"/>
      <c r="P23" s="230"/>
      <c r="Q23" s="230"/>
      <c r="R23" s="230"/>
      <c r="S23" s="230"/>
      <c r="T23" s="232"/>
      <c r="U23" s="229" t="s">
        <v>34</v>
      </c>
      <c r="V23" s="230"/>
      <c r="W23" s="230"/>
      <c r="X23" s="230"/>
      <c r="Y23" s="230"/>
      <c r="Z23" s="230"/>
      <c r="AA23" s="230"/>
      <c r="AB23" s="230"/>
      <c r="AC23" s="231"/>
      <c r="AD23" s="229" t="s">
        <v>41</v>
      </c>
      <c r="AE23" s="230"/>
      <c r="AF23" s="230"/>
      <c r="AG23" s="230"/>
      <c r="AH23" s="230"/>
      <c r="AI23" s="230"/>
      <c r="AJ23" s="231"/>
      <c r="AK23" s="229" t="s">
        <v>42</v>
      </c>
      <c r="AL23" s="230"/>
      <c r="AM23" s="230"/>
      <c r="AN23" s="230"/>
      <c r="AO23" s="231"/>
    </row>
    <row r="24" spans="2:41" ht="16.5" customHeight="1">
      <c r="B24" s="226"/>
      <c r="C24" s="227"/>
      <c r="D24" s="227"/>
      <c r="E24" s="227"/>
      <c r="F24" s="227"/>
      <c r="G24" s="227"/>
      <c r="H24" s="227"/>
      <c r="I24" s="227"/>
      <c r="J24" s="228"/>
      <c r="K24" s="226"/>
      <c r="L24" s="227"/>
      <c r="M24" s="227"/>
      <c r="N24" s="227"/>
      <c r="O24" s="227"/>
      <c r="P24" s="227"/>
      <c r="Q24" s="227"/>
      <c r="R24" s="227"/>
      <c r="S24" s="227"/>
      <c r="T24" s="228"/>
      <c r="U24" s="226"/>
      <c r="V24" s="227"/>
      <c r="W24" s="227"/>
      <c r="X24" s="227"/>
      <c r="Y24" s="227"/>
      <c r="Z24" s="227"/>
      <c r="AA24" s="227"/>
      <c r="AB24" s="227"/>
      <c r="AC24" s="228"/>
      <c r="AD24" s="226"/>
      <c r="AE24" s="227"/>
      <c r="AF24" s="227"/>
      <c r="AG24" s="227"/>
      <c r="AH24" s="227"/>
      <c r="AI24" s="227"/>
      <c r="AJ24" s="228"/>
      <c r="AK24" s="226"/>
      <c r="AL24" s="227"/>
      <c r="AM24" s="227"/>
      <c r="AN24" s="227"/>
      <c r="AO24" s="228"/>
    </row>
    <row r="25" spans="2:41" ht="16.5" customHeight="1">
      <c r="B25" s="229" t="s">
        <v>43</v>
      </c>
      <c r="C25" s="230"/>
      <c r="D25" s="230"/>
      <c r="E25" s="230"/>
      <c r="F25" s="230"/>
      <c r="G25" s="230"/>
      <c r="H25" s="230"/>
      <c r="I25" s="230"/>
      <c r="J25" s="231"/>
      <c r="K25" s="229" t="s">
        <v>40</v>
      </c>
      <c r="L25" s="230"/>
      <c r="M25" s="230"/>
      <c r="N25" s="230"/>
      <c r="O25" s="230"/>
      <c r="P25" s="230"/>
      <c r="Q25" s="230"/>
      <c r="R25" s="230"/>
      <c r="S25" s="230"/>
      <c r="T25" s="232"/>
      <c r="U25" s="229" t="s">
        <v>34</v>
      </c>
      <c r="V25" s="230"/>
      <c r="W25" s="230"/>
      <c r="X25" s="230"/>
      <c r="Y25" s="230"/>
      <c r="Z25" s="230"/>
      <c r="AA25" s="230"/>
      <c r="AB25" s="230"/>
      <c r="AC25" s="231"/>
      <c r="AD25" s="229" t="s">
        <v>41</v>
      </c>
      <c r="AE25" s="230"/>
      <c r="AF25" s="230"/>
      <c r="AG25" s="230"/>
      <c r="AH25" s="230"/>
      <c r="AI25" s="230"/>
      <c r="AJ25" s="231"/>
      <c r="AK25" s="229" t="s">
        <v>42</v>
      </c>
      <c r="AL25" s="230"/>
      <c r="AM25" s="230"/>
      <c r="AN25" s="230"/>
      <c r="AO25" s="231"/>
    </row>
    <row r="26" spans="2:41" ht="16.5" customHeight="1">
      <c r="B26" s="226"/>
      <c r="C26" s="227"/>
      <c r="D26" s="227"/>
      <c r="E26" s="227"/>
      <c r="F26" s="227"/>
      <c r="G26" s="227"/>
      <c r="H26" s="227"/>
      <c r="I26" s="227"/>
      <c r="J26" s="228"/>
      <c r="K26" s="226"/>
      <c r="L26" s="227"/>
      <c r="M26" s="227"/>
      <c r="N26" s="227"/>
      <c r="O26" s="227"/>
      <c r="P26" s="227"/>
      <c r="Q26" s="227"/>
      <c r="R26" s="227"/>
      <c r="S26" s="227"/>
      <c r="T26" s="228"/>
      <c r="U26" s="226"/>
      <c r="V26" s="227"/>
      <c r="W26" s="227"/>
      <c r="X26" s="227"/>
      <c r="Y26" s="227"/>
      <c r="Z26" s="227"/>
      <c r="AA26" s="227"/>
      <c r="AB26" s="227"/>
      <c r="AC26" s="228"/>
      <c r="AD26" s="226"/>
      <c r="AE26" s="227"/>
      <c r="AF26" s="227"/>
      <c r="AG26" s="227"/>
      <c r="AH26" s="227"/>
      <c r="AI26" s="227"/>
      <c r="AJ26" s="228"/>
      <c r="AK26" s="226"/>
      <c r="AL26" s="227"/>
      <c r="AM26" s="227"/>
      <c r="AN26" s="227"/>
      <c r="AO26" s="228"/>
    </row>
    <row r="27" spans="2:41" ht="16.5" customHeight="1">
      <c r="B27" s="229" t="s">
        <v>44</v>
      </c>
      <c r="C27" s="230"/>
      <c r="D27" s="230"/>
      <c r="E27" s="230"/>
      <c r="F27" s="230"/>
      <c r="G27" s="230"/>
      <c r="H27" s="230"/>
      <c r="I27" s="230"/>
      <c r="J27" s="231"/>
      <c r="K27" s="229" t="s">
        <v>40</v>
      </c>
      <c r="L27" s="230"/>
      <c r="M27" s="230"/>
      <c r="N27" s="230"/>
      <c r="O27" s="230"/>
      <c r="P27" s="230"/>
      <c r="Q27" s="230"/>
      <c r="R27" s="230"/>
      <c r="S27" s="230"/>
      <c r="T27" s="232"/>
      <c r="U27" s="229" t="s">
        <v>34</v>
      </c>
      <c r="V27" s="230"/>
      <c r="W27" s="230"/>
      <c r="X27" s="230"/>
      <c r="Y27" s="230"/>
      <c r="Z27" s="230"/>
      <c r="AA27" s="230"/>
      <c r="AB27" s="230"/>
      <c r="AC27" s="231"/>
      <c r="AD27" s="229" t="s">
        <v>41</v>
      </c>
      <c r="AE27" s="230"/>
      <c r="AF27" s="230"/>
      <c r="AG27" s="230"/>
      <c r="AH27" s="230"/>
      <c r="AI27" s="230"/>
      <c r="AJ27" s="231"/>
      <c r="AK27" s="229" t="s">
        <v>42</v>
      </c>
      <c r="AL27" s="230"/>
      <c r="AM27" s="230"/>
      <c r="AN27" s="230"/>
      <c r="AO27" s="231"/>
    </row>
    <row r="28" spans="2:41" ht="16.5" customHeight="1">
      <c r="B28" s="226"/>
      <c r="C28" s="227"/>
      <c r="D28" s="227"/>
      <c r="E28" s="227"/>
      <c r="F28" s="227"/>
      <c r="G28" s="227"/>
      <c r="H28" s="227"/>
      <c r="I28" s="227"/>
      <c r="J28" s="228"/>
      <c r="K28" s="226"/>
      <c r="L28" s="227"/>
      <c r="M28" s="227"/>
      <c r="N28" s="227"/>
      <c r="O28" s="227"/>
      <c r="P28" s="227"/>
      <c r="Q28" s="227"/>
      <c r="R28" s="227"/>
      <c r="S28" s="227"/>
      <c r="T28" s="228"/>
      <c r="U28" s="226"/>
      <c r="V28" s="227"/>
      <c r="W28" s="227"/>
      <c r="X28" s="227"/>
      <c r="Y28" s="227"/>
      <c r="Z28" s="227"/>
      <c r="AA28" s="227"/>
      <c r="AB28" s="227"/>
      <c r="AC28" s="228"/>
      <c r="AD28" s="226"/>
      <c r="AE28" s="227"/>
      <c r="AF28" s="227"/>
      <c r="AG28" s="227"/>
      <c r="AH28" s="227"/>
      <c r="AI28" s="227"/>
      <c r="AJ28" s="228"/>
      <c r="AK28" s="226"/>
      <c r="AL28" s="227"/>
      <c r="AM28" s="227"/>
      <c r="AN28" s="227"/>
      <c r="AO28" s="228"/>
    </row>
    <row r="29" spans="2:41" ht="16.5" customHeight="1">
      <c r="B29" s="120" t="s">
        <v>45</v>
      </c>
      <c r="C29" s="120"/>
      <c r="D29" s="120"/>
      <c r="E29" s="120"/>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c r="AI29" s="121"/>
      <c r="AJ29" s="121"/>
      <c r="AK29" s="121"/>
      <c r="AL29" s="121"/>
      <c r="AM29" s="121"/>
      <c r="AN29" s="121"/>
      <c r="AO29" s="121"/>
    </row>
    <row r="30" spans="2:41" ht="24.75" customHeight="1">
      <c r="B30" s="139" t="s">
        <v>104</v>
      </c>
      <c r="C30" s="140"/>
      <c r="D30" s="140"/>
      <c r="E30" s="140"/>
      <c r="F30" s="141"/>
      <c r="G30" s="141"/>
      <c r="H30" s="141"/>
      <c r="I30" s="141"/>
      <c r="J30" s="141"/>
      <c r="K30" s="141"/>
      <c r="L30" s="141"/>
      <c r="M30" s="141"/>
      <c r="N30" s="141"/>
      <c r="O30" s="141"/>
      <c r="P30" s="141"/>
      <c r="Q30" s="141"/>
      <c r="R30" s="141"/>
      <c r="S30" s="141"/>
      <c r="T30" s="141"/>
      <c r="U30" s="141"/>
      <c r="V30" s="141"/>
      <c r="W30" s="141"/>
      <c r="X30" s="141"/>
      <c r="Y30" s="141"/>
      <c r="Z30" s="141"/>
      <c r="AA30" s="141"/>
      <c r="AB30" s="141"/>
      <c r="AC30" s="141"/>
      <c r="AD30" s="141"/>
      <c r="AE30" s="141"/>
      <c r="AF30" s="141"/>
      <c r="AG30" s="141"/>
      <c r="AH30" s="141"/>
      <c r="AI30" s="141"/>
      <c r="AJ30" s="142"/>
      <c r="AK30" s="223" t="s">
        <v>46</v>
      </c>
      <c r="AL30" s="224"/>
      <c r="AM30" s="224"/>
      <c r="AN30" s="224"/>
      <c r="AO30" s="225"/>
    </row>
    <row r="31" spans="2:41" s="77" customFormat="1" ht="16.5" customHeight="1">
      <c r="B31" s="191"/>
      <c r="C31" s="192"/>
      <c r="D31" s="192"/>
      <c r="E31" s="192"/>
      <c r="F31" s="192"/>
      <c r="G31" s="192"/>
      <c r="H31" s="192"/>
      <c r="I31" s="192"/>
      <c r="J31" s="192"/>
      <c r="K31" s="192"/>
      <c r="L31" s="192"/>
      <c r="M31" s="192"/>
      <c r="N31" s="192"/>
      <c r="O31" s="192"/>
      <c r="P31" s="192"/>
      <c r="Q31" s="192"/>
      <c r="R31" s="192"/>
      <c r="S31" s="192"/>
      <c r="T31" s="192"/>
      <c r="U31" s="192"/>
      <c r="V31" s="192"/>
      <c r="W31" s="192"/>
      <c r="X31" s="192"/>
      <c r="Y31" s="192"/>
      <c r="Z31" s="192"/>
      <c r="AA31" s="192"/>
      <c r="AB31" s="192"/>
      <c r="AC31" s="192"/>
      <c r="AD31" s="192"/>
      <c r="AE31" s="192"/>
      <c r="AF31" s="192"/>
      <c r="AG31" s="192"/>
      <c r="AH31" s="192"/>
      <c r="AI31" s="192"/>
      <c r="AJ31" s="193"/>
      <c r="AK31" s="194"/>
      <c r="AL31" s="195"/>
      <c r="AM31" s="195"/>
      <c r="AN31" s="195"/>
      <c r="AO31" s="196"/>
    </row>
    <row r="32" spans="2:41" s="77" customFormat="1" ht="16.5" customHeight="1">
      <c r="B32" s="191"/>
      <c r="C32" s="192"/>
      <c r="D32" s="192"/>
      <c r="E32" s="192"/>
      <c r="F32" s="192"/>
      <c r="G32" s="192"/>
      <c r="H32" s="192"/>
      <c r="I32" s="192"/>
      <c r="J32" s="192"/>
      <c r="K32" s="192"/>
      <c r="L32" s="192"/>
      <c r="M32" s="192"/>
      <c r="N32" s="192"/>
      <c r="O32" s="192"/>
      <c r="P32" s="192"/>
      <c r="Q32" s="192"/>
      <c r="R32" s="192"/>
      <c r="S32" s="192"/>
      <c r="T32" s="192"/>
      <c r="U32" s="192"/>
      <c r="V32" s="192"/>
      <c r="W32" s="192"/>
      <c r="X32" s="192"/>
      <c r="Y32" s="192"/>
      <c r="Z32" s="192"/>
      <c r="AA32" s="192"/>
      <c r="AB32" s="192"/>
      <c r="AC32" s="192"/>
      <c r="AD32" s="192"/>
      <c r="AE32" s="192"/>
      <c r="AF32" s="192"/>
      <c r="AG32" s="192"/>
      <c r="AH32" s="192"/>
      <c r="AI32" s="192"/>
      <c r="AJ32" s="193"/>
      <c r="AK32" s="194"/>
      <c r="AL32" s="195"/>
      <c r="AM32" s="195"/>
      <c r="AN32" s="195"/>
      <c r="AO32" s="196"/>
    </row>
    <row r="33" spans="2:41" s="77" customFormat="1" ht="16.5" customHeight="1">
      <c r="B33" s="191"/>
      <c r="C33" s="192"/>
      <c r="D33" s="192"/>
      <c r="E33" s="192"/>
      <c r="F33" s="192"/>
      <c r="G33" s="192"/>
      <c r="H33" s="192"/>
      <c r="I33" s="192"/>
      <c r="J33" s="192"/>
      <c r="K33" s="192"/>
      <c r="L33" s="192"/>
      <c r="M33" s="192"/>
      <c r="N33" s="192"/>
      <c r="O33" s="192"/>
      <c r="P33" s="192"/>
      <c r="Q33" s="192"/>
      <c r="R33" s="192"/>
      <c r="S33" s="192"/>
      <c r="T33" s="192"/>
      <c r="U33" s="192"/>
      <c r="V33" s="192"/>
      <c r="W33" s="192"/>
      <c r="X33" s="192"/>
      <c r="Y33" s="192"/>
      <c r="Z33" s="192"/>
      <c r="AA33" s="192"/>
      <c r="AB33" s="192"/>
      <c r="AC33" s="192"/>
      <c r="AD33" s="192"/>
      <c r="AE33" s="192"/>
      <c r="AF33" s="192"/>
      <c r="AG33" s="192"/>
      <c r="AH33" s="192"/>
      <c r="AI33" s="192"/>
      <c r="AJ33" s="193"/>
      <c r="AK33" s="194"/>
      <c r="AL33" s="195"/>
      <c r="AM33" s="195"/>
      <c r="AN33" s="195"/>
      <c r="AO33" s="196"/>
    </row>
    <row r="34" spans="2:41" s="77" customFormat="1" ht="16.5" customHeight="1">
      <c r="B34" s="191"/>
      <c r="C34" s="192"/>
      <c r="D34" s="192"/>
      <c r="E34" s="192"/>
      <c r="F34" s="192"/>
      <c r="G34" s="192"/>
      <c r="H34" s="192"/>
      <c r="I34" s="192"/>
      <c r="J34" s="192"/>
      <c r="K34" s="192"/>
      <c r="L34" s="192"/>
      <c r="M34" s="192"/>
      <c r="N34" s="192"/>
      <c r="O34" s="192"/>
      <c r="P34" s="192"/>
      <c r="Q34" s="192"/>
      <c r="R34" s="192"/>
      <c r="S34" s="192"/>
      <c r="T34" s="192"/>
      <c r="U34" s="192"/>
      <c r="V34" s="192"/>
      <c r="W34" s="192"/>
      <c r="X34" s="192"/>
      <c r="Y34" s="192"/>
      <c r="Z34" s="192"/>
      <c r="AA34" s="192"/>
      <c r="AB34" s="192"/>
      <c r="AC34" s="192"/>
      <c r="AD34" s="192"/>
      <c r="AE34" s="192"/>
      <c r="AF34" s="192"/>
      <c r="AG34" s="192"/>
      <c r="AH34" s="192"/>
      <c r="AI34" s="192"/>
      <c r="AJ34" s="193"/>
      <c r="AK34" s="194"/>
      <c r="AL34" s="195"/>
      <c r="AM34" s="195"/>
      <c r="AN34" s="195"/>
      <c r="AO34" s="196"/>
    </row>
    <row r="35" spans="2:41" s="77" customFormat="1" ht="16.5" customHeight="1">
      <c r="B35" s="221"/>
      <c r="C35" s="222"/>
      <c r="D35" s="222"/>
      <c r="E35" s="222"/>
      <c r="F35" s="192"/>
      <c r="G35" s="192"/>
      <c r="H35" s="192"/>
      <c r="I35" s="192"/>
      <c r="J35" s="192"/>
      <c r="K35" s="192"/>
      <c r="L35" s="192"/>
      <c r="M35" s="192"/>
      <c r="N35" s="192"/>
      <c r="O35" s="192"/>
      <c r="P35" s="192"/>
      <c r="Q35" s="192"/>
      <c r="R35" s="192"/>
      <c r="S35" s="192"/>
      <c r="T35" s="192"/>
      <c r="U35" s="192"/>
      <c r="V35" s="192"/>
      <c r="W35" s="192"/>
      <c r="X35" s="192"/>
      <c r="Y35" s="192"/>
      <c r="Z35" s="192"/>
      <c r="AA35" s="192"/>
      <c r="AB35" s="192"/>
      <c r="AC35" s="192"/>
      <c r="AD35" s="192"/>
      <c r="AE35" s="192"/>
      <c r="AF35" s="192"/>
      <c r="AG35" s="192"/>
      <c r="AH35" s="192"/>
      <c r="AI35" s="192"/>
      <c r="AJ35" s="193"/>
      <c r="AK35" s="194"/>
      <c r="AL35" s="195"/>
      <c r="AM35" s="195"/>
      <c r="AN35" s="195"/>
      <c r="AO35" s="196"/>
    </row>
    <row r="36" spans="2:41" ht="16.5" customHeight="1">
      <c r="B36" s="197" t="s">
        <v>47</v>
      </c>
      <c r="C36" s="198"/>
      <c r="D36" s="198"/>
      <c r="E36" s="198"/>
      <c r="F36" s="199"/>
      <c r="G36" s="199"/>
      <c r="H36" s="199"/>
      <c r="I36" s="199"/>
      <c r="J36" s="199"/>
      <c r="K36" s="199"/>
      <c r="L36" s="199"/>
      <c r="M36" s="199"/>
      <c r="N36" s="199"/>
      <c r="O36" s="199"/>
      <c r="P36" s="199"/>
      <c r="Q36" s="199"/>
      <c r="R36" s="199"/>
      <c r="S36" s="199"/>
      <c r="T36" s="199"/>
      <c r="U36" s="199"/>
      <c r="V36" s="199"/>
      <c r="W36" s="199"/>
      <c r="X36" s="199"/>
      <c r="Y36" s="199"/>
      <c r="Z36" s="199"/>
      <c r="AA36" s="199"/>
      <c r="AB36" s="199"/>
      <c r="AC36" s="199"/>
      <c r="AD36" s="199"/>
      <c r="AE36" s="199"/>
      <c r="AF36" s="199"/>
      <c r="AG36" s="199"/>
      <c r="AH36" s="199"/>
      <c r="AI36" s="199"/>
      <c r="AJ36" s="200"/>
      <c r="AK36" s="201" t="s">
        <v>48</v>
      </c>
      <c r="AL36" s="202"/>
      <c r="AM36" s="202"/>
      <c r="AN36" s="202"/>
      <c r="AO36" s="203"/>
    </row>
    <row r="37" spans="2:41" ht="21.75" customHeight="1">
      <c r="B37" s="207" t="s">
        <v>49</v>
      </c>
      <c r="C37" s="208"/>
      <c r="D37" s="208"/>
      <c r="E37" s="209"/>
      <c r="F37" s="207" t="s">
        <v>6</v>
      </c>
      <c r="G37" s="208"/>
      <c r="H37" s="208"/>
      <c r="I37" s="208"/>
      <c r="J37" s="208"/>
      <c r="K37" s="210"/>
      <c r="L37" s="210"/>
      <c r="M37" s="210"/>
      <c r="N37" s="210"/>
      <c r="O37" s="210"/>
      <c r="P37" s="210"/>
      <c r="Q37" s="210"/>
      <c r="R37" s="210"/>
      <c r="S37" s="210"/>
      <c r="T37" s="210"/>
      <c r="U37" s="210"/>
      <c r="V37" s="210"/>
      <c r="W37" s="210"/>
      <c r="X37" s="210"/>
      <c r="Y37" s="210"/>
      <c r="Z37" s="210"/>
      <c r="AA37" s="210"/>
      <c r="AB37" s="210"/>
      <c r="AC37" s="211"/>
      <c r="AD37" s="207" t="s">
        <v>50</v>
      </c>
      <c r="AE37" s="208"/>
      <c r="AF37" s="208"/>
      <c r="AG37" s="208"/>
      <c r="AH37" s="208"/>
      <c r="AI37" s="208"/>
      <c r="AJ37" s="209"/>
      <c r="AK37" s="204"/>
      <c r="AL37" s="205"/>
      <c r="AM37" s="205"/>
      <c r="AN37" s="205"/>
      <c r="AO37" s="206"/>
    </row>
    <row r="38" spans="2:41" s="77" customFormat="1" ht="16.5" customHeight="1">
      <c r="B38" s="194"/>
      <c r="C38" s="195"/>
      <c r="D38" s="195"/>
      <c r="E38" s="196"/>
      <c r="F38" s="191"/>
      <c r="G38" s="192"/>
      <c r="H38" s="192"/>
      <c r="I38" s="192"/>
      <c r="J38" s="192"/>
      <c r="K38" s="192"/>
      <c r="L38" s="192"/>
      <c r="M38" s="192"/>
      <c r="N38" s="192"/>
      <c r="O38" s="192"/>
      <c r="P38" s="192"/>
      <c r="Q38" s="192"/>
      <c r="R38" s="192"/>
      <c r="S38" s="192"/>
      <c r="T38" s="192"/>
      <c r="U38" s="192"/>
      <c r="V38" s="192"/>
      <c r="W38" s="192"/>
      <c r="X38" s="192"/>
      <c r="Y38" s="192"/>
      <c r="Z38" s="192"/>
      <c r="AA38" s="192"/>
      <c r="AB38" s="192"/>
      <c r="AC38" s="193"/>
      <c r="AD38" s="194"/>
      <c r="AE38" s="195"/>
      <c r="AF38" s="195"/>
      <c r="AG38" s="195"/>
      <c r="AH38" s="195"/>
      <c r="AI38" s="195"/>
      <c r="AJ38" s="196"/>
      <c r="AK38" s="212"/>
      <c r="AL38" s="213"/>
      <c r="AM38" s="213"/>
      <c r="AN38" s="213"/>
      <c r="AO38" s="214"/>
    </row>
    <row r="39" spans="2:41" s="77" customFormat="1" ht="16.5" customHeight="1">
      <c r="B39" s="194"/>
      <c r="C39" s="195"/>
      <c r="D39" s="195"/>
      <c r="E39" s="196"/>
      <c r="F39" s="191"/>
      <c r="G39" s="192"/>
      <c r="H39" s="192"/>
      <c r="I39" s="192"/>
      <c r="J39" s="192"/>
      <c r="K39" s="192"/>
      <c r="L39" s="192"/>
      <c r="M39" s="192"/>
      <c r="N39" s="192"/>
      <c r="O39" s="192"/>
      <c r="P39" s="192"/>
      <c r="Q39" s="192"/>
      <c r="R39" s="192"/>
      <c r="S39" s="192"/>
      <c r="T39" s="192"/>
      <c r="U39" s="192"/>
      <c r="V39" s="192"/>
      <c r="W39" s="192"/>
      <c r="X39" s="192"/>
      <c r="Y39" s="192"/>
      <c r="Z39" s="192"/>
      <c r="AA39" s="192"/>
      <c r="AB39" s="192"/>
      <c r="AC39" s="193"/>
      <c r="AD39" s="194"/>
      <c r="AE39" s="195"/>
      <c r="AF39" s="195"/>
      <c r="AG39" s="195"/>
      <c r="AH39" s="195"/>
      <c r="AI39" s="195"/>
      <c r="AJ39" s="196"/>
      <c r="AK39" s="215"/>
      <c r="AL39" s="216"/>
      <c r="AM39" s="216"/>
      <c r="AN39" s="216"/>
      <c r="AO39" s="217"/>
    </row>
    <row r="40" spans="2:41" s="77" customFormat="1" ht="16.5" customHeight="1">
      <c r="B40" s="194"/>
      <c r="C40" s="195"/>
      <c r="D40" s="195"/>
      <c r="E40" s="196"/>
      <c r="F40" s="191"/>
      <c r="G40" s="192"/>
      <c r="H40" s="192"/>
      <c r="I40" s="192"/>
      <c r="J40" s="192"/>
      <c r="K40" s="192"/>
      <c r="L40" s="192"/>
      <c r="M40" s="192"/>
      <c r="N40" s="192"/>
      <c r="O40" s="192"/>
      <c r="P40" s="192"/>
      <c r="Q40" s="192"/>
      <c r="R40" s="192"/>
      <c r="S40" s="192"/>
      <c r="T40" s="192"/>
      <c r="U40" s="192"/>
      <c r="V40" s="192"/>
      <c r="W40" s="192"/>
      <c r="X40" s="192"/>
      <c r="Y40" s="192"/>
      <c r="Z40" s="192"/>
      <c r="AA40" s="192"/>
      <c r="AB40" s="192"/>
      <c r="AC40" s="193"/>
      <c r="AD40" s="194"/>
      <c r="AE40" s="195"/>
      <c r="AF40" s="195"/>
      <c r="AG40" s="195"/>
      <c r="AH40" s="195"/>
      <c r="AI40" s="195"/>
      <c r="AJ40" s="196"/>
      <c r="AK40" s="218"/>
      <c r="AL40" s="219"/>
      <c r="AM40" s="219"/>
      <c r="AN40" s="219"/>
      <c r="AO40" s="220"/>
    </row>
    <row r="41" spans="2:41" ht="16.5" customHeight="1">
      <c r="B41" s="120" t="s">
        <v>81</v>
      </c>
      <c r="C41" s="120"/>
      <c r="D41" s="120"/>
      <c r="E41" s="120"/>
      <c r="F41" s="121"/>
      <c r="G41" s="121"/>
      <c r="H41" s="121"/>
      <c r="I41" s="121"/>
      <c r="J41" s="121"/>
      <c r="K41" s="121"/>
      <c r="L41" s="121"/>
      <c r="M41" s="121"/>
      <c r="N41" s="121"/>
      <c r="O41" s="121"/>
      <c r="P41" s="121"/>
      <c r="Q41" s="121"/>
      <c r="R41" s="121"/>
      <c r="S41" s="121"/>
      <c r="T41" s="121"/>
      <c r="U41" s="121"/>
      <c r="V41" s="121"/>
      <c r="W41" s="121"/>
      <c r="X41" s="121"/>
      <c r="Y41" s="121"/>
      <c r="Z41" s="121"/>
      <c r="AA41" s="121"/>
      <c r="AB41" s="121"/>
      <c r="AC41" s="121"/>
      <c r="AD41" s="121"/>
      <c r="AE41" s="121"/>
      <c r="AF41" s="121"/>
      <c r="AG41" s="121"/>
      <c r="AH41" s="121"/>
      <c r="AI41" s="121"/>
      <c r="AJ41" s="121"/>
      <c r="AK41" s="121"/>
      <c r="AL41" s="121"/>
      <c r="AM41" s="121"/>
      <c r="AN41" s="121"/>
      <c r="AO41" s="121"/>
    </row>
    <row r="42" spans="2:41" ht="16.5" customHeight="1">
      <c r="B42" s="170" t="s">
        <v>51</v>
      </c>
      <c r="C42" s="171"/>
      <c r="D42" s="171"/>
      <c r="E42" s="171"/>
      <c r="F42" s="171"/>
      <c r="G42" s="171"/>
      <c r="H42" s="171"/>
      <c r="I42" s="171"/>
      <c r="J42" s="171"/>
      <c r="K42" s="171"/>
      <c r="L42" s="172"/>
      <c r="M42" s="173" t="s">
        <v>52</v>
      </c>
      <c r="N42" s="174"/>
      <c r="O42" s="174"/>
      <c r="P42" s="174"/>
      <c r="Q42" s="174"/>
      <c r="R42" s="174"/>
      <c r="S42" s="174"/>
      <c r="T42" s="175"/>
      <c r="U42" s="173" t="s">
        <v>53</v>
      </c>
      <c r="V42" s="174"/>
      <c r="W42" s="174"/>
      <c r="X42" s="174"/>
      <c r="Y42" s="174"/>
      <c r="Z42" s="174"/>
      <c r="AA42" s="174"/>
      <c r="AB42" s="174"/>
      <c r="AC42" s="175"/>
      <c r="AD42" s="170" t="s">
        <v>54</v>
      </c>
      <c r="AE42" s="171"/>
      <c r="AF42" s="171"/>
      <c r="AG42" s="171"/>
      <c r="AH42" s="171"/>
      <c r="AI42" s="171"/>
      <c r="AJ42" s="171"/>
      <c r="AK42" s="171"/>
      <c r="AL42" s="171"/>
      <c r="AM42" s="171"/>
      <c r="AN42" s="171"/>
      <c r="AO42" s="172"/>
    </row>
    <row r="43" spans="2:41" ht="16.5" customHeight="1">
      <c r="B43" s="143" t="s">
        <v>55</v>
      </c>
      <c r="C43" s="144"/>
      <c r="D43" s="144"/>
      <c r="E43" s="145"/>
      <c r="F43" s="152" t="s">
        <v>105</v>
      </c>
      <c r="G43" s="153"/>
      <c r="H43" s="153"/>
      <c r="I43" s="153"/>
      <c r="J43" s="153"/>
      <c r="K43" s="153"/>
      <c r="L43" s="154"/>
      <c r="M43" s="138" t="s">
        <v>56</v>
      </c>
      <c r="N43" s="138"/>
      <c r="O43" s="138"/>
      <c r="P43" s="138"/>
      <c r="Q43" s="138"/>
      <c r="R43" s="138"/>
      <c r="S43" s="138"/>
      <c r="T43" s="138"/>
      <c r="U43" s="123"/>
      <c r="V43" s="124"/>
      <c r="W43" s="124"/>
      <c r="X43" s="124"/>
      <c r="Y43" s="124"/>
      <c r="Z43" s="124"/>
      <c r="AA43" s="124"/>
      <c r="AB43" s="124"/>
      <c r="AC43" s="125"/>
      <c r="AD43" s="158">
        <f>+IFERROR(U43/U44,0)</f>
        <v>0</v>
      </c>
      <c r="AE43" s="159"/>
      <c r="AF43" s="159"/>
      <c r="AG43" s="159"/>
      <c r="AH43" s="159"/>
      <c r="AI43" s="159"/>
      <c r="AJ43" s="160"/>
      <c r="AK43" s="176" t="s">
        <v>7</v>
      </c>
      <c r="AL43" s="177"/>
      <c r="AM43" s="177"/>
      <c r="AN43" s="177"/>
      <c r="AO43" s="178"/>
    </row>
    <row r="44" spans="2:41" ht="16.5" customHeight="1">
      <c r="B44" s="146"/>
      <c r="C44" s="147"/>
      <c r="D44" s="147"/>
      <c r="E44" s="148"/>
      <c r="F44" s="155"/>
      <c r="G44" s="156"/>
      <c r="H44" s="156"/>
      <c r="I44" s="156"/>
      <c r="J44" s="156"/>
      <c r="K44" s="156"/>
      <c r="L44" s="157"/>
      <c r="M44" s="138" t="s">
        <v>57</v>
      </c>
      <c r="N44" s="138"/>
      <c r="O44" s="138"/>
      <c r="P44" s="138"/>
      <c r="Q44" s="138"/>
      <c r="R44" s="138"/>
      <c r="S44" s="138"/>
      <c r="T44" s="138"/>
      <c r="U44" s="123"/>
      <c r="V44" s="124"/>
      <c r="W44" s="124"/>
      <c r="X44" s="124"/>
      <c r="Y44" s="124"/>
      <c r="Z44" s="124"/>
      <c r="AA44" s="124"/>
      <c r="AB44" s="124"/>
      <c r="AC44" s="125"/>
      <c r="AD44" s="161"/>
      <c r="AE44" s="162"/>
      <c r="AF44" s="162"/>
      <c r="AG44" s="162"/>
      <c r="AH44" s="162"/>
      <c r="AI44" s="162"/>
      <c r="AJ44" s="163"/>
      <c r="AK44" s="179"/>
      <c r="AL44" s="180"/>
      <c r="AM44" s="180"/>
      <c r="AN44" s="180"/>
      <c r="AO44" s="181"/>
    </row>
    <row r="45" spans="2:41" ht="16.5" customHeight="1">
      <c r="B45" s="146"/>
      <c r="C45" s="147"/>
      <c r="D45" s="147"/>
      <c r="E45" s="148"/>
      <c r="F45" s="152" t="s">
        <v>106</v>
      </c>
      <c r="G45" s="153"/>
      <c r="H45" s="153"/>
      <c r="I45" s="153"/>
      <c r="J45" s="153"/>
      <c r="K45" s="153"/>
      <c r="L45" s="154"/>
      <c r="M45" s="138" t="s">
        <v>58</v>
      </c>
      <c r="N45" s="138"/>
      <c r="O45" s="138"/>
      <c r="P45" s="138"/>
      <c r="Q45" s="138"/>
      <c r="R45" s="138"/>
      <c r="S45" s="138"/>
      <c r="T45" s="138"/>
      <c r="U45" s="123"/>
      <c r="V45" s="124"/>
      <c r="W45" s="124"/>
      <c r="X45" s="124"/>
      <c r="Y45" s="124"/>
      <c r="Z45" s="124"/>
      <c r="AA45" s="124"/>
      <c r="AB45" s="124"/>
      <c r="AC45" s="125"/>
      <c r="AD45" s="126">
        <f>+IFERROR(U45/U46,0)</f>
        <v>0</v>
      </c>
      <c r="AE45" s="127"/>
      <c r="AF45" s="127"/>
      <c r="AG45" s="127"/>
      <c r="AH45" s="127"/>
      <c r="AI45" s="127"/>
      <c r="AJ45" s="128"/>
      <c r="AK45" s="132" t="s">
        <v>8</v>
      </c>
      <c r="AL45" s="133"/>
      <c r="AM45" s="133"/>
      <c r="AN45" s="133"/>
      <c r="AO45" s="134"/>
    </row>
    <row r="46" spans="2:41" ht="16.5" customHeight="1">
      <c r="B46" s="146"/>
      <c r="C46" s="147"/>
      <c r="D46" s="147"/>
      <c r="E46" s="148"/>
      <c r="F46" s="155"/>
      <c r="G46" s="156"/>
      <c r="H46" s="156"/>
      <c r="I46" s="156"/>
      <c r="J46" s="156"/>
      <c r="K46" s="156"/>
      <c r="L46" s="157"/>
      <c r="M46" s="138" t="s">
        <v>59</v>
      </c>
      <c r="N46" s="138"/>
      <c r="O46" s="138"/>
      <c r="P46" s="138"/>
      <c r="Q46" s="138"/>
      <c r="R46" s="138"/>
      <c r="S46" s="138"/>
      <c r="T46" s="138"/>
      <c r="U46" s="123"/>
      <c r="V46" s="124"/>
      <c r="W46" s="124"/>
      <c r="X46" s="124"/>
      <c r="Y46" s="124"/>
      <c r="Z46" s="124"/>
      <c r="AA46" s="124"/>
      <c r="AB46" s="124"/>
      <c r="AC46" s="125"/>
      <c r="AD46" s="129"/>
      <c r="AE46" s="130"/>
      <c r="AF46" s="130"/>
      <c r="AG46" s="130"/>
      <c r="AH46" s="130"/>
      <c r="AI46" s="130"/>
      <c r="AJ46" s="131"/>
      <c r="AK46" s="135"/>
      <c r="AL46" s="136"/>
      <c r="AM46" s="136"/>
      <c r="AN46" s="136"/>
      <c r="AO46" s="137"/>
    </row>
    <row r="47" spans="2:41" ht="16.5" customHeight="1">
      <c r="B47" s="146"/>
      <c r="C47" s="147"/>
      <c r="D47" s="147"/>
      <c r="E47" s="148"/>
      <c r="F47" s="152" t="s">
        <v>60</v>
      </c>
      <c r="G47" s="153"/>
      <c r="H47" s="153"/>
      <c r="I47" s="153"/>
      <c r="J47" s="153"/>
      <c r="K47" s="153"/>
      <c r="L47" s="154"/>
      <c r="M47" s="138" t="s">
        <v>61</v>
      </c>
      <c r="N47" s="138"/>
      <c r="O47" s="138"/>
      <c r="P47" s="138"/>
      <c r="Q47" s="138"/>
      <c r="R47" s="138"/>
      <c r="S47" s="138"/>
      <c r="T47" s="138"/>
      <c r="U47" s="123"/>
      <c r="V47" s="124"/>
      <c r="W47" s="124"/>
      <c r="X47" s="124"/>
      <c r="Y47" s="124"/>
      <c r="Z47" s="124"/>
      <c r="AA47" s="124"/>
      <c r="AB47" s="124"/>
      <c r="AC47" s="125"/>
      <c r="AD47" s="158">
        <f>+IFERROR(U47/U48,0)</f>
        <v>0</v>
      </c>
      <c r="AE47" s="159"/>
      <c r="AF47" s="159"/>
      <c r="AG47" s="159"/>
      <c r="AH47" s="159"/>
      <c r="AI47" s="159"/>
      <c r="AJ47" s="160"/>
      <c r="AK47" s="164" t="s">
        <v>7</v>
      </c>
      <c r="AL47" s="165"/>
      <c r="AM47" s="165"/>
      <c r="AN47" s="165"/>
      <c r="AO47" s="166"/>
    </row>
    <row r="48" spans="2:41" ht="16.5" customHeight="1">
      <c r="B48" s="146"/>
      <c r="C48" s="147"/>
      <c r="D48" s="147"/>
      <c r="E48" s="148"/>
      <c r="F48" s="155"/>
      <c r="G48" s="156"/>
      <c r="H48" s="156"/>
      <c r="I48" s="156"/>
      <c r="J48" s="156"/>
      <c r="K48" s="156"/>
      <c r="L48" s="157"/>
      <c r="M48" s="138" t="s">
        <v>107</v>
      </c>
      <c r="N48" s="138"/>
      <c r="O48" s="138"/>
      <c r="P48" s="138"/>
      <c r="Q48" s="138"/>
      <c r="R48" s="138"/>
      <c r="S48" s="138"/>
      <c r="T48" s="138"/>
      <c r="U48" s="123"/>
      <c r="V48" s="124"/>
      <c r="W48" s="124"/>
      <c r="X48" s="124"/>
      <c r="Y48" s="124"/>
      <c r="Z48" s="124"/>
      <c r="AA48" s="124"/>
      <c r="AB48" s="124"/>
      <c r="AC48" s="125"/>
      <c r="AD48" s="161"/>
      <c r="AE48" s="162"/>
      <c r="AF48" s="162"/>
      <c r="AG48" s="162"/>
      <c r="AH48" s="162"/>
      <c r="AI48" s="162"/>
      <c r="AJ48" s="163"/>
      <c r="AK48" s="167"/>
      <c r="AL48" s="168"/>
      <c r="AM48" s="168"/>
      <c r="AN48" s="168"/>
      <c r="AO48" s="169"/>
    </row>
    <row r="49" spans="2:41" ht="16.5" customHeight="1">
      <c r="B49" s="146"/>
      <c r="C49" s="147"/>
      <c r="D49" s="147"/>
      <c r="E49" s="148"/>
      <c r="F49" s="152" t="s">
        <v>108</v>
      </c>
      <c r="G49" s="153"/>
      <c r="H49" s="153"/>
      <c r="I49" s="153"/>
      <c r="J49" s="153"/>
      <c r="K49" s="153"/>
      <c r="L49" s="154"/>
      <c r="M49" s="182" t="s">
        <v>118</v>
      </c>
      <c r="N49" s="183"/>
      <c r="O49" s="183"/>
      <c r="P49" s="183"/>
      <c r="Q49" s="183"/>
      <c r="R49" s="183"/>
      <c r="S49" s="183"/>
      <c r="T49" s="184"/>
      <c r="U49" s="123"/>
      <c r="V49" s="124"/>
      <c r="W49" s="124"/>
      <c r="X49" s="124"/>
      <c r="Y49" s="124"/>
      <c r="Z49" s="124"/>
      <c r="AA49" s="124"/>
      <c r="AB49" s="124"/>
      <c r="AC49" s="125"/>
      <c r="AD49" s="185">
        <f>+U49-U50</f>
        <v>0</v>
      </c>
      <c r="AE49" s="186"/>
      <c r="AF49" s="186"/>
      <c r="AG49" s="186"/>
      <c r="AH49" s="186"/>
      <c r="AI49" s="186"/>
      <c r="AJ49" s="187"/>
      <c r="AK49" s="164" t="s">
        <v>109</v>
      </c>
      <c r="AL49" s="165"/>
      <c r="AM49" s="165"/>
      <c r="AN49" s="165"/>
      <c r="AO49" s="166"/>
    </row>
    <row r="50" spans="2:41" ht="16.5" customHeight="1">
      <c r="B50" s="149"/>
      <c r="C50" s="150"/>
      <c r="D50" s="150"/>
      <c r="E50" s="151"/>
      <c r="F50" s="155"/>
      <c r="G50" s="156"/>
      <c r="H50" s="156"/>
      <c r="I50" s="156"/>
      <c r="J50" s="156"/>
      <c r="K50" s="156"/>
      <c r="L50" s="157"/>
      <c r="M50" s="182" t="s">
        <v>119</v>
      </c>
      <c r="N50" s="183"/>
      <c r="O50" s="183"/>
      <c r="P50" s="183"/>
      <c r="Q50" s="183"/>
      <c r="R50" s="183"/>
      <c r="S50" s="183"/>
      <c r="T50" s="184"/>
      <c r="U50" s="123"/>
      <c r="V50" s="124"/>
      <c r="W50" s="124"/>
      <c r="X50" s="124"/>
      <c r="Y50" s="124"/>
      <c r="Z50" s="124"/>
      <c r="AA50" s="124"/>
      <c r="AB50" s="124"/>
      <c r="AC50" s="125"/>
      <c r="AD50" s="188"/>
      <c r="AE50" s="189"/>
      <c r="AF50" s="189"/>
      <c r="AG50" s="189"/>
      <c r="AH50" s="189"/>
      <c r="AI50" s="189"/>
      <c r="AJ50" s="190"/>
      <c r="AK50" s="167"/>
      <c r="AL50" s="168"/>
      <c r="AM50" s="168"/>
      <c r="AN50" s="168"/>
      <c r="AO50" s="169"/>
    </row>
    <row r="51" spans="2:41" ht="16.5" customHeight="1">
      <c r="B51" s="143" t="s">
        <v>62</v>
      </c>
      <c r="C51" s="144"/>
      <c r="D51" s="144"/>
      <c r="E51" s="145"/>
      <c r="F51" s="152" t="s">
        <v>63</v>
      </c>
      <c r="G51" s="153"/>
      <c r="H51" s="153"/>
      <c r="I51" s="153"/>
      <c r="J51" s="153"/>
      <c r="K51" s="153"/>
      <c r="L51" s="154"/>
      <c r="M51" s="138" t="s">
        <v>61</v>
      </c>
      <c r="N51" s="138"/>
      <c r="O51" s="138"/>
      <c r="P51" s="138"/>
      <c r="Q51" s="138"/>
      <c r="R51" s="138"/>
      <c r="S51" s="138"/>
      <c r="T51" s="138"/>
      <c r="U51" s="123"/>
      <c r="V51" s="124"/>
      <c r="W51" s="124"/>
      <c r="X51" s="124"/>
      <c r="Y51" s="124"/>
      <c r="Z51" s="124"/>
      <c r="AA51" s="124"/>
      <c r="AB51" s="124"/>
      <c r="AC51" s="125"/>
      <c r="AD51" s="126">
        <f>+IFERROR(U51/U52,0)</f>
        <v>0</v>
      </c>
      <c r="AE51" s="127"/>
      <c r="AF51" s="127"/>
      <c r="AG51" s="127"/>
      <c r="AH51" s="127"/>
      <c r="AI51" s="127"/>
      <c r="AJ51" s="128"/>
      <c r="AK51" s="132" t="s">
        <v>8</v>
      </c>
      <c r="AL51" s="133"/>
      <c r="AM51" s="133"/>
      <c r="AN51" s="133"/>
      <c r="AO51" s="134"/>
    </row>
    <row r="52" spans="2:41" ht="16.5" customHeight="1">
      <c r="B52" s="146"/>
      <c r="C52" s="147"/>
      <c r="D52" s="147"/>
      <c r="E52" s="148"/>
      <c r="F52" s="155"/>
      <c r="G52" s="156"/>
      <c r="H52" s="156"/>
      <c r="I52" s="156"/>
      <c r="J52" s="156"/>
      <c r="K52" s="156"/>
      <c r="L52" s="157"/>
      <c r="M52" s="138" t="s">
        <v>64</v>
      </c>
      <c r="N52" s="138"/>
      <c r="O52" s="138"/>
      <c r="P52" s="138"/>
      <c r="Q52" s="138"/>
      <c r="R52" s="138"/>
      <c r="S52" s="138"/>
      <c r="T52" s="138"/>
      <c r="U52" s="123"/>
      <c r="V52" s="124"/>
      <c r="W52" s="124"/>
      <c r="X52" s="124"/>
      <c r="Y52" s="124"/>
      <c r="Z52" s="124"/>
      <c r="AA52" s="124"/>
      <c r="AB52" s="124"/>
      <c r="AC52" s="125"/>
      <c r="AD52" s="129"/>
      <c r="AE52" s="130"/>
      <c r="AF52" s="130"/>
      <c r="AG52" s="130"/>
      <c r="AH52" s="130"/>
      <c r="AI52" s="130"/>
      <c r="AJ52" s="131"/>
      <c r="AK52" s="135"/>
      <c r="AL52" s="136"/>
      <c r="AM52" s="136"/>
      <c r="AN52" s="136"/>
      <c r="AO52" s="137"/>
    </row>
    <row r="53" spans="2:41" ht="16.5" customHeight="1">
      <c r="B53" s="146"/>
      <c r="C53" s="147"/>
      <c r="D53" s="147"/>
      <c r="E53" s="148"/>
      <c r="F53" s="152" t="s">
        <v>65</v>
      </c>
      <c r="G53" s="153"/>
      <c r="H53" s="153"/>
      <c r="I53" s="153"/>
      <c r="J53" s="153"/>
      <c r="K53" s="153"/>
      <c r="L53" s="154"/>
      <c r="M53" s="138" t="s">
        <v>61</v>
      </c>
      <c r="N53" s="138"/>
      <c r="O53" s="138"/>
      <c r="P53" s="138"/>
      <c r="Q53" s="138"/>
      <c r="R53" s="138"/>
      <c r="S53" s="138"/>
      <c r="T53" s="138"/>
      <c r="U53" s="123"/>
      <c r="V53" s="124"/>
      <c r="W53" s="124"/>
      <c r="X53" s="124"/>
      <c r="Y53" s="124"/>
      <c r="Z53" s="124"/>
      <c r="AA53" s="124"/>
      <c r="AB53" s="124"/>
      <c r="AC53" s="125"/>
      <c r="AD53" s="126">
        <f>+IFERROR(U53/U54,0)</f>
        <v>0</v>
      </c>
      <c r="AE53" s="127"/>
      <c r="AF53" s="127"/>
      <c r="AG53" s="127"/>
      <c r="AH53" s="127"/>
      <c r="AI53" s="127"/>
      <c r="AJ53" s="128"/>
      <c r="AK53" s="132" t="s">
        <v>8</v>
      </c>
      <c r="AL53" s="133"/>
      <c r="AM53" s="133"/>
      <c r="AN53" s="133"/>
      <c r="AO53" s="134"/>
    </row>
    <row r="54" spans="2:41" ht="16.5" customHeight="1">
      <c r="B54" s="149"/>
      <c r="C54" s="150"/>
      <c r="D54" s="150"/>
      <c r="E54" s="151"/>
      <c r="F54" s="155"/>
      <c r="G54" s="156"/>
      <c r="H54" s="156"/>
      <c r="I54" s="156"/>
      <c r="J54" s="156"/>
      <c r="K54" s="156"/>
      <c r="L54" s="157"/>
      <c r="M54" s="138" t="s">
        <v>59</v>
      </c>
      <c r="N54" s="138"/>
      <c r="O54" s="138"/>
      <c r="P54" s="138"/>
      <c r="Q54" s="138"/>
      <c r="R54" s="138"/>
      <c r="S54" s="138"/>
      <c r="T54" s="138"/>
      <c r="U54" s="123"/>
      <c r="V54" s="124"/>
      <c r="W54" s="124"/>
      <c r="X54" s="124"/>
      <c r="Y54" s="124"/>
      <c r="Z54" s="124"/>
      <c r="AA54" s="124"/>
      <c r="AB54" s="124"/>
      <c r="AC54" s="125"/>
      <c r="AD54" s="129"/>
      <c r="AE54" s="130"/>
      <c r="AF54" s="130"/>
      <c r="AG54" s="130"/>
      <c r="AH54" s="130"/>
      <c r="AI54" s="130"/>
      <c r="AJ54" s="131"/>
      <c r="AK54" s="135"/>
      <c r="AL54" s="136"/>
      <c r="AM54" s="136"/>
      <c r="AN54" s="136"/>
      <c r="AO54" s="137"/>
    </row>
    <row r="55" spans="2:41" ht="34.5" customHeight="1">
      <c r="B55" s="139" t="s">
        <v>110</v>
      </c>
      <c r="C55" s="140"/>
      <c r="D55" s="140"/>
      <c r="E55" s="140"/>
      <c r="F55" s="141"/>
      <c r="G55" s="141"/>
      <c r="H55" s="141"/>
      <c r="I55" s="141"/>
      <c r="J55" s="141"/>
      <c r="K55" s="141"/>
      <c r="L55" s="141"/>
      <c r="M55" s="141"/>
      <c r="N55" s="141"/>
      <c r="O55" s="141"/>
      <c r="P55" s="141"/>
      <c r="Q55" s="141"/>
      <c r="R55" s="141"/>
      <c r="S55" s="141"/>
      <c r="T55" s="141"/>
      <c r="U55" s="141"/>
      <c r="V55" s="141"/>
      <c r="W55" s="141"/>
      <c r="X55" s="141"/>
      <c r="Y55" s="141"/>
      <c r="Z55" s="141"/>
      <c r="AA55" s="141"/>
      <c r="AB55" s="141"/>
      <c r="AC55" s="141"/>
      <c r="AD55" s="141"/>
      <c r="AE55" s="141"/>
      <c r="AF55" s="141"/>
      <c r="AG55" s="141"/>
      <c r="AH55" s="141"/>
      <c r="AI55" s="141"/>
      <c r="AJ55" s="141"/>
      <c r="AK55" s="141"/>
      <c r="AL55" s="141"/>
      <c r="AM55" s="141"/>
      <c r="AN55" s="141"/>
      <c r="AO55" s="142"/>
    </row>
    <row r="56" spans="2:41" ht="20.25" customHeight="1">
      <c r="B56" s="120" t="s">
        <v>111</v>
      </c>
      <c r="C56" s="120"/>
      <c r="D56" s="120"/>
      <c r="E56" s="120"/>
      <c r="F56" s="121"/>
      <c r="G56" s="121"/>
      <c r="H56" s="121"/>
      <c r="I56" s="121"/>
      <c r="J56" s="121"/>
      <c r="K56" s="121"/>
      <c r="L56" s="121"/>
      <c r="M56" s="121"/>
      <c r="N56" s="121"/>
      <c r="O56" s="121"/>
      <c r="P56" s="121"/>
      <c r="Q56" s="121"/>
      <c r="R56" s="121"/>
      <c r="S56" s="121"/>
      <c r="T56" s="121"/>
      <c r="U56" s="121"/>
      <c r="V56" s="121"/>
      <c r="W56" s="121"/>
      <c r="X56" s="121"/>
      <c r="Y56" s="121"/>
      <c r="Z56" s="121"/>
      <c r="AA56" s="121"/>
      <c r="AB56" s="121"/>
      <c r="AC56" s="121"/>
      <c r="AD56" s="121"/>
      <c r="AE56" s="121"/>
      <c r="AF56" s="121"/>
      <c r="AG56" s="121"/>
      <c r="AH56" s="121"/>
      <c r="AI56" s="121"/>
      <c r="AJ56" s="121"/>
      <c r="AK56" s="121"/>
      <c r="AL56" s="121"/>
      <c r="AM56" s="121"/>
      <c r="AN56" s="121"/>
      <c r="AO56" s="121"/>
    </row>
    <row r="57" spans="2:41" ht="11.25">
      <c r="B57" s="122"/>
      <c r="C57" s="122"/>
      <c r="D57" s="122"/>
      <c r="E57" s="122"/>
      <c r="F57" s="122"/>
      <c r="G57" s="122"/>
      <c r="H57" s="122"/>
      <c r="I57" s="122"/>
      <c r="J57" s="122"/>
      <c r="K57" s="122"/>
      <c r="L57" s="122"/>
      <c r="M57" s="122"/>
      <c r="N57" s="122"/>
      <c r="O57" s="122"/>
      <c r="P57" s="122"/>
      <c r="Q57" s="122"/>
      <c r="R57" s="122"/>
      <c r="S57" s="122"/>
      <c r="T57" s="122"/>
      <c r="U57" s="122"/>
      <c r="V57" s="122"/>
      <c r="W57" s="122"/>
      <c r="X57" s="122"/>
      <c r="Y57" s="122"/>
      <c r="Z57" s="122"/>
      <c r="AA57" s="122"/>
      <c r="AB57" s="122"/>
      <c r="AC57" s="122"/>
      <c r="AD57" s="122"/>
      <c r="AE57" s="122"/>
      <c r="AF57" s="122"/>
      <c r="AG57" s="122"/>
      <c r="AH57" s="122"/>
      <c r="AI57" s="122"/>
      <c r="AJ57" s="122"/>
      <c r="AK57" s="122"/>
      <c r="AL57" s="122"/>
      <c r="AM57" s="122"/>
      <c r="AN57" s="122"/>
      <c r="AO57" s="122"/>
    </row>
    <row r="58" spans="2:41" ht="11.25">
      <c r="B58" s="122"/>
      <c r="C58" s="122"/>
      <c r="D58" s="122"/>
      <c r="E58" s="122"/>
      <c r="F58" s="122"/>
      <c r="G58" s="122"/>
      <c r="H58" s="122"/>
      <c r="I58" s="122"/>
      <c r="J58" s="122"/>
      <c r="K58" s="122"/>
      <c r="L58" s="122"/>
      <c r="M58" s="122"/>
      <c r="N58" s="122"/>
      <c r="O58" s="122"/>
      <c r="P58" s="122"/>
      <c r="Q58" s="122"/>
      <c r="R58" s="122"/>
      <c r="S58" s="122"/>
      <c r="T58" s="122"/>
      <c r="U58" s="122"/>
      <c r="V58" s="122"/>
      <c r="W58" s="122"/>
      <c r="X58" s="122"/>
      <c r="Y58" s="122"/>
      <c r="Z58" s="122"/>
      <c r="AA58" s="122"/>
      <c r="AB58" s="122"/>
      <c r="AC58" s="122"/>
      <c r="AD58" s="122"/>
      <c r="AE58" s="122"/>
      <c r="AF58" s="122"/>
      <c r="AG58" s="122"/>
      <c r="AH58" s="122"/>
      <c r="AI58" s="122"/>
      <c r="AJ58" s="122"/>
      <c r="AK58" s="122"/>
      <c r="AL58" s="122"/>
      <c r="AM58" s="122"/>
      <c r="AN58" s="122"/>
      <c r="AO58" s="122"/>
    </row>
    <row r="59" spans="2:41" ht="11.25">
      <c r="B59" s="122"/>
      <c r="C59" s="122"/>
      <c r="D59" s="122"/>
      <c r="E59" s="122"/>
      <c r="F59" s="122"/>
      <c r="G59" s="122"/>
      <c r="H59" s="122"/>
      <c r="I59" s="122"/>
      <c r="J59" s="122"/>
      <c r="K59" s="122"/>
      <c r="L59" s="122"/>
      <c r="M59" s="122"/>
      <c r="N59" s="122"/>
      <c r="O59" s="122"/>
      <c r="P59" s="122"/>
      <c r="Q59" s="122"/>
      <c r="R59" s="122"/>
      <c r="S59" s="122"/>
      <c r="T59" s="122"/>
      <c r="U59" s="122"/>
      <c r="V59" s="122"/>
      <c r="W59" s="122"/>
      <c r="X59" s="122"/>
      <c r="Y59" s="122"/>
      <c r="Z59" s="122"/>
      <c r="AA59" s="122"/>
      <c r="AB59" s="122"/>
      <c r="AC59" s="122"/>
      <c r="AD59" s="122"/>
      <c r="AE59" s="122"/>
      <c r="AF59" s="122"/>
      <c r="AG59" s="122"/>
      <c r="AH59" s="122"/>
      <c r="AI59" s="122"/>
      <c r="AJ59" s="122"/>
      <c r="AK59" s="122"/>
      <c r="AL59" s="122"/>
      <c r="AM59" s="122"/>
      <c r="AN59" s="122"/>
      <c r="AO59" s="122"/>
    </row>
    <row r="60" spans="2:41" ht="11.25">
      <c r="B60" s="122"/>
      <c r="C60" s="122"/>
      <c r="D60" s="122"/>
      <c r="E60" s="122"/>
      <c r="F60" s="122"/>
      <c r="G60" s="122"/>
      <c r="H60" s="122"/>
      <c r="I60" s="122"/>
      <c r="J60" s="122"/>
      <c r="K60" s="122"/>
      <c r="L60" s="122"/>
      <c r="M60" s="122"/>
      <c r="N60" s="122"/>
      <c r="O60" s="122"/>
      <c r="P60" s="122"/>
      <c r="Q60" s="122"/>
      <c r="R60" s="122"/>
      <c r="S60" s="122"/>
      <c r="T60" s="122"/>
      <c r="U60" s="122"/>
      <c r="V60" s="122"/>
      <c r="W60" s="122"/>
      <c r="X60" s="122"/>
      <c r="Y60" s="122"/>
      <c r="Z60" s="122"/>
      <c r="AA60" s="122"/>
      <c r="AB60" s="122"/>
      <c r="AC60" s="122"/>
      <c r="AD60" s="122"/>
      <c r="AE60" s="122"/>
      <c r="AF60" s="122"/>
      <c r="AG60" s="122"/>
      <c r="AH60" s="122"/>
      <c r="AI60" s="122"/>
      <c r="AJ60" s="122"/>
      <c r="AK60" s="122"/>
      <c r="AL60" s="122"/>
      <c r="AM60" s="122"/>
      <c r="AN60" s="122"/>
      <c r="AO60" s="122"/>
    </row>
    <row r="61" spans="2:41" ht="11.25">
      <c r="B61" s="122"/>
      <c r="C61" s="122"/>
      <c r="D61" s="122"/>
      <c r="E61" s="122"/>
      <c r="F61" s="122"/>
      <c r="G61" s="122"/>
      <c r="H61" s="122"/>
      <c r="I61" s="122"/>
      <c r="J61" s="122"/>
      <c r="K61" s="122"/>
      <c r="L61" s="122"/>
      <c r="M61" s="122"/>
      <c r="N61" s="122"/>
      <c r="O61" s="122"/>
      <c r="P61" s="122"/>
      <c r="Q61" s="122"/>
      <c r="R61" s="122"/>
      <c r="S61" s="122"/>
      <c r="T61" s="122"/>
      <c r="U61" s="122"/>
      <c r="V61" s="122"/>
      <c r="W61" s="122"/>
      <c r="X61" s="122"/>
      <c r="Y61" s="122"/>
      <c r="Z61" s="122"/>
      <c r="AA61" s="122"/>
      <c r="AB61" s="122"/>
      <c r="AC61" s="122"/>
      <c r="AD61" s="122"/>
      <c r="AE61" s="122"/>
      <c r="AF61" s="122"/>
      <c r="AG61" s="122"/>
      <c r="AH61" s="122"/>
      <c r="AI61" s="122"/>
      <c r="AJ61" s="122"/>
      <c r="AK61" s="122"/>
      <c r="AL61" s="122"/>
      <c r="AM61" s="122"/>
      <c r="AN61" s="122"/>
      <c r="AO61" s="122"/>
    </row>
    <row r="62" spans="2:41" ht="11.25">
      <c r="B62" s="122"/>
      <c r="C62" s="122"/>
      <c r="D62" s="122"/>
      <c r="E62" s="122"/>
      <c r="F62" s="122"/>
      <c r="G62" s="122"/>
      <c r="H62" s="122"/>
      <c r="I62" s="122"/>
      <c r="J62" s="122"/>
      <c r="K62" s="122"/>
      <c r="L62" s="122"/>
      <c r="M62" s="122"/>
      <c r="N62" s="122"/>
      <c r="O62" s="122"/>
      <c r="P62" s="122"/>
      <c r="Q62" s="122"/>
      <c r="R62" s="122"/>
      <c r="S62" s="122"/>
      <c r="T62" s="122"/>
      <c r="U62" s="122"/>
      <c r="V62" s="122"/>
      <c r="W62" s="122"/>
      <c r="X62" s="122"/>
      <c r="Y62" s="122"/>
      <c r="Z62" s="122"/>
      <c r="AA62" s="122"/>
      <c r="AB62" s="122"/>
      <c r="AC62" s="122"/>
      <c r="AD62" s="122"/>
      <c r="AE62" s="122"/>
      <c r="AF62" s="122"/>
      <c r="AG62" s="122"/>
      <c r="AH62" s="122"/>
      <c r="AI62" s="122"/>
      <c r="AJ62" s="122"/>
      <c r="AK62" s="122"/>
      <c r="AL62" s="122"/>
      <c r="AM62" s="122"/>
      <c r="AN62" s="122"/>
      <c r="AO62" s="122"/>
    </row>
    <row r="63" spans="2:41" ht="11.25">
      <c r="B63" s="122"/>
      <c r="C63" s="122"/>
      <c r="D63" s="122"/>
      <c r="E63" s="122"/>
      <c r="F63" s="122"/>
      <c r="G63" s="122"/>
      <c r="H63" s="122"/>
      <c r="I63" s="122"/>
      <c r="J63" s="122"/>
      <c r="K63" s="122"/>
      <c r="L63" s="122"/>
      <c r="M63" s="122"/>
      <c r="N63" s="122"/>
      <c r="O63" s="122"/>
      <c r="P63" s="122"/>
      <c r="Q63" s="122"/>
      <c r="R63" s="122"/>
      <c r="S63" s="122"/>
      <c r="T63" s="122"/>
      <c r="U63" s="122"/>
      <c r="V63" s="122"/>
      <c r="W63" s="122"/>
      <c r="X63" s="122"/>
      <c r="Y63" s="122"/>
      <c r="Z63" s="122"/>
      <c r="AA63" s="122"/>
      <c r="AB63" s="122"/>
      <c r="AC63" s="122"/>
      <c r="AD63" s="122"/>
      <c r="AE63" s="122"/>
      <c r="AF63" s="122"/>
      <c r="AG63" s="122"/>
      <c r="AH63" s="122"/>
      <c r="AI63" s="122"/>
      <c r="AJ63" s="122"/>
      <c r="AK63" s="122"/>
      <c r="AL63" s="122"/>
      <c r="AM63" s="122"/>
      <c r="AN63" s="122"/>
      <c r="AO63" s="122"/>
    </row>
    <row r="64" spans="2:41" ht="11.25">
      <c r="B64" s="122"/>
      <c r="C64" s="122"/>
      <c r="D64" s="122"/>
      <c r="E64" s="122"/>
      <c r="F64" s="122"/>
      <c r="G64" s="122"/>
      <c r="H64" s="122"/>
      <c r="I64" s="122"/>
      <c r="J64" s="122"/>
      <c r="K64" s="122"/>
      <c r="L64" s="122"/>
      <c r="M64" s="122"/>
      <c r="N64" s="122"/>
      <c r="O64" s="122"/>
      <c r="P64" s="122"/>
      <c r="Q64" s="122"/>
      <c r="R64" s="122"/>
      <c r="S64" s="122"/>
      <c r="T64" s="122"/>
      <c r="U64" s="122"/>
      <c r="V64" s="122"/>
      <c r="W64" s="122"/>
      <c r="X64" s="122"/>
      <c r="Y64" s="122"/>
      <c r="Z64" s="122"/>
      <c r="AA64" s="122"/>
      <c r="AB64" s="122"/>
      <c r="AC64" s="122"/>
      <c r="AD64" s="122"/>
      <c r="AE64" s="122"/>
      <c r="AF64" s="122"/>
      <c r="AG64" s="122"/>
      <c r="AH64" s="122"/>
      <c r="AI64" s="122"/>
      <c r="AJ64" s="122"/>
      <c r="AK64" s="122"/>
      <c r="AL64" s="122"/>
      <c r="AM64" s="122"/>
      <c r="AN64" s="122"/>
      <c r="AO64" s="122"/>
    </row>
    <row r="65" spans="2:41" ht="11.25">
      <c r="B65" s="122"/>
      <c r="C65" s="122"/>
      <c r="D65" s="122"/>
      <c r="E65" s="122"/>
      <c r="F65" s="122"/>
      <c r="G65" s="122"/>
      <c r="H65" s="122"/>
      <c r="I65" s="122"/>
      <c r="J65" s="122"/>
      <c r="K65" s="122"/>
      <c r="L65" s="122"/>
      <c r="M65" s="122"/>
      <c r="N65" s="122"/>
      <c r="O65" s="122"/>
      <c r="P65" s="122"/>
      <c r="Q65" s="122"/>
      <c r="R65" s="122"/>
      <c r="S65" s="122"/>
      <c r="T65" s="122"/>
      <c r="U65" s="122"/>
      <c r="V65" s="122"/>
      <c r="W65" s="122"/>
      <c r="X65" s="122"/>
      <c r="Y65" s="122"/>
      <c r="Z65" s="122"/>
      <c r="AA65" s="122"/>
      <c r="AB65" s="122"/>
      <c r="AC65" s="122"/>
      <c r="AD65" s="122"/>
      <c r="AE65" s="122"/>
      <c r="AF65" s="122"/>
      <c r="AG65" s="122"/>
      <c r="AH65" s="122"/>
      <c r="AI65" s="122"/>
      <c r="AJ65" s="122"/>
      <c r="AK65" s="122"/>
      <c r="AL65" s="122"/>
      <c r="AM65" s="122"/>
      <c r="AN65" s="122"/>
      <c r="AO65" s="122"/>
    </row>
    <row r="66" spans="2:41" ht="11.25">
      <c r="B66" s="122"/>
      <c r="C66" s="122"/>
      <c r="D66" s="122"/>
      <c r="E66" s="122"/>
      <c r="F66" s="122"/>
      <c r="G66" s="122"/>
      <c r="H66" s="122"/>
      <c r="I66" s="122"/>
      <c r="J66" s="122"/>
      <c r="K66" s="122"/>
      <c r="L66" s="122"/>
      <c r="M66" s="122"/>
      <c r="N66" s="122"/>
      <c r="O66" s="122"/>
      <c r="P66" s="122"/>
      <c r="Q66" s="122"/>
      <c r="R66" s="122"/>
      <c r="S66" s="122"/>
      <c r="T66" s="122"/>
      <c r="U66" s="122"/>
      <c r="V66" s="122"/>
      <c r="W66" s="122"/>
      <c r="X66" s="122"/>
      <c r="Y66" s="122"/>
      <c r="Z66" s="122"/>
      <c r="AA66" s="122"/>
      <c r="AB66" s="122"/>
      <c r="AC66" s="122"/>
      <c r="AD66" s="122"/>
      <c r="AE66" s="122"/>
      <c r="AF66" s="122"/>
      <c r="AG66" s="122"/>
      <c r="AH66" s="122"/>
      <c r="AI66" s="122"/>
      <c r="AJ66" s="122"/>
      <c r="AK66" s="122"/>
      <c r="AL66" s="122"/>
      <c r="AM66" s="122"/>
      <c r="AN66" s="122"/>
      <c r="AO66" s="122"/>
    </row>
    <row r="67" spans="2:41" ht="11.25">
      <c r="B67" s="122"/>
      <c r="C67" s="122"/>
      <c r="D67" s="122"/>
      <c r="E67" s="122"/>
      <c r="F67" s="122"/>
      <c r="G67" s="122"/>
      <c r="H67" s="122"/>
      <c r="I67" s="122"/>
      <c r="J67" s="122"/>
      <c r="K67" s="122"/>
      <c r="L67" s="122"/>
      <c r="M67" s="122"/>
      <c r="N67" s="122"/>
      <c r="O67" s="122"/>
      <c r="P67" s="122"/>
      <c r="Q67" s="122"/>
      <c r="R67" s="122"/>
      <c r="S67" s="122"/>
      <c r="T67" s="122"/>
      <c r="U67" s="122"/>
      <c r="V67" s="122"/>
      <c r="W67" s="122"/>
      <c r="X67" s="122"/>
      <c r="Y67" s="122"/>
      <c r="Z67" s="122"/>
      <c r="AA67" s="122"/>
      <c r="AB67" s="122"/>
      <c r="AC67" s="122"/>
      <c r="AD67" s="122"/>
      <c r="AE67" s="122"/>
      <c r="AF67" s="122"/>
      <c r="AG67" s="122"/>
      <c r="AH67" s="122"/>
      <c r="AI67" s="122"/>
      <c r="AJ67" s="122"/>
      <c r="AK67" s="122"/>
      <c r="AL67" s="122"/>
      <c r="AM67" s="122"/>
      <c r="AN67" s="122"/>
      <c r="AO67" s="122"/>
    </row>
    <row r="68" spans="2:41" ht="11.25">
      <c r="B68" s="122"/>
      <c r="C68" s="122"/>
      <c r="D68" s="122"/>
      <c r="E68" s="122"/>
      <c r="F68" s="122"/>
      <c r="G68" s="122"/>
      <c r="H68" s="122"/>
      <c r="I68" s="122"/>
      <c r="J68" s="122"/>
      <c r="K68" s="122"/>
      <c r="L68" s="122"/>
      <c r="M68" s="122"/>
      <c r="N68" s="122"/>
      <c r="O68" s="122"/>
      <c r="P68" s="122"/>
      <c r="Q68" s="122"/>
      <c r="R68" s="122"/>
      <c r="S68" s="122"/>
      <c r="T68" s="122"/>
      <c r="U68" s="122"/>
      <c r="V68" s="122"/>
      <c r="W68" s="122"/>
      <c r="X68" s="122"/>
      <c r="Y68" s="122"/>
      <c r="Z68" s="122"/>
      <c r="AA68" s="122"/>
      <c r="AB68" s="122"/>
      <c r="AC68" s="122"/>
      <c r="AD68" s="122"/>
      <c r="AE68" s="122"/>
      <c r="AF68" s="122"/>
      <c r="AG68" s="122"/>
      <c r="AH68" s="122"/>
      <c r="AI68" s="122"/>
      <c r="AJ68" s="122"/>
      <c r="AK68" s="122"/>
      <c r="AL68" s="122"/>
      <c r="AM68" s="122"/>
      <c r="AN68" s="122"/>
      <c r="AO68" s="122"/>
    </row>
    <row r="69" spans="2:41" ht="11.25">
      <c r="B69" s="122"/>
      <c r="C69" s="122"/>
      <c r="D69" s="122"/>
      <c r="E69" s="122"/>
      <c r="F69" s="122"/>
      <c r="G69" s="122"/>
      <c r="H69" s="122"/>
      <c r="I69" s="122"/>
      <c r="J69" s="122"/>
      <c r="K69" s="122"/>
      <c r="L69" s="122"/>
      <c r="M69" s="122"/>
      <c r="N69" s="122"/>
      <c r="O69" s="122"/>
      <c r="P69" s="122"/>
      <c r="Q69" s="122"/>
      <c r="R69" s="122"/>
      <c r="S69" s="122"/>
      <c r="T69" s="122"/>
      <c r="U69" s="122"/>
      <c r="V69" s="122"/>
      <c r="W69" s="122"/>
      <c r="X69" s="122"/>
      <c r="Y69" s="122"/>
      <c r="Z69" s="122"/>
      <c r="AA69" s="122"/>
      <c r="AB69" s="122"/>
      <c r="AC69" s="122"/>
      <c r="AD69" s="122"/>
      <c r="AE69" s="122"/>
      <c r="AF69" s="122"/>
      <c r="AG69" s="122"/>
      <c r="AH69" s="122"/>
      <c r="AI69" s="122"/>
      <c r="AJ69" s="122"/>
      <c r="AK69" s="122"/>
      <c r="AL69" s="122"/>
      <c r="AM69" s="122"/>
      <c r="AN69" s="122"/>
      <c r="AO69" s="122"/>
    </row>
    <row r="70" spans="2:41" ht="11.25">
      <c r="B70" s="122"/>
      <c r="C70" s="122"/>
      <c r="D70" s="122"/>
      <c r="E70" s="122"/>
      <c r="F70" s="122"/>
      <c r="G70" s="122"/>
      <c r="H70" s="122"/>
      <c r="I70" s="122"/>
      <c r="J70" s="122"/>
      <c r="K70" s="122"/>
      <c r="L70" s="122"/>
      <c r="M70" s="122"/>
      <c r="N70" s="122"/>
      <c r="O70" s="122"/>
      <c r="P70" s="122"/>
      <c r="Q70" s="122"/>
      <c r="R70" s="122"/>
      <c r="S70" s="122"/>
      <c r="T70" s="122"/>
      <c r="U70" s="122"/>
      <c r="V70" s="122"/>
      <c r="W70" s="122"/>
      <c r="X70" s="122"/>
      <c r="Y70" s="122"/>
      <c r="Z70" s="122"/>
      <c r="AA70" s="122"/>
      <c r="AB70" s="122"/>
      <c r="AC70" s="122"/>
      <c r="AD70" s="122"/>
      <c r="AE70" s="122"/>
      <c r="AF70" s="122"/>
      <c r="AG70" s="122"/>
      <c r="AH70" s="122"/>
      <c r="AI70" s="122"/>
      <c r="AJ70" s="122"/>
      <c r="AK70" s="122"/>
      <c r="AL70" s="122"/>
      <c r="AM70" s="122"/>
      <c r="AN70" s="122"/>
      <c r="AO70" s="122"/>
    </row>
    <row r="71" spans="2:41" ht="11.25">
      <c r="B71" s="122"/>
      <c r="C71" s="122"/>
      <c r="D71" s="122"/>
      <c r="E71" s="122"/>
      <c r="F71" s="122"/>
      <c r="G71" s="122"/>
      <c r="H71" s="122"/>
      <c r="I71" s="122"/>
      <c r="J71" s="122"/>
      <c r="K71" s="122"/>
      <c r="L71" s="122"/>
      <c r="M71" s="122"/>
      <c r="N71" s="122"/>
      <c r="O71" s="122"/>
      <c r="P71" s="122"/>
      <c r="Q71" s="122"/>
      <c r="R71" s="122"/>
      <c r="S71" s="122"/>
      <c r="T71" s="122"/>
      <c r="U71" s="122"/>
      <c r="V71" s="122"/>
      <c r="W71" s="122"/>
      <c r="X71" s="122"/>
      <c r="Y71" s="122"/>
      <c r="Z71" s="122"/>
      <c r="AA71" s="122"/>
      <c r="AB71" s="122"/>
      <c r="AC71" s="122"/>
      <c r="AD71" s="122"/>
      <c r="AE71" s="122"/>
      <c r="AF71" s="122"/>
      <c r="AG71" s="122"/>
      <c r="AH71" s="122"/>
      <c r="AI71" s="122"/>
      <c r="AJ71" s="122"/>
      <c r="AK71" s="122"/>
      <c r="AL71" s="122"/>
      <c r="AM71" s="122"/>
      <c r="AN71" s="122"/>
      <c r="AO71" s="122"/>
    </row>
    <row r="72" spans="2:41" ht="11.25">
      <c r="B72" s="122"/>
      <c r="C72" s="122"/>
      <c r="D72" s="122"/>
      <c r="E72" s="122"/>
      <c r="F72" s="122"/>
      <c r="G72" s="122"/>
      <c r="H72" s="122"/>
      <c r="I72" s="122"/>
      <c r="J72" s="122"/>
      <c r="K72" s="122"/>
      <c r="L72" s="122"/>
      <c r="M72" s="122"/>
      <c r="N72" s="122"/>
      <c r="O72" s="122"/>
      <c r="P72" s="122"/>
      <c r="Q72" s="122"/>
      <c r="R72" s="122"/>
      <c r="S72" s="122"/>
      <c r="T72" s="122"/>
      <c r="U72" s="122"/>
      <c r="V72" s="122"/>
      <c r="W72" s="122"/>
      <c r="X72" s="122"/>
      <c r="Y72" s="122"/>
      <c r="Z72" s="122"/>
      <c r="AA72" s="122"/>
      <c r="AB72" s="122"/>
      <c r="AC72" s="122"/>
      <c r="AD72" s="122"/>
      <c r="AE72" s="122"/>
      <c r="AF72" s="122"/>
      <c r="AG72" s="122"/>
      <c r="AH72" s="122"/>
      <c r="AI72" s="122"/>
      <c r="AJ72" s="122"/>
      <c r="AK72" s="122"/>
      <c r="AL72" s="122"/>
      <c r="AM72" s="122"/>
      <c r="AN72" s="122"/>
      <c r="AO72" s="122"/>
    </row>
    <row r="73" spans="2:41" ht="11.25">
      <c r="B73" s="122"/>
      <c r="C73" s="122"/>
      <c r="D73" s="122"/>
      <c r="E73" s="122"/>
      <c r="F73" s="122"/>
      <c r="G73" s="122"/>
      <c r="H73" s="122"/>
      <c r="I73" s="122"/>
      <c r="J73" s="122"/>
      <c r="K73" s="122"/>
      <c r="L73" s="122"/>
      <c r="M73" s="122"/>
      <c r="N73" s="122"/>
      <c r="O73" s="122"/>
      <c r="P73" s="122"/>
      <c r="Q73" s="122"/>
      <c r="R73" s="122"/>
      <c r="S73" s="122"/>
      <c r="T73" s="122"/>
      <c r="U73" s="122"/>
      <c r="V73" s="122"/>
      <c r="W73" s="122"/>
      <c r="X73" s="122"/>
      <c r="Y73" s="122"/>
      <c r="Z73" s="122"/>
      <c r="AA73" s="122"/>
      <c r="AB73" s="122"/>
      <c r="AC73" s="122"/>
      <c r="AD73" s="122"/>
      <c r="AE73" s="122"/>
      <c r="AF73" s="122"/>
      <c r="AG73" s="122"/>
      <c r="AH73" s="122"/>
      <c r="AI73" s="122"/>
      <c r="AJ73" s="122"/>
      <c r="AK73" s="122"/>
      <c r="AL73" s="122"/>
      <c r="AM73" s="122"/>
      <c r="AN73" s="122"/>
      <c r="AO73" s="122"/>
    </row>
    <row r="74" spans="2:41" ht="11.25">
      <c r="B74" s="122"/>
      <c r="C74" s="122"/>
      <c r="D74" s="122"/>
      <c r="E74" s="122"/>
      <c r="F74" s="122"/>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122"/>
      <c r="AI74" s="122"/>
      <c r="AJ74" s="122"/>
      <c r="AK74" s="122"/>
      <c r="AL74" s="122"/>
      <c r="AM74" s="122"/>
      <c r="AN74" s="122"/>
      <c r="AO74" s="122"/>
    </row>
    <row r="75" spans="2:41" ht="11.25"/>
    <row r="76" spans="2:41" ht="11.25" hidden="1"/>
    <row r="77" spans="2:41" ht="11.25" hidden="1"/>
    <row r="78" spans="2:41" ht="11.25" hidden="1"/>
    <row r="79" spans="2:41" ht="11.25" hidden="1"/>
    <row r="80" spans="2:41" ht="11.25" hidden="1"/>
    <row r="81" ht="11.25" hidden="1"/>
    <row r="82" ht="11.25" hidden="1"/>
    <row r="83" ht="14.25" hidden="1" customHeight="1"/>
    <row r="84" ht="14.25" hidden="1" customHeight="1"/>
    <row r="85" ht="14.25" hidden="1" customHeight="1"/>
    <row r="86" ht="14.25" hidden="1" customHeight="1"/>
    <row r="87" ht="14.25" hidden="1" customHeight="1"/>
  </sheetData>
  <sheetProtection algorithmName="SHA-512" hashValue="fN9oQEvtgdunhwTxfGjkRuf8mf1nfPBo+RA62TiZb55NNkBmX4PIsLrYtTgpYOIs2a6uyfBv/xxdUiogtrwqZg==" saltValue="2hkpMnygSfhwhApwkttoLg==" spinCount="100000" sheet="1" objects="1" scenarios="1" insertRows="0" selectLockedCells="1"/>
  <mergeCells count="150">
    <mergeCell ref="B8:AO8"/>
    <mergeCell ref="B10:E11"/>
    <mergeCell ref="F10:L11"/>
    <mergeCell ref="M10:T11"/>
    <mergeCell ref="U10:AC11"/>
    <mergeCell ref="AD10:AJ10"/>
    <mergeCell ref="AK10:AO10"/>
    <mergeCell ref="AD11:AJ11"/>
    <mergeCell ref="AK11:AO11"/>
    <mergeCell ref="B12:AO12"/>
    <mergeCell ref="B13:AO13"/>
    <mergeCell ref="B14:E15"/>
    <mergeCell ref="F14:T14"/>
    <mergeCell ref="U14:AJ14"/>
    <mergeCell ref="AK14:AO14"/>
    <mergeCell ref="F15:T15"/>
    <mergeCell ref="U15:AJ15"/>
    <mergeCell ref="AK15:AO15"/>
    <mergeCell ref="B18:T18"/>
    <mergeCell ref="U18:AC18"/>
    <mergeCell ref="AD18:AJ18"/>
    <mergeCell ref="AK18:AO18"/>
    <mergeCell ref="B19:T19"/>
    <mergeCell ref="U19:AC19"/>
    <mergeCell ref="AD19:AJ19"/>
    <mergeCell ref="AK19:AO19"/>
    <mergeCell ref="B16:E17"/>
    <mergeCell ref="F16:T16"/>
    <mergeCell ref="U16:AJ16"/>
    <mergeCell ref="AK16:AO16"/>
    <mergeCell ref="F17:T17"/>
    <mergeCell ref="U17:AJ17"/>
    <mergeCell ref="AK17:AO17"/>
    <mergeCell ref="B22:AO22"/>
    <mergeCell ref="B23:J23"/>
    <mergeCell ref="K23:T23"/>
    <mergeCell ref="U23:AC23"/>
    <mergeCell ref="AD23:AJ23"/>
    <mergeCell ref="AK23:AO23"/>
    <mergeCell ref="B20:T20"/>
    <mergeCell ref="U20:AC20"/>
    <mergeCell ref="AD20:AO20"/>
    <mergeCell ref="B21:T21"/>
    <mergeCell ref="U21:AC21"/>
    <mergeCell ref="AD21:AO21"/>
    <mergeCell ref="B24:J24"/>
    <mergeCell ref="K24:T24"/>
    <mergeCell ref="U24:AC24"/>
    <mergeCell ref="AD24:AJ24"/>
    <mergeCell ref="AK24:AO24"/>
    <mergeCell ref="B25:J25"/>
    <mergeCell ref="K25:T25"/>
    <mergeCell ref="U25:AC25"/>
    <mergeCell ref="AD25:AJ25"/>
    <mergeCell ref="AK25:AO25"/>
    <mergeCell ref="B28:J28"/>
    <mergeCell ref="K28:T28"/>
    <mergeCell ref="U28:AC28"/>
    <mergeCell ref="AD28:AJ28"/>
    <mergeCell ref="AK28:AO28"/>
    <mergeCell ref="B29:AO29"/>
    <mergeCell ref="B26:J26"/>
    <mergeCell ref="K26:T26"/>
    <mergeCell ref="U26:AC26"/>
    <mergeCell ref="AD26:AJ26"/>
    <mergeCell ref="AK26:AO26"/>
    <mergeCell ref="B27:J27"/>
    <mergeCell ref="K27:T27"/>
    <mergeCell ref="U27:AC27"/>
    <mergeCell ref="AD27:AJ27"/>
    <mergeCell ref="AK27:AO27"/>
    <mergeCell ref="B33:AJ33"/>
    <mergeCell ref="AK33:AO33"/>
    <mergeCell ref="B34:AJ34"/>
    <mergeCell ref="AK34:AO34"/>
    <mergeCell ref="B35:AJ35"/>
    <mergeCell ref="AK35:AO35"/>
    <mergeCell ref="B30:AJ30"/>
    <mergeCell ref="AK30:AO30"/>
    <mergeCell ref="B31:AJ31"/>
    <mergeCell ref="AK31:AO31"/>
    <mergeCell ref="B32:AJ32"/>
    <mergeCell ref="AK32:AO32"/>
    <mergeCell ref="F39:AC39"/>
    <mergeCell ref="AD39:AJ39"/>
    <mergeCell ref="B40:E40"/>
    <mergeCell ref="F40:AC40"/>
    <mergeCell ref="AD40:AJ40"/>
    <mergeCell ref="B41:AO41"/>
    <mergeCell ref="B36:AJ36"/>
    <mergeCell ref="AK36:AO37"/>
    <mergeCell ref="B37:E37"/>
    <mergeCell ref="F37:AC37"/>
    <mergeCell ref="AD37:AJ37"/>
    <mergeCell ref="B38:E38"/>
    <mergeCell ref="F38:AC38"/>
    <mergeCell ref="AD38:AJ38"/>
    <mergeCell ref="AK38:AO40"/>
    <mergeCell ref="B39:E39"/>
    <mergeCell ref="M44:T44"/>
    <mergeCell ref="U44:AC44"/>
    <mergeCell ref="F45:L46"/>
    <mergeCell ref="M45:T45"/>
    <mergeCell ref="U45:AC45"/>
    <mergeCell ref="AD45:AJ46"/>
    <mergeCell ref="B42:L42"/>
    <mergeCell ref="M42:T42"/>
    <mergeCell ref="U42:AC42"/>
    <mergeCell ref="AD42:AO42"/>
    <mergeCell ref="B43:E50"/>
    <mergeCell ref="F43:L44"/>
    <mergeCell ref="M43:T43"/>
    <mergeCell ref="U43:AC43"/>
    <mergeCell ref="AD43:AJ44"/>
    <mergeCell ref="AK43:AO44"/>
    <mergeCell ref="F49:L50"/>
    <mergeCell ref="M49:T49"/>
    <mergeCell ref="U49:AC49"/>
    <mergeCell ref="AD49:AJ50"/>
    <mergeCell ref="AK49:AO50"/>
    <mergeCell ref="M50:T50"/>
    <mergeCell ref="U50:AC50"/>
    <mergeCell ref="AK45:AO46"/>
    <mergeCell ref="M46:T46"/>
    <mergeCell ref="U46:AC46"/>
    <mergeCell ref="F47:L48"/>
    <mergeCell ref="M47:T47"/>
    <mergeCell ref="U47:AC47"/>
    <mergeCell ref="AD47:AJ48"/>
    <mergeCell ref="AK47:AO48"/>
    <mergeCell ref="M48:T48"/>
    <mergeCell ref="U48:AC48"/>
    <mergeCell ref="B56:AO56"/>
    <mergeCell ref="B57:AO74"/>
    <mergeCell ref="U53:AC53"/>
    <mergeCell ref="AD53:AJ54"/>
    <mergeCell ref="AK53:AO54"/>
    <mergeCell ref="M54:T54"/>
    <mergeCell ref="U54:AC54"/>
    <mergeCell ref="B55:AO55"/>
    <mergeCell ref="B51:E54"/>
    <mergeCell ref="F51:L52"/>
    <mergeCell ref="M51:T51"/>
    <mergeCell ref="U51:AC51"/>
    <mergeCell ref="AD51:AJ52"/>
    <mergeCell ref="AK51:AO52"/>
    <mergeCell ref="M52:T52"/>
    <mergeCell ref="U52:AC52"/>
    <mergeCell ref="F53:L54"/>
    <mergeCell ref="M53:T53"/>
  </mergeCells>
  <printOptions horizontalCentered="1"/>
  <pageMargins left="0.23622047244094491" right="0.43307086614173229" top="0.74803149606299213" bottom="0.74803149606299213" header="0.31496062992125984" footer="0.31496062992125984"/>
  <pageSetup scale="70" orientation="portrait" r:id="rId1"/>
  <headerFooter>
    <oddFooter>&amp;C&amp;"Arial,Normal"&amp;8&amp;P/&amp;N</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91"/>
  <sheetViews>
    <sheetView showGridLines="0" zoomScaleNormal="100" workbookViewId="0">
      <selection activeCell="F25" sqref="F25"/>
    </sheetView>
  </sheetViews>
  <sheetFormatPr baseColWidth="10" defaultColWidth="11.42578125" defaultRowHeight="14.25" customHeight="1" zeroHeight="1"/>
  <cols>
    <col min="1" max="1" width="2.28515625" style="55" customWidth="1"/>
    <col min="2" max="2" width="10.7109375" style="54" customWidth="1"/>
    <col min="3" max="3" width="15.7109375" style="54" customWidth="1"/>
    <col min="4" max="4" width="11.42578125" style="54" customWidth="1"/>
    <col min="5" max="5" width="20.42578125" style="54" customWidth="1"/>
    <col min="6" max="6" width="15.140625" style="54" customWidth="1"/>
    <col min="7" max="7" width="12.42578125" style="54" customWidth="1"/>
    <col min="8" max="8" width="16.5703125" style="54" customWidth="1"/>
    <col min="9" max="9" width="12.5703125" style="54" customWidth="1"/>
    <col min="10" max="10" width="21.5703125" style="54" customWidth="1"/>
    <col min="11" max="11" width="3" style="55" customWidth="1"/>
    <col min="12" max="17" width="11.42578125" style="55" customWidth="1"/>
    <col min="18" max="16384" width="11.42578125" style="55"/>
  </cols>
  <sheetData>
    <row r="1" spans="2:10"/>
    <row r="2" spans="2:10" ht="6" customHeight="1">
      <c r="B2" s="270"/>
      <c r="C2" s="270"/>
      <c r="D2" s="270"/>
      <c r="E2" s="270"/>
      <c r="F2" s="270"/>
      <c r="G2" s="270"/>
      <c r="H2" s="270"/>
      <c r="I2" s="270"/>
      <c r="J2" s="270"/>
    </row>
    <row r="3" spans="2:10" ht="15.75" customHeight="1">
      <c r="B3" s="270"/>
      <c r="C3" s="270"/>
      <c r="D3" s="270"/>
      <c r="E3" s="270"/>
      <c r="F3" s="270"/>
      <c r="G3" s="270"/>
      <c r="H3" s="270"/>
      <c r="I3" s="270"/>
      <c r="J3" s="270"/>
    </row>
    <row r="4" spans="2:10" ht="15.75" customHeight="1">
      <c r="B4" s="270"/>
      <c r="C4" s="270"/>
      <c r="D4" s="270"/>
      <c r="E4" s="270"/>
      <c r="F4" s="270"/>
      <c r="G4" s="270"/>
      <c r="H4" s="270"/>
      <c r="I4" s="270"/>
      <c r="J4" s="270"/>
    </row>
    <row r="5" spans="2:10" ht="15.75" customHeight="1">
      <c r="B5" s="270"/>
      <c r="C5" s="270"/>
      <c r="D5" s="270"/>
      <c r="E5" s="270"/>
      <c r="F5" s="270"/>
      <c r="G5" s="270"/>
      <c r="H5" s="270"/>
      <c r="I5" s="270"/>
      <c r="J5" s="270"/>
    </row>
    <row r="6" spans="2:10" ht="15.75" customHeight="1">
      <c r="B6" s="270"/>
      <c r="C6" s="270"/>
      <c r="D6" s="270"/>
      <c r="E6" s="270"/>
      <c r="F6" s="270"/>
      <c r="G6" s="270"/>
      <c r="H6" s="270"/>
      <c r="I6" s="270"/>
      <c r="J6" s="270"/>
    </row>
    <row r="7" spans="2:10" ht="11.25">
      <c r="B7" s="270"/>
      <c r="C7" s="270"/>
      <c r="D7" s="270"/>
      <c r="E7" s="270"/>
      <c r="F7" s="270"/>
      <c r="G7" s="270"/>
      <c r="H7" s="270"/>
      <c r="I7" s="270"/>
      <c r="J7" s="270"/>
    </row>
    <row r="8" spans="2:10" ht="11.25">
      <c r="B8" s="270" t="s">
        <v>66</v>
      </c>
      <c r="C8" s="270"/>
      <c r="D8" s="270"/>
      <c r="E8" s="270"/>
      <c r="F8" s="270"/>
      <c r="G8" s="270"/>
      <c r="H8" s="270"/>
      <c r="I8" s="270"/>
      <c r="J8" s="270"/>
    </row>
    <row r="9" spans="2:10" ht="18" customHeight="1">
      <c r="B9" s="271" t="s">
        <v>92</v>
      </c>
      <c r="C9" s="272"/>
      <c r="D9" s="272"/>
      <c r="E9" s="272"/>
      <c r="F9" s="272"/>
      <c r="G9" s="272"/>
      <c r="H9" s="272"/>
      <c r="I9" s="272"/>
      <c r="J9" s="273"/>
    </row>
    <row r="10" spans="2:10" s="57" customFormat="1" ht="9.75" customHeight="1">
      <c r="B10" s="56"/>
      <c r="C10" s="56"/>
      <c r="D10" s="56"/>
      <c r="E10" s="56"/>
      <c r="F10" s="56"/>
      <c r="G10" s="56"/>
      <c r="H10" s="56"/>
      <c r="I10" s="56"/>
      <c r="J10" s="56"/>
    </row>
    <row r="11" spans="2:10" ht="18" customHeight="1">
      <c r="B11" s="67" t="s">
        <v>83</v>
      </c>
      <c r="C11" s="266">
        <f>+'COTIZACIÓN AUTOMATIZACION'!C11</f>
        <v>0</v>
      </c>
      <c r="D11" s="266"/>
      <c r="E11" s="266"/>
      <c r="F11" s="68" t="s">
        <v>84</v>
      </c>
      <c r="G11" s="267">
        <f>+'COTIZACIÓN AUTOMATIZACION'!G11</f>
        <v>0</v>
      </c>
      <c r="H11" s="268"/>
      <c r="I11" s="69" t="s">
        <v>85</v>
      </c>
      <c r="J11" s="71">
        <f>+'COTIZACIÓN AUTOMATIZACION'!J11</f>
        <v>0</v>
      </c>
    </row>
    <row r="12" spans="2:10" ht="18" customHeight="1">
      <c r="B12" s="67" t="s">
        <v>86</v>
      </c>
      <c r="C12" s="266">
        <f>+'COTIZACIÓN AUTOMATIZACION'!C12</f>
        <v>0</v>
      </c>
      <c r="D12" s="266"/>
      <c r="E12" s="266"/>
      <c r="F12" s="68" t="s">
        <v>87</v>
      </c>
      <c r="G12" s="267">
        <f>+'COTIZACIÓN AUTOMATIZACION'!G12</f>
        <v>0</v>
      </c>
      <c r="H12" s="268"/>
      <c r="I12" s="69" t="s">
        <v>88</v>
      </c>
      <c r="J12" s="72">
        <f>+'COTIZACIÓN AUTOMATIZACION'!J12</f>
        <v>0</v>
      </c>
    </row>
    <row r="13" spans="2:10" ht="18" customHeight="1">
      <c r="B13" s="67" t="s">
        <v>89</v>
      </c>
      <c r="C13" s="266">
        <f>+'COTIZACIÓN AUTOMATIZACION'!C13</f>
        <v>0</v>
      </c>
      <c r="D13" s="266"/>
      <c r="E13" s="266"/>
      <c r="F13" s="68" t="s">
        <v>90</v>
      </c>
      <c r="G13" s="267">
        <f>+'COTIZACIÓN AUTOMATIZACION'!G13</f>
        <v>0</v>
      </c>
      <c r="H13" s="268"/>
      <c r="I13" s="69" t="s">
        <v>91</v>
      </c>
      <c r="J13" s="72">
        <f>+'COTIZACIÓN AUTOMATIZACION'!J13</f>
        <v>0</v>
      </c>
    </row>
    <row r="14" spans="2:10" ht="12.75">
      <c r="B14" s="58"/>
      <c r="C14" s="59"/>
      <c r="D14" s="59"/>
      <c r="E14" s="59"/>
      <c r="F14" s="59"/>
      <c r="G14" s="59"/>
      <c r="H14" s="59"/>
      <c r="I14" s="59"/>
      <c r="J14" s="59"/>
    </row>
    <row r="15" spans="2:10" ht="25.5" customHeight="1">
      <c r="B15" s="269" t="s">
        <v>93</v>
      </c>
      <c r="C15" s="269"/>
      <c r="D15" s="269"/>
      <c r="E15" s="269"/>
      <c r="F15" s="269"/>
      <c r="G15" s="269"/>
      <c r="H15" s="269"/>
      <c r="I15" s="269"/>
      <c r="J15" s="269"/>
    </row>
    <row r="16" spans="2:10" ht="9.75" customHeight="1">
      <c r="B16" s="58"/>
      <c r="C16" s="59"/>
      <c r="D16" s="59"/>
      <c r="E16" s="59"/>
      <c r="F16" s="59"/>
      <c r="G16" s="59"/>
      <c r="H16" s="59"/>
      <c r="I16" s="59"/>
      <c r="J16" s="59"/>
    </row>
    <row r="17" spans="2:10" ht="51">
      <c r="B17" s="60" t="s">
        <v>67</v>
      </c>
      <c r="C17" s="60" t="s">
        <v>68</v>
      </c>
      <c r="D17" s="60" t="s">
        <v>69</v>
      </c>
      <c r="E17" s="60" t="s">
        <v>70</v>
      </c>
      <c r="F17" s="60" t="s">
        <v>71</v>
      </c>
      <c r="G17" s="70" t="s">
        <v>72</v>
      </c>
      <c r="H17" s="60" t="s">
        <v>73</v>
      </c>
      <c r="I17" s="60" t="s">
        <v>74</v>
      </c>
      <c r="J17" s="60" t="s">
        <v>94</v>
      </c>
    </row>
    <row r="18" spans="2:10" s="77" customFormat="1" ht="23.25" customHeight="1">
      <c r="B18" s="73"/>
      <c r="C18" s="73"/>
      <c r="D18" s="73"/>
      <c r="E18" s="73"/>
      <c r="F18" s="74"/>
      <c r="G18" s="73"/>
      <c r="H18" s="73"/>
      <c r="I18" s="73"/>
      <c r="J18" s="75"/>
    </row>
    <row r="19" spans="2:10" s="77" customFormat="1" ht="23.25" customHeight="1">
      <c r="B19" s="73"/>
      <c r="C19" s="73"/>
      <c r="D19" s="73"/>
      <c r="E19" s="73"/>
      <c r="F19" s="74"/>
      <c r="G19" s="73"/>
      <c r="H19" s="73"/>
      <c r="I19" s="73"/>
      <c r="J19" s="75"/>
    </row>
    <row r="20" spans="2:10" s="77" customFormat="1" ht="23.25" customHeight="1">
      <c r="B20" s="73"/>
      <c r="C20" s="73"/>
      <c r="D20" s="73"/>
      <c r="E20" s="73"/>
      <c r="F20" s="74"/>
      <c r="G20" s="73"/>
      <c r="H20" s="73"/>
      <c r="I20" s="73"/>
      <c r="J20" s="75"/>
    </row>
    <row r="21" spans="2:10" s="77" customFormat="1" ht="23.25" customHeight="1">
      <c r="B21" s="73"/>
      <c r="C21" s="73"/>
      <c r="D21" s="73"/>
      <c r="E21" s="73"/>
      <c r="F21" s="74"/>
      <c r="G21" s="73"/>
      <c r="H21" s="73"/>
      <c r="I21" s="73"/>
      <c r="J21" s="75"/>
    </row>
    <row r="22" spans="2:10" s="77" customFormat="1" ht="23.25" customHeight="1">
      <c r="B22" s="73"/>
      <c r="C22" s="73"/>
      <c r="D22" s="73"/>
      <c r="E22" s="73"/>
      <c r="F22" s="74"/>
      <c r="G22" s="73"/>
      <c r="H22" s="73"/>
      <c r="I22" s="73"/>
      <c r="J22" s="75"/>
    </row>
    <row r="23" spans="2:10" s="77" customFormat="1" ht="23.25" customHeight="1">
      <c r="B23" s="73"/>
      <c r="C23" s="73"/>
      <c r="D23" s="73"/>
      <c r="E23" s="73"/>
      <c r="F23" s="74"/>
      <c r="G23" s="73"/>
      <c r="H23" s="73"/>
      <c r="I23" s="73"/>
      <c r="J23" s="75"/>
    </row>
    <row r="24" spans="2:10" s="77" customFormat="1" ht="23.25" customHeight="1">
      <c r="B24" s="73"/>
      <c r="C24" s="73"/>
      <c r="D24" s="73"/>
      <c r="E24" s="73"/>
      <c r="F24" s="74"/>
      <c r="G24" s="73"/>
      <c r="H24" s="73"/>
      <c r="I24" s="73"/>
      <c r="J24" s="75"/>
    </row>
    <row r="25" spans="2:10" s="77" customFormat="1" ht="23.25" customHeight="1">
      <c r="B25" s="73"/>
      <c r="C25" s="73"/>
      <c r="D25" s="73"/>
      <c r="E25" s="73"/>
      <c r="F25" s="74"/>
      <c r="G25" s="73"/>
      <c r="H25" s="73"/>
      <c r="I25" s="73"/>
      <c r="J25" s="75"/>
    </row>
    <row r="26" spans="2:10" s="77" customFormat="1" ht="23.25" customHeight="1">
      <c r="B26" s="73"/>
      <c r="C26" s="73"/>
      <c r="D26" s="73"/>
      <c r="E26" s="73"/>
      <c r="F26" s="74"/>
      <c r="G26" s="73"/>
      <c r="H26" s="73"/>
      <c r="I26" s="73"/>
      <c r="J26" s="75"/>
    </row>
    <row r="27" spans="2:10" s="77" customFormat="1" ht="23.25" customHeight="1">
      <c r="B27" s="73"/>
      <c r="C27" s="73"/>
      <c r="D27" s="73"/>
      <c r="E27" s="73"/>
      <c r="F27" s="74"/>
      <c r="G27" s="73"/>
      <c r="H27" s="73"/>
      <c r="I27" s="73"/>
      <c r="J27" s="75"/>
    </row>
    <row r="28" spans="2:10" ht="12">
      <c r="B28" s="61"/>
      <c r="C28" s="62"/>
      <c r="D28" s="61"/>
      <c r="E28" s="63"/>
      <c r="F28" s="64"/>
      <c r="G28" s="65"/>
      <c r="H28" s="65"/>
      <c r="I28" s="65"/>
      <c r="J28" s="66"/>
    </row>
    <row r="29" spans="2:10">
      <c r="B29" s="53" t="s">
        <v>75</v>
      </c>
    </row>
    <row r="30" spans="2:10"/>
    <row r="31" spans="2:10" hidden="1"/>
    <row r="32" spans="2:10" hidden="1"/>
    <row r="33" hidden="1"/>
    <row r="34" hidden="1"/>
    <row r="35" hidden="1"/>
    <row r="36" hidden="1"/>
    <row r="37" hidden="1"/>
    <row r="38" hidden="1"/>
    <row r="39" hidden="1"/>
    <row r="40" hidden="1"/>
    <row r="41" hidden="1"/>
    <row r="42" hidden="1"/>
    <row r="43" hidden="1"/>
    <row r="44" hidden="1"/>
    <row r="45" hidden="1"/>
    <row r="46" hidden="1"/>
    <row r="47" hidden="1"/>
    <row r="4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row r="85"/>
    <row r="86"/>
    <row r="87"/>
    <row r="88" ht="14.25" customHeight="1"/>
    <row r="89" ht="14.25" customHeight="1"/>
    <row r="90" ht="14.25" customHeight="1"/>
    <row r="91" ht="14.25" customHeight="1"/>
  </sheetData>
  <sheetProtection algorithmName="SHA-512" hashValue="Z3HkM92CrTg879+bChjV6oXg+eKZ52ekZUFceblbGMri0RKKsNkzCANf4i+oZAEiWWoeKF2DFfxQvQHV6BsCWA==" saltValue="aLyfmegiHiFB9OLjZH2d7Q==" spinCount="100000" sheet="1" objects="1" scenarios="1" insertRows="0" selectLockedCells="1"/>
  <mergeCells count="9">
    <mergeCell ref="C13:E13"/>
    <mergeCell ref="G13:H13"/>
    <mergeCell ref="B15:J15"/>
    <mergeCell ref="B2:J8"/>
    <mergeCell ref="B9:J9"/>
    <mergeCell ref="C11:E11"/>
    <mergeCell ref="G11:H11"/>
    <mergeCell ref="C12:E12"/>
    <mergeCell ref="G12:H12"/>
  </mergeCells>
  <dataValidations count="2">
    <dataValidation type="list" allowBlank="1" showInputMessage="1" showErrorMessage="1" sqref="H18:H27">
      <formula1>"UT,Consorcio,Individual"</formula1>
    </dataValidation>
    <dataValidation type="list" allowBlank="1" showInputMessage="1" showErrorMessage="1" sqref="B18:B27">
      <formula1>"Pública,Privada"</formula1>
    </dataValidation>
  </dataValidations>
  <printOptions horizontalCentered="1"/>
  <pageMargins left="0.23622047244094491" right="0.23622047244094491" top="0.74803149606299213" bottom="0.74803149606299213" header="0.31496062992125984" footer="0.31496062992125984"/>
  <pageSetup scale="90" orientation="landscape" r:id="rId1"/>
  <headerFooter>
    <oddFooter>&amp;C&amp;"Arial,Normal"&amp;8&amp;P/&amp;N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22"/>
  <sheetViews>
    <sheetView showGridLines="0" showRowColHeaders="0" zoomScale="80" zoomScaleNormal="80" workbookViewId="0">
      <selection activeCell="D38" sqref="D38"/>
    </sheetView>
  </sheetViews>
  <sheetFormatPr baseColWidth="10" defaultRowHeight="12.75"/>
  <cols>
    <col min="1" max="1" width="4" style="14" customWidth="1"/>
    <col min="2" max="2" width="47.42578125" style="14" customWidth="1"/>
    <col min="3" max="3" width="7.140625" style="14" bestFit="1" customWidth="1"/>
    <col min="4" max="4" width="11.42578125" style="14"/>
    <col min="5" max="5" width="21" style="15" customWidth="1"/>
    <col min="6" max="16384" width="11.42578125" style="14"/>
  </cols>
  <sheetData>
    <row r="2" spans="2:7" s="6" customFormat="1" ht="15" customHeight="1">
      <c r="B2" s="1"/>
      <c r="C2" s="2"/>
      <c r="D2" s="2"/>
      <c r="E2" s="3"/>
      <c r="F2" s="4"/>
      <c r="G2" s="5"/>
    </row>
    <row r="3" spans="2:7" s="6" customFormat="1" ht="15" customHeight="1">
      <c r="B3" s="7"/>
      <c r="C3" s="8"/>
      <c r="D3" s="8"/>
      <c r="E3" s="9"/>
      <c r="F3" s="10"/>
      <c r="G3" s="11"/>
    </row>
    <row r="4" spans="2:7" s="6" customFormat="1" ht="15.75" customHeight="1">
      <c r="B4" s="7"/>
      <c r="C4" s="8"/>
      <c r="D4" s="8"/>
      <c r="E4" s="9"/>
      <c r="F4" s="10"/>
      <c r="G4" s="11"/>
    </row>
    <row r="5" spans="2:7" s="6" customFormat="1" ht="15.75" customHeight="1">
      <c r="B5" s="7"/>
      <c r="C5" s="8"/>
      <c r="D5" s="8"/>
      <c r="E5" s="9"/>
      <c r="F5" s="10"/>
      <c r="G5" s="11"/>
    </row>
    <row r="6" spans="2:7" s="6" customFormat="1" ht="15.75" customHeight="1">
      <c r="B6" s="7"/>
      <c r="C6" s="8"/>
      <c r="D6" s="8"/>
      <c r="E6" s="9"/>
      <c r="G6" s="12"/>
    </row>
    <row r="7" spans="2:7" s="6" customFormat="1" ht="15.75" customHeight="1">
      <c r="B7" s="7"/>
      <c r="C7" s="8"/>
      <c r="D7" s="8"/>
      <c r="E7" s="9"/>
      <c r="G7" s="12"/>
    </row>
    <row r="8" spans="2:7" s="6" customFormat="1" ht="15.75" customHeight="1">
      <c r="B8" s="7"/>
      <c r="C8" s="8"/>
      <c r="D8" s="8"/>
      <c r="E8" s="9"/>
      <c r="G8" s="12"/>
    </row>
    <row r="9" spans="2:7" s="6" customFormat="1" ht="9" customHeight="1">
      <c r="B9" s="279" t="s">
        <v>9</v>
      </c>
      <c r="C9" s="280"/>
      <c r="D9" s="280"/>
      <c r="E9" s="280"/>
      <c r="F9" s="280"/>
      <c r="G9" s="281"/>
    </row>
    <row r="10" spans="2:7" s="6" customFormat="1" ht="9" customHeight="1">
      <c r="B10" s="282"/>
      <c r="C10" s="283"/>
      <c r="D10" s="283"/>
      <c r="E10" s="283"/>
      <c r="F10" s="283"/>
      <c r="G10" s="284"/>
    </row>
    <row r="11" spans="2:7" s="13" customFormat="1" ht="15.75" customHeight="1">
      <c r="B11" s="19"/>
      <c r="C11" s="20"/>
      <c r="D11" s="20"/>
      <c r="E11" s="21"/>
      <c r="F11" s="22"/>
      <c r="G11" s="23"/>
    </row>
    <row r="12" spans="2:7" s="13" customFormat="1" ht="34.5" customHeight="1">
      <c r="B12" s="285" t="s">
        <v>10</v>
      </c>
      <c r="C12" s="286"/>
      <c r="D12" s="286"/>
      <c r="E12" s="286"/>
      <c r="F12" s="286"/>
      <c r="G12" s="287"/>
    </row>
    <row r="13" spans="2:7">
      <c r="B13" s="24"/>
      <c r="C13" s="25"/>
      <c r="D13" s="25"/>
      <c r="E13" s="26"/>
      <c r="F13" s="25"/>
      <c r="G13" s="27"/>
    </row>
    <row r="14" spans="2:7">
      <c r="B14" s="28" t="s">
        <v>11</v>
      </c>
      <c r="C14" s="25"/>
      <c r="D14" s="25"/>
      <c r="E14" s="26"/>
      <c r="F14" s="25"/>
      <c r="G14" s="27"/>
    </row>
    <row r="15" spans="2:7">
      <c r="B15" s="29"/>
      <c r="C15" s="30"/>
      <c r="D15" s="30"/>
      <c r="E15" s="31"/>
      <c r="F15" s="30"/>
      <c r="G15" s="32"/>
    </row>
    <row r="16" spans="2:7" ht="25.5">
      <c r="B16" s="288" t="s">
        <v>2</v>
      </c>
      <c r="C16" s="288"/>
      <c r="D16" s="17" t="s">
        <v>12</v>
      </c>
      <c r="E16" s="288" t="s">
        <v>13</v>
      </c>
      <c r="F16" s="288"/>
      <c r="G16" s="288"/>
    </row>
    <row r="17" spans="2:7" ht="22.5" customHeight="1">
      <c r="B17" s="277" t="s">
        <v>14</v>
      </c>
      <c r="C17" s="277"/>
      <c r="D17" s="16">
        <v>0.1</v>
      </c>
      <c r="E17" s="276" t="s">
        <v>15</v>
      </c>
      <c r="F17" s="276"/>
      <c r="G17" s="276"/>
    </row>
    <row r="18" spans="2:7" ht="28.5" customHeight="1">
      <c r="B18" s="277" t="s">
        <v>16</v>
      </c>
      <c r="C18" s="277"/>
      <c r="D18" s="16">
        <v>0.2</v>
      </c>
      <c r="E18" s="278" t="s">
        <v>17</v>
      </c>
      <c r="F18" s="278"/>
      <c r="G18" s="278"/>
    </row>
    <row r="19" spans="2:7" ht="29.25" customHeight="1">
      <c r="B19" s="277" t="s">
        <v>18</v>
      </c>
      <c r="C19" s="277"/>
      <c r="D19" s="16">
        <v>0.1</v>
      </c>
      <c r="E19" s="278" t="s">
        <v>19</v>
      </c>
      <c r="F19" s="278"/>
      <c r="G19" s="278"/>
    </row>
    <row r="20" spans="2:7" ht="25.5" customHeight="1">
      <c r="B20" s="277" t="s">
        <v>20</v>
      </c>
      <c r="C20" s="277"/>
      <c r="D20" s="16">
        <v>0.2</v>
      </c>
      <c r="E20" s="278" t="s">
        <v>17</v>
      </c>
      <c r="F20" s="278"/>
      <c r="G20" s="278"/>
    </row>
    <row r="21" spans="2:7" ht="23.25" customHeight="1">
      <c r="B21" s="274" t="s">
        <v>21</v>
      </c>
      <c r="C21" s="275"/>
      <c r="D21" s="16">
        <v>0.1</v>
      </c>
      <c r="E21" s="276" t="s">
        <v>15</v>
      </c>
      <c r="F21" s="276"/>
      <c r="G21" s="276"/>
    </row>
    <row r="22" spans="2:7" ht="27" customHeight="1">
      <c r="B22" s="14" t="s">
        <v>22</v>
      </c>
    </row>
  </sheetData>
  <sheetProtection algorithmName="SHA-512" hashValue="ROAsaVSXJWSDDll8utQ/l75J0KO5/hl5TouplOcrjglp3LyglOAJ8QfZZ2FHboTorASDMOQtcejzxytuALxozw==" saltValue="EiLkRbheP7rxKoubiQf5AA==" spinCount="100000" sheet="1" objects="1" scenarios="1" selectLockedCells="1" selectUnlockedCells="1"/>
  <mergeCells count="14">
    <mergeCell ref="B9:G10"/>
    <mergeCell ref="B12:G12"/>
    <mergeCell ref="B16:C16"/>
    <mergeCell ref="E16:G16"/>
    <mergeCell ref="B17:C17"/>
    <mergeCell ref="E17:G17"/>
    <mergeCell ref="B21:C21"/>
    <mergeCell ref="E21:G21"/>
    <mergeCell ref="B18:C18"/>
    <mergeCell ref="E18:G18"/>
    <mergeCell ref="B19:C19"/>
    <mergeCell ref="E19:G19"/>
    <mergeCell ref="B20:C20"/>
    <mergeCell ref="E20:G20"/>
  </mergeCells>
  <printOptions horizontalCentered="1"/>
  <pageMargins left="0.70866141732283472" right="0.70866141732283472" top="0.74803149606299213" bottom="0.74803149606299213" header="0.31496062992125984" footer="0.31496062992125984"/>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F3058291EC12A46BF3988690BC619E1" ma:contentTypeVersion="0" ma:contentTypeDescription="Crear nuevo documento." ma:contentTypeScope="" ma:versionID="98bc1a830a77f11357b8e26a082a6278">
  <xsd:schema xmlns:xsd="http://www.w3.org/2001/XMLSchema" xmlns:xs="http://www.w3.org/2001/XMLSchema" xmlns:p="http://schemas.microsoft.com/office/2006/metadata/properties" targetNamespace="http://schemas.microsoft.com/office/2006/metadata/properties" ma:root="true" ma:fieldsID="fcb9c39ae2b12b1333066d767353bb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ECF463-BCFA-4209-936D-A2A64F3A292A}">
  <ds:schemaRefs>
    <ds:schemaRef ds:uri="http://schemas.microsoft.com/sharepoint/v3/contenttype/forms"/>
  </ds:schemaRefs>
</ds:datastoreItem>
</file>

<file path=customXml/itemProps2.xml><?xml version="1.0" encoding="utf-8"?>
<ds:datastoreItem xmlns:ds="http://schemas.openxmlformats.org/officeDocument/2006/customXml" ds:itemID="{A0877B61-5F58-43F1-9D14-7323AB983894}">
  <ds:schemaRefs>
    <ds:schemaRef ds:uri="http://www.w3.org/XML/1998/namespace"/>
    <ds:schemaRef ds:uri="http://schemas.microsoft.com/office/2006/documentManagement/types"/>
    <ds:schemaRef ds:uri="http://purl.org/dc/terms/"/>
    <ds:schemaRef ds:uri="http://schemas.microsoft.com/office/2006/metadata/properties"/>
    <ds:schemaRef ds:uri="http://purl.org/dc/dcmitype/"/>
    <ds:schemaRef ds:uri="http://purl.org/dc/elements/1.1/"/>
    <ds:schemaRef ds:uri="http://schemas.openxmlformats.org/package/2006/metadata/core-properties"/>
    <ds:schemaRef ds:uri="http://schemas.microsoft.com/office/infopath/2007/PartnerControls"/>
  </ds:schemaRefs>
</ds:datastoreItem>
</file>

<file path=customXml/itemProps3.xml><?xml version="1.0" encoding="utf-8"?>
<ds:datastoreItem xmlns:ds="http://schemas.openxmlformats.org/officeDocument/2006/customXml" ds:itemID="{E822FCF1-2CBC-4844-BEE5-93688D1334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6</vt:i4>
      </vt:variant>
    </vt:vector>
  </HeadingPairs>
  <TitlesOfParts>
    <vt:vector size="10" baseType="lpstr">
      <vt:lpstr>COTIZACIÓN AUTOMATIZACION</vt:lpstr>
      <vt:lpstr>INFO GENERAL Y FINANCIERA</vt:lpstr>
      <vt:lpstr>INFO EXPERIENCIA</vt:lpstr>
      <vt:lpstr>POLIZAS</vt:lpstr>
      <vt:lpstr>'COTIZACIÓN AUTOMATIZACION'!Área_de_impresión</vt:lpstr>
      <vt:lpstr>'INFO EXPERIENCIA'!Área_de_impresión</vt:lpstr>
      <vt:lpstr>'INFO GENERAL Y FINANCIERA'!Área_de_impresión</vt:lpstr>
      <vt:lpstr>POLIZAS!Área_de_impresión</vt:lpstr>
      <vt:lpstr>'INFO EXPERIENCIA'!Títulos_a_imprimir</vt:lpstr>
      <vt:lpstr>'INFO GENERAL Y FINANCIERA'!Títulos_a_imprimir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Carolina Padilla Londono</dc:creator>
  <cp:lastModifiedBy>Hector Adolfo Arias Almeida</cp:lastModifiedBy>
  <cp:lastPrinted>2014-11-18T22:21:34Z</cp:lastPrinted>
  <dcterms:created xsi:type="dcterms:W3CDTF">2013-10-03T12:13:56Z</dcterms:created>
  <dcterms:modified xsi:type="dcterms:W3CDTF">2014-11-18T22:21:39Z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0x010100DF3058291EC12A46BF3988690BC619E1</vt:lpwstr>
  </property>
</Properties>
</file>