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.CARRERO\OneDrive - Instituto Colombiano de Bienestar Familiar\IMPLEMENTACION 2020\Evaluacion de Operaciones\"/>
    </mc:Choice>
  </mc:AlternateContent>
  <xr:revisionPtr revIDLastSave="299" documentId="8_{596567F3-613E-4E95-A89D-4B212377440E}" xr6:coauthVersionLast="43" xr6:coauthVersionMax="43" xr10:uidLastSave="{F8434764-A24F-4F07-80EC-A6952A06A0CD}"/>
  <bookViews>
    <workbookView xWindow="690" yWindow="690" windowWidth="13620" windowHeight="11235" xr2:uid="{5B0EE089-6CD7-4B82-A134-192AB274180C}"/>
  </bookViews>
  <sheets>
    <sheet name="Municipios" sheetId="6" r:id="rId1"/>
    <sheet name="Regionlaes" sheetId="1" r:id="rId2"/>
    <sheet name="CCE" sheetId="8" r:id="rId3"/>
  </sheets>
  <definedNames>
    <definedName name="_xlnm._FilterDatabase" localSheetId="2" hidden="1">CCE!$B$6:$L$1125</definedName>
    <definedName name="_xlnm._FilterDatabase" localSheetId="0" hidden="1">Municipios!$A$3:$N$205</definedName>
    <definedName name="_xlnm._FilterDatabase" localSheetId="1" hidden="1">Regionlaes!$A$3:$V$37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6" l="1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4" i="6"/>
  <c r="D1124" i="8"/>
  <c r="D1123" i="8"/>
  <c r="D1122" i="8"/>
  <c r="D1121" i="8"/>
  <c r="D1120" i="8"/>
  <c r="D1119" i="8"/>
  <c r="D1118" i="8"/>
  <c r="D1117" i="8"/>
  <c r="D1116" i="8"/>
  <c r="D1115" i="8"/>
  <c r="D1114" i="8"/>
  <c r="D1113" i="8"/>
  <c r="D1112" i="8"/>
  <c r="D1111" i="8"/>
  <c r="D1110" i="8"/>
  <c r="D1109" i="8"/>
  <c r="D1108" i="8"/>
  <c r="D1107" i="8"/>
  <c r="D1106" i="8"/>
  <c r="D1105" i="8"/>
  <c r="D1104" i="8"/>
  <c r="D1103" i="8"/>
  <c r="D1102" i="8"/>
  <c r="D1101" i="8"/>
  <c r="D1100" i="8"/>
  <c r="D1099" i="8"/>
  <c r="D1098" i="8"/>
  <c r="D1097" i="8"/>
  <c r="D1096" i="8"/>
  <c r="D1095" i="8"/>
  <c r="D1094" i="8"/>
  <c r="D1093" i="8"/>
  <c r="D1092" i="8"/>
  <c r="D1091" i="8"/>
  <c r="D1090" i="8"/>
  <c r="D1089" i="8"/>
  <c r="D1088" i="8"/>
  <c r="D1087" i="8"/>
  <c r="D1086" i="8"/>
  <c r="D1085" i="8"/>
  <c r="D1084" i="8"/>
  <c r="D1083" i="8"/>
  <c r="D1082" i="8"/>
  <c r="D1081" i="8"/>
  <c r="D1080" i="8"/>
  <c r="D1079" i="8"/>
  <c r="D1078" i="8"/>
  <c r="D1077" i="8"/>
  <c r="D1076" i="8"/>
  <c r="D1075" i="8"/>
  <c r="D1074" i="8"/>
  <c r="D1073" i="8"/>
  <c r="D1072" i="8"/>
  <c r="D1071" i="8"/>
  <c r="D1070" i="8"/>
  <c r="D1069" i="8"/>
  <c r="D1068" i="8"/>
  <c r="D1067" i="8"/>
  <c r="D1066" i="8"/>
  <c r="D1065" i="8"/>
  <c r="D1064" i="8"/>
  <c r="D1063" i="8"/>
  <c r="D1062" i="8"/>
  <c r="D1061" i="8"/>
  <c r="D1060" i="8"/>
  <c r="D1059" i="8"/>
  <c r="D1058" i="8"/>
  <c r="D1057" i="8"/>
  <c r="D1056" i="8"/>
  <c r="D1055" i="8"/>
  <c r="D1054" i="8"/>
  <c r="D1053" i="8"/>
  <c r="D1052" i="8"/>
  <c r="D1051" i="8"/>
  <c r="D1050" i="8"/>
  <c r="D1049" i="8"/>
  <c r="D1048" i="8"/>
  <c r="D1047" i="8"/>
  <c r="D1046" i="8"/>
  <c r="D1045" i="8"/>
  <c r="D1044" i="8"/>
  <c r="D1043" i="8"/>
  <c r="D1042" i="8"/>
  <c r="D1041" i="8"/>
  <c r="D1040" i="8"/>
  <c r="D1039" i="8"/>
  <c r="D1038" i="8"/>
  <c r="D1037" i="8"/>
  <c r="D1036" i="8"/>
  <c r="D1035" i="8"/>
  <c r="D1034" i="8"/>
  <c r="D1033" i="8"/>
  <c r="D1032" i="8"/>
  <c r="D1031" i="8"/>
  <c r="D1030" i="8"/>
  <c r="D1029" i="8"/>
  <c r="D1028" i="8"/>
  <c r="D1027" i="8"/>
  <c r="D1026" i="8"/>
  <c r="D1025" i="8"/>
  <c r="D1024" i="8"/>
  <c r="D1023" i="8"/>
  <c r="D1022" i="8"/>
  <c r="D1021" i="8"/>
  <c r="D1020" i="8"/>
  <c r="D1019" i="8"/>
  <c r="D1018" i="8"/>
  <c r="D1017" i="8"/>
  <c r="D1016" i="8"/>
  <c r="D1015" i="8"/>
  <c r="D1014" i="8"/>
  <c r="D1013" i="8"/>
  <c r="D1012" i="8"/>
  <c r="D1011" i="8"/>
  <c r="D1010" i="8"/>
  <c r="D1009" i="8"/>
  <c r="D1008" i="8"/>
  <c r="D1007" i="8"/>
  <c r="D1006" i="8"/>
  <c r="D1005" i="8"/>
  <c r="D1004" i="8"/>
  <c r="D1003" i="8"/>
  <c r="D1002" i="8"/>
  <c r="D1001" i="8"/>
  <c r="D1000" i="8"/>
  <c r="D999" i="8"/>
  <c r="D998" i="8"/>
  <c r="D997" i="8"/>
  <c r="D996" i="8"/>
  <c r="D995" i="8"/>
  <c r="D994" i="8"/>
  <c r="D993" i="8"/>
  <c r="D992" i="8"/>
  <c r="D991" i="8"/>
  <c r="D990" i="8"/>
  <c r="D989" i="8"/>
  <c r="D988" i="8"/>
  <c r="D987" i="8"/>
  <c r="D986" i="8"/>
  <c r="D985" i="8"/>
  <c r="D984" i="8"/>
  <c r="D983" i="8"/>
  <c r="D982" i="8"/>
  <c r="D981" i="8"/>
  <c r="D980" i="8"/>
  <c r="D979" i="8"/>
  <c r="D978" i="8"/>
  <c r="D977" i="8"/>
  <c r="D976" i="8"/>
  <c r="D975" i="8"/>
  <c r="D974" i="8"/>
  <c r="D973" i="8"/>
  <c r="D972" i="8"/>
  <c r="D971" i="8"/>
  <c r="D970" i="8"/>
  <c r="D969" i="8"/>
  <c r="D968" i="8"/>
  <c r="D967" i="8"/>
  <c r="D966" i="8"/>
  <c r="D965" i="8"/>
  <c r="D964" i="8"/>
  <c r="D963" i="8"/>
  <c r="D962" i="8"/>
  <c r="D961" i="8"/>
  <c r="D960" i="8"/>
  <c r="D959" i="8"/>
  <c r="D958" i="8"/>
  <c r="D957" i="8"/>
  <c r="D956" i="8"/>
  <c r="D955" i="8"/>
  <c r="D954" i="8"/>
  <c r="D953" i="8"/>
  <c r="D952" i="8"/>
  <c r="D951" i="8"/>
  <c r="D950" i="8"/>
  <c r="D949" i="8"/>
  <c r="D948" i="8"/>
  <c r="D947" i="8"/>
  <c r="D946" i="8"/>
  <c r="D945" i="8"/>
  <c r="D944" i="8"/>
  <c r="D943" i="8"/>
  <c r="D942" i="8"/>
  <c r="D941" i="8"/>
  <c r="D940" i="8"/>
  <c r="D939" i="8"/>
  <c r="D938" i="8"/>
  <c r="D937" i="8"/>
  <c r="D936" i="8"/>
  <c r="D935" i="8"/>
  <c r="D934" i="8"/>
  <c r="D933" i="8"/>
  <c r="D932" i="8"/>
  <c r="D931" i="8"/>
  <c r="D930" i="8"/>
  <c r="D929" i="8"/>
  <c r="D928" i="8"/>
  <c r="D927" i="8"/>
  <c r="D926" i="8"/>
  <c r="D925" i="8"/>
  <c r="D924" i="8"/>
  <c r="D923" i="8"/>
  <c r="D922" i="8"/>
  <c r="D921" i="8"/>
  <c r="D920" i="8"/>
  <c r="D919" i="8"/>
  <c r="D918" i="8"/>
  <c r="D917" i="8"/>
  <c r="D916" i="8"/>
  <c r="D915" i="8"/>
  <c r="D914" i="8"/>
  <c r="D913" i="8"/>
  <c r="D912" i="8"/>
  <c r="D911" i="8"/>
  <c r="D910" i="8"/>
  <c r="D909" i="8"/>
  <c r="D908" i="8"/>
  <c r="D907" i="8"/>
  <c r="D906" i="8"/>
  <c r="D905" i="8"/>
  <c r="D904" i="8"/>
  <c r="D903" i="8"/>
  <c r="D902" i="8"/>
  <c r="D901" i="8"/>
  <c r="D900" i="8"/>
  <c r="D899" i="8"/>
  <c r="D898" i="8"/>
  <c r="D897" i="8"/>
  <c r="D896" i="8"/>
  <c r="D895" i="8"/>
  <c r="D894" i="8"/>
  <c r="D893" i="8"/>
  <c r="D892" i="8"/>
  <c r="D891" i="8"/>
  <c r="D890" i="8"/>
  <c r="D889" i="8"/>
  <c r="D888" i="8"/>
  <c r="D887" i="8"/>
  <c r="D886" i="8"/>
  <c r="D885" i="8"/>
  <c r="D884" i="8"/>
  <c r="D883" i="8"/>
  <c r="D882" i="8"/>
  <c r="D881" i="8"/>
  <c r="D880" i="8"/>
  <c r="D879" i="8"/>
  <c r="D878" i="8"/>
  <c r="D877" i="8"/>
  <c r="D876" i="8"/>
  <c r="D875" i="8"/>
  <c r="D874" i="8"/>
  <c r="D873" i="8"/>
  <c r="D872" i="8"/>
  <c r="D871" i="8"/>
  <c r="D870" i="8"/>
  <c r="D869" i="8"/>
  <c r="D868" i="8"/>
  <c r="D867" i="8"/>
  <c r="D866" i="8"/>
  <c r="D865" i="8"/>
  <c r="D864" i="8"/>
  <c r="D863" i="8"/>
  <c r="D862" i="8"/>
  <c r="D861" i="8"/>
  <c r="D860" i="8"/>
  <c r="D859" i="8"/>
  <c r="D858" i="8"/>
  <c r="D857" i="8"/>
  <c r="D856" i="8"/>
  <c r="D855" i="8"/>
  <c r="D854" i="8"/>
  <c r="D853" i="8"/>
  <c r="D852" i="8"/>
  <c r="D851" i="8"/>
  <c r="D850" i="8"/>
  <c r="D849" i="8"/>
  <c r="D848" i="8"/>
  <c r="D847" i="8"/>
  <c r="D846" i="8"/>
  <c r="D845" i="8"/>
  <c r="D844" i="8"/>
  <c r="D843" i="8"/>
  <c r="D842" i="8"/>
  <c r="D841" i="8"/>
  <c r="D840" i="8"/>
  <c r="D839" i="8"/>
  <c r="D838" i="8"/>
  <c r="D837" i="8"/>
  <c r="D836" i="8"/>
  <c r="D835" i="8"/>
  <c r="D834" i="8"/>
  <c r="D833" i="8"/>
  <c r="D832" i="8"/>
  <c r="D831" i="8"/>
  <c r="D830" i="8"/>
  <c r="D829" i="8"/>
  <c r="D828" i="8"/>
  <c r="D827" i="8"/>
  <c r="D826" i="8"/>
  <c r="D825" i="8"/>
  <c r="D824" i="8"/>
  <c r="D823" i="8"/>
  <c r="D822" i="8"/>
  <c r="D821" i="8"/>
  <c r="D820" i="8"/>
  <c r="D819" i="8"/>
  <c r="D818" i="8"/>
  <c r="D817" i="8"/>
  <c r="D816" i="8"/>
  <c r="D815" i="8"/>
  <c r="D814" i="8"/>
  <c r="D813" i="8"/>
  <c r="D812" i="8"/>
  <c r="D811" i="8"/>
  <c r="D810" i="8"/>
  <c r="D809" i="8"/>
  <c r="D808" i="8"/>
  <c r="D807" i="8"/>
  <c r="D806" i="8"/>
  <c r="D805" i="8"/>
  <c r="D804" i="8"/>
  <c r="D803" i="8"/>
  <c r="D802" i="8"/>
  <c r="D801" i="8"/>
  <c r="D800" i="8"/>
  <c r="D799" i="8"/>
  <c r="D798" i="8"/>
  <c r="D797" i="8"/>
  <c r="D796" i="8"/>
  <c r="D795" i="8"/>
  <c r="D794" i="8"/>
  <c r="D793" i="8"/>
  <c r="D792" i="8"/>
  <c r="D791" i="8"/>
  <c r="D790" i="8"/>
  <c r="D789" i="8"/>
  <c r="D788" i="8"/>
  <c r="D787" i="8"/>
  <c r="D786" i="8"/>
  <c r="D785" i="8"/>
  <c r="D784" i="8"/>
  <c r="D783" i="8"/>
  <c r="D782" i="8"/>
  <c r="D781" i="8"/>
  <c r="D780" i="8"/>
  <c r="D779" i="8"/>
  <c r="D778" i="8"/>
  <c r="D777" i="8"/>
  <c r="D776" i="8"/>
  <c r="D775" i="8"/>
  <c r="D774" i="8"/>
  <c r="D773" i="8"/>
  <c r="D772" i="8"/>
  <c r="D771" i="8"/>
  <c r="D770" i="8"/>
  <c r="D769" i="8"/>
  <c r="D768" i="8"/>
  <c r="D767" i="8"/>
  <c r="D766" i="8"/>
  <c r="D765" i="8"/>
  <c r="D764" i="8"/>
  <c r="D763" i="8"/>
  <c r="D762" i="8"/>
  <c r="D761" i="8"/>
  <c r="D760" i="8"/>
  <c r="D759" i="8"/>
  <c r="D758" i="8"/>
  <c r="D757" i="8"/>
  <c r="D756" i="8"/>
  <c r="D755" i="8"/>
  <c r="D754" i="8"/>
  <c r="D753" i="8"/>
  <c r="D752" i="8"/>
  <c r="D751" i="8"/>
  <c r="D750" i="8"/>
  <c r="D749" i="8"/>
  <c r="D748" i="8"/>
  <c r="D747" i="8"/>
  <c r="D746" i="8"/>
  <c r="D745" i="8"/>
  <c r="D744" i="8"/>
  <c r="D743" i="8"/>
  <c r="D742" i="8"/>
  <c r="D741" i="8"/>
  <c r="D740" i="8"/>
  <c r="D739" i="8"/>
  <c r="D738" i="8"/>
  <c r="D737" i="8"/>
  <c r="D736" i="8"/>
  <c r="D735" i="8"/>
  <c r="D734" i="8"/>
  <c r="D733" i="8"/>
  <c r="D732" i="8"/>
  <c r="D731" i="8"/>
  <c r="D730" i="8"/>
  <c r="D729" i="8"/>
  <c r="D728" i="8"/>
  <c r="D727" i="8"/>
  <c r="D726" i="8"/>
  <c r="D725" i="8"/>
  <c r="D724" i="8"/>
  <c r="D723" i="8"/>
  <c r="D722" i="8"/>
  <c r="D721" i="8"/>
  <c r="D720" i="8"/>
  <c r="D719" i="8"/>
  <c r="D718" i="8"/>
  <c r="D717" i="8"/>
  <c r="D716" i="8"/>
  <c r="D715" i="8"/>
  <c r="D714" i="8"/>
  <c r="D713" i="8"/>
  <c r="D712" i="8"/>
  <c r="D711" i="8"/>
  <c r="D710" i="8"/>
  <c r="D709" i="8"/>
  <c r="D708" i="8"/>
  <c r="D707" i="8"/>
  <c r="D706" i="8"/>
  <c r="D705" i="8"/>
  <c r="D704" i="8"/>
  <c r="D703" i="8"/>
  <c r="D702" i="8"/>
  <c r="D701" i="8"/>
  <c r="D700" i="8"/>
  <c r="D699" i="8"/>
  <c r="D698" i="8"/>
  <c r="D697" i="8"/>
  <c r="D696" i="8"/>
  <c r="D695" i="8"/>
  <c r="D694" i="8"/>
  <c r="D693" i="8"/>
  <c r="D692" i="8"/>
  <c r="D691" i="8"/>
  <c r="D690" i="8"/>
  <c r="D689" i="8"/>
  <c r="D688" i="8"/>
  <c r="D687" i="8"/>
  <c r="D686" i="8"/>
  <c r="D685" i="8"/>
  <c r="D684" i="8"/>
  <c r="D683" i="8"/>
  <c r="D682" i="8"/>
  <c r="D681" i="8"/>
  <c r="D680" i="8"/>
  <c r="D679" i="8"/>
  <c r="D678" i="8"/>
  <c r="D677" i="8"/>
  <c r="D676" i="8"/>
  <c r="D675" i="8"/>
  <c r="D674" i="8"/>
  <c r="D673" i="8"/>
  <c r="D672" i="8"/>
  <c r="D671" i="8"/>
  <c r="D670" i="8"/>
  <c r="D669" i="8"/>
  <c r="D668" i="8"/>
  <c r="D667" i="8"/>
  <c r="D666" i="8"/>
  <c r="D665" i="8"/>
  <c r="D664" i="8"/>
  <c r="D663" i="8"/>
  <c r="D662" i="8"/>
  <c r="D661" i="8"/>
  <c r="D660" i="8"/>
  <c r="D659" i="8"/>
  <c r="D658" i="8"/>
  <c r="D657" i="8"/>
  <c r="D656" i="8"/>
  <c r="D655" i="8"/>
  <c r="D654" i="8"/>
  <c r="D653" i="8"/>
  <c r="D652" i="8"/>
  <c r="D651" i="8"/>
  <c r="D650" i="8"/>
  <c r="D649" i="8"/>
  <c r="D648" i="8"/>
  <c r="D647" i="8"/>
  <c r="D646" i="8"/>
  <c r="D645" i="8"/>
  <c r="D644" i="8"/>
  <c r="D643" i="8"/>
  <c r="D642" i="8"/>
  <c r="D641" i="8"/>
  <c r="D640" i="8"/>
  <c r="D639" i="8"/>
  <c r="D638" i="8"/>
  <c r="D637" i="8"/>
  <c r="D636" i="8"/>
  <c r="D635" i="8"/>
  <c r="D634" i="8"/>
  <c r="D633" i="8"/>
  <c r="D632" i="8"/>
  <c r="D631" i="8"/>
  <c r="D630" i="8"/>
  <c r="D629" i="8"/>
  <c r="D628" i="8"/>
  <c r="D627" i="8"/>
  <c r="D626" i="8"/>
  <c r="D625" i="8"/>
  <c r="D624" i="8"/>
  <c r="D623" i="8"/>
  <c r="D622" i="8"/>
  <c r="D621" i="8"/>
  <c r="D620" i="8"/>
  <c r="D619" i="8"/>
  <c r="D618" i="8"/>
  <c r="D617" i="8"/>
  <c r="D616" i="8"/>
  <c r="D615" i="8"/>
  <c r="D614" i="8"/>
  <c r="D613" i="8"/>
  <c r="D612" i="8"/>
  <c r="D611" i="8"/>
  <c r="D610" i="8"/>
  <c r="D609" i="8"/>
  <c r="D608" i="8"/>
  <c r="D607" i="8"/>
  <c r="D606" i="8"/>
  <c r="D605" i="8"/>
  <c r="D604" i="8"/>
  <c r="D603" i="8"/>
  <c r="D602" i="8"/>
  <c r="D601" i="8"/>
  <c r="D600" i="8"/>
  <c r="D599" i="8"/>
  <c r="D598" i="8"/>
  <c r="D597" i="8"/>
  <c r="D596" i="8"/>
  <c r="D595" i="8"/>
  <c r="D594" i="8"/>
  <c r="D593" i="8"/>
  <c r="D592" i="8"/>
  <c r="D591" i="8"/>
  <c r="D590" i="8"/>
  <c r="D589" i="8"/>
  <c r="D588" i="8"/>
  <c r="D587" i="8"/>
  <c r="D586" i="8"/>
  <c r="D585" i="8"/>
  <c r="D584" i="8"/>
  <c r="D583" i="8"/>
  <c r="D582" i="8"/>
  <c r="D581" i="8"/>
  <c r="D580" i="8"/>
  <c r="D579" i="8"/>
  <c r="D578" i="8"/>
  <c r="D577" i="8"/>
  <c r="D576" i="8"/>
  <c r="D575" i="8"/>
  <c r="D574" i="8"/>
  <c r="D573" i="8"/>
  <c r="D572" i="8"/>
  <c r="D571" i="8"/>
  <c r="D570" i="8"/>
  <c r="D569" i="8"/>
  <c r="D568" i="8"/>
  <c r="D567" i="8"/>
  <c r="D566" i="8"/>
  <c r="D565" i="8"/>
  <c r="D564" i="8"/>
  <c r="D563" i="8"/>
  <c r="D562" i="8"/>
  <c r="D561" i="8"/>
  <c r="D560" i="8"/>
  <c r="D559" i="8"/>
  <c r="D558" i="8"/>
  <c r="D557" i="8"/>
  <c r="D556" i="8"/>
  <c r="D555" i="8"/>
  <c r="D554" i="8"/>
  <c r="D553" i="8"/>
  <c r="D552" i="8"/>
  <c r="D551" i="8"/>
  <c r="D550" i="8"/>
  <c r="D549" i="8"/>
  <c r="D548" i="8"/>
  <c r="D547" i="8"/>
  <c r="D546" i="8"/>
  <c r="D545" i="8"/>
  <c r="D544" i="8"/>
  <c r="D543" i="8"/>
  <c r="D542" i="8"/>
  <c r="D541" i="8"/>
  <c r="D540" i="8"/>
  <c r="D539" i="8"/>
  <c r="D538" i="8"/>
  <c r="D537" i="8"/>
  <c r="D536" i="8"/>
  <c r="D535" i="8"/>
  <c r="D534" i="8"/>
  <c r="D533" i="8"/>
  <c r="D532" i="8"/>
  <c r="D531" i="8"/>
  <c r="D530" i="8"/>
  <c r="D529" i="8"/>
  <c r="D528" i="8"/>
  <c r="D527" i="8"/>
  <c r="D526" i="8"/>
  <c r="D525" i="8"/>
  <c r="D524" i="8"/>
  <c r="D523" i="8"/>
  <c r="D522" i="8"/>
  <c r="D521" i="8"/>
  <c r="D520" i="8"/>
  <c r="D519" i="8"/>
  <c r="D518" i="8"/>
  <c r="D517" i="8"/>
  <c r="D516" i="8"/>
  <c r="D515" i="8"/>
  <c r="D514" i="8"/>
  <c r="D513" i="8"/>
  <c r="D512" i="8"/>
  <c r="D511" i="8"/>
  <c r="D510" i="8"/>
  <c r="D509" i="8"/>
  <c r="D508" i="8"/>
  <c r="D507" i="8"/>
  <c r="D506" i="8"/>
  <c r="D505" i="8"/>
  <c r="D504" i="8"/>
  <c r="D503" i="8"/>
  <c r="D501" i="8"/>
  <c r="D500" i="8"/>
  <c r="D499" i="8"/>
  <c r="D498" i="8"/>
  <c r="D497" i="8"/>
  <c r="D496" i="8"/>
  <c r="D495" i="8"/>
  <c r="D494" i="8"/>
  <c r="D493" i="8"/>
  <c r="D492" i="8"/>
  <c r="D491" i="8"/>
  <c r="D490" i="8"/>
  <c r="D489" i="8"/>
  <c r="D488" i="8"/>
  <c r="D487" i="8"/>
  <c r="D486" i="8"/>
  <c r="D485" i="8"/>
  <c r="D484" i="8"/>
  <c r="D483" i="8"/>
  <c r="D482" i="8"/>
  <c r="D481" i="8"/>
  <c r="D480" i="8"/>
  <c r="D479" i="8"/>
  <c r="D478" i="8"/>
  <c r="D477" i="8"/>
  <c r="D476" i="8"/>
  <c r="D475" i="8"/>
  <c r="D474" i="8"/>
  <c r="D473" i="8"/>
  <c r="D472" i="8"/>
  <c r="D471" i="8"/>
  <c r="D470" i="8"/>
  <c r="D469" i="8"/>
  <c r="D468" i="8"/>
  <c r="D467" i="8"/>
  <c r="D466" i="8"/>
  <c r="D465" i="8"/>
  <c r="D464" i="8"/>
  <c r="D463" i="8"/>
  <c r="D462" i="8"/>
  <c r="D461" i="8"/>
  <c r="D460" i="8"/>
  <c r="D459" i="8"/>
  <c r="D458" i="8"/>
  <c r="D457" i="8"/>
  <c r="D456" i="8"/>
  <c r="D455" i="8"/>
  <c r="D454" i="8"/>
  <c r="D453" i="8"/>
  <c r="D452" i="8"/>
  <c r="D451" i="8"/>
  <c r="D450" i="8"/>
  <c r="D449" i="8"/>
  <c r="D448" i="8"/>
  <c r="D447" i="8"/>
  <c r="D446" i="8"/>
  <c r="D445" i="8"/>
  <c r="D444" i="8"/>
  <c r="D443" i="8"/>
  <c r="D442" i="8"/>
  <c r="D441" i="8"/>
  <c r="D440" i="8"/>
  <c r="D439" i="8"/>
  <c r="D438" i="8"/>
  <c r="D437" i="8"/>
  <c r="D436" i="8"/>
  <c r="D435" i="8"/>
  <c r="D434" i="8"/>
  <c r="D433" i="8"/>
  <c r="D432" i="8"/>
  <c r="D431" i="8"/>
  <c r="D430" i="8"/>
  <c r="D429" i="8"/>
  <c r="D428" i="8"/>
  <c r="D427" i="8"/>
  <c r="D426" i="8"/>
  <c r="D425" i="8"/>
  <c r="D424" i="8"/>
  <c r="D423" i="8"/>
  <c r="D422" i="8"/>
  <c r="D421" i="8"/>
  <c r="D420" i="8"/>
  <c r="D419" i="8"/>
  <c r="D418" i="8"/>
  <c r="D417" i="8"/>
  <c r="D416" i="8"/>
  <c r="D415" i="8"/>
  <c r="D414" i="8"/>
  <c r="D413" i="8"/>
  <c r="D412" i="8"/>
  <c r="D411" i="8"/>
  <c r="D410" i="8"/>
  <c r="D409" i="8"/>
  <c r="D408" i="8"/>
  <c r="D407" i="8"/>
  <c r="D406" i="8"/>
  <c r="D405" i="8"/>
  <c r="D404" i="8"/>
  <c r="D403" i="8"/>
  <c r="D402" i="8"/>
  <c r="D401" i="8"/>
  <c r="D400" i="8"/>
  <c r="D399" i="8"/>
  <c r="D398" i="8"/>
  <c r="D397" i="8"/>
  <c r="D396" i="8"/>
  <c r="D395" i="8"/>
  <c r="D394" i="8"/>
  <c r="D393" i="8"/>
  <c r="D392" i="8"/>
  <c r="D391" i="8"/>
  <c r="D390" i="8"/>
  <c r="D389" i="8"/>
  <c r="D388" i="8"/>
  <c r="D387" i="8"/>
  <c r="D386" i="8"/>
  <c r="D385" i="8"/>
  <c r="D384" i="8"/>
  <c r="D383" i="8"/>
  <c r="D382" i="8"/>
  <c r="D381" i="8"/>
  <c r="D380" i="8"/>
  <c r="D379" i="8"/>
  <c r="D378" i="8"/>
  <c r="D377" i="8"/>
  <c r="D376" i="8"/>
  <c r="D375" i="8"/>
  <c r="D374" i="8"/>
  <c r="D373" i="8"/>
  <c r="D372" i="8"/>
  <c r="D371" i="8"/>
  <c r="D370" i="8"/>
  <c r="D369" i="8"/>
  <c r="D368" i="8"/>
  <c r="D367" i="8"/>
  <c r="D366" i="8"/>
  <c r="D365" i="8"/>
  <c r="D364" i="8"/>
  <c r="D363" i="8"/>
  <c r="D362" i="8"/>
  <c r="D361" i="8"/>
  <c r="D360" i="8"/>
  <c r="D359" i="8"/>
  <c r="D358" i="8"/>
  <c r="D357" i="8"/>
  <c r="D356" i="8"/>
  <c r="D355" i="8"/>
  <c r="D354" i="8"/>
  <c r="D353" i="8"/>
  <c r="D352" i="8"/>
  <c r="D351" i="8"/>
  <c r="D350" i="8"/>
  <c r="D349" i="8"/>
  <c r="D348" i="8"/>
  <c r="D347" i="8"/>
  <c r="D346" i="8"/>
  <c r="D345" i="8"/>
  <c r="D344" i="8"/>
  <c r="D343" i="8"/>
  <c r="D342" i="8"/>
  <c r="D341" i="8"/>
  <c r="D340" i="8"/>
  <c r="D339" i="8"/>
  <c r="D338" i="8"/>
  <c r="D337" i="8"/>
  <c r="D336" i="8"/>
  <c r="D335" i="8"/>
  <c r="D334" i="8"/>
  <c r="D333" i="8"/>
  <c r="D332" i="8"/>
  <c r="D331" i="8"/>
  <c r="D330" i="8"/>
  <c r="D329" i="8"/>
  <c r="D328" i="8"/>
  <c r="D327" i="8"/>
  <c r="D326" i="8"/>
  <c r="D325" i="8"/>
  <c r="D324" i="8"/>
  <c r="D323" i="8"/>
  <c r="D322" i="8"/>
  <c r="D321" i="8"/>
  <c r="D320" i="8"/>
  <c r="D319" i="8"/>
  <c r="D318" i="8"/>
  <c r="D317" i="8"/>
  <c r="D316" i="8"/>
  <c r="D315" i="8"/>
  <c r="D314" i="8"/>
  <c r="D313" i="8"/>
  <c r="D312" i="8"/>
  <c r="D311" i="8"/>
  <c r="D310" i="8"/>
  <c r="D309" i="8"/>
  <c r="D308" i="8"/>
  <c r="D307" i="8"/>
  <c r="D306" i="8"/>
  <c r="D305" i="8"/>
  <c r="D304" i="8"/>
  <c r="D303" i="8"/>
  <c r="D302" i="8"/>
  <c r="D301" i="8"/>
  <c r="D300" i="8"/>
  <c r="D299" i="8"/>
  <c r="D298" i="8"/>
  <c r="D297" i="8"/>
  <c r="D296" i="8"/>
  <c r="D295" i="8"/>
  <c r="D294" i="8"/>
  <c r="D293" i="8"/>
  <c r="D292" i="8"/>
  <c r="D291" i="8"/>
  <c r="D290" i="8"/>
  <c r="D289" i="8"/>
  <c r="D288" i="8"/>
  <c r="D287" i="8"/>
  <c r="D286" i="8"/>
  <c r="D285" i="8"/>
  <c r="D284" i="8"/>
  <c r="D283" i="8"/>
  <c r="D282" i="8"/>
  <c r="D281" i="8"/>
  <c r="D280" i="8"/>
  <c r="D279" i="8"/>
  <c r="D278" i="8"/>
  <c r="D277" i="8"/>
  <c r="D276" i="8"/>
  <c r="D275" i="8"/>
  <c r="D274" i="8"/>
  <c r="D273" i="8"/>
  <c r="D272" i="8"/>
  <c r="D271" i="8"/>
  <c r="D270" i="8"/>
  <c r="D269" i="8"/>
  <c r="D268" i="8"/>
  <c r="D267" i="8"/>
  <c r="D266" i="8"/>
  <c r="D265" i="8"/>
  <c r="D264" i="8"/>
  <c r="D263" i="8"/>
  <c r="D262" i="8"/>
  <c r="D261" i="8"/>
  <c r="D260" i="8"/>
  <c r="D259" i="8"/>
  <c r="D258" i="8"/>
  <c r="D257" i="8"/>
  <c r="D256" i="8"/>
  <c r="D255" i="8"/>
  <c r="D254" i="8"/>
  <c r="D253" i="8"/>
  <c r="D252" i="8"/>
  <c r="D251" i="8"/>
  <c r="D250" i="8"/>
  <c r="D249" i="8"/>
  <c r="D248" i="8"/>
  <c r="D247" i="8"/>
  <c r="D246" i="8"/>
  <c r="D245" i="8"/>
  <c r="D244" i="8"/>
  <c r="D243" i="8"/>
  <c r="D242" i="8"/>
  <c r="D241" i="8"/>
  <c r="D240" i="8"/>
  <c r="D239" i="8"/>
  <c r="D238" i="8"/>
  <c r="D237" i="8"/>
  <c r="D236" i="8"/>
  <c r="D235" i="8"/>
  <c r="D234" i="8"/>
  <c r="D233" i="8"/>
  <c r="D232" i="8"/>
  <c r="D231" i="8"/>
  <c r="D230" i="8"/>
  <c r="D229" i="8"/>
  <c r="D228" i="8"/>
  <c r="D227" i="8"/>
  <c r="D226" i="8"/>
  <c r="D225" i="8"/>
  <c r="D224" i="8"/>
  <c r="D223" i="8"/>
  <c r="D222" i="8"/>
  <c r="D221" i="8"/>
  <c r="D220" i="8"/>
  <c r="D219" i="8"/>
  <c r="D218" i="8"/>
  <c r="D217" i="8"/>
  <c r="D216" i="8"/>
  <c r="D215" i="8"/>
  <c r="D214" i="8"/>
  <c r="D213" i="8"/>
  <c r="D212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O5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204" i="6"/>
  <c r="O4" i="6"/>
  <c r="F205" i="6" l="1"/>
  <c r="I205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4" i="6"/>
  <c r="K4" i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5" i="1"/>
  <c r="L5" i="1" s="1"/>
  <c r="H10" i="1"/>
  <c r="I10" i="1" s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4" i="1"/>
  <c r="M37" i="1"/>
  <c r="G37" i="1"/>
  <c r="K204" i="6"/>
  <c r="J204" i="6" s="1"/>
  <c r="H204" i="6"/>
  <c r="G204" i="6" s="1"/>
  <c r="K203" i="6"/>
  <c r="J203" i="6" s="1"/>
  <c r="H203" i="6"/>
  <c r="G203" i="6" s="1"/>
  <c r="K202" i="6"/>
  <c r="J202" i="6" s="1"/>
  <c r="H202" i="6"/>
  <c r="G202" i="6" s="1"/>
  <c r="K201" i="6"/>
  <c r="J201" i="6" s="1"/>
  <c r="H201" i="6"/>
  <c r="G201" i="6" s="1"/>
  <c r="K200" i="6"/>
  <c r="J200" i="6" s="1"/>
  <c r="H200" i="6"/>
  <c r="G200" i="6" s="1"/>
  <c r="K199" i="6"/>
  <c r="J199" i="6" s="1"/>
  <c r="H199" i="6"/>
  <c r="G199" i="6" s="1"/>
  <c r="K198" i="6"/>
  <c r="J198" i="6" s="1"/>
  <c r="H198" i="6"/>
  <c r="K197" i="6"/>
  <c r="J197" i="6" s="1"/>
  <c r="H197" i="6"/>
  <c r="G197" i="6" s="1"/>
  <c r="K196" i="6"/>
  <c r="J196" i="6" s="1"/>
  <c r="H196" i="6"/>
  <c r="G196" i="6" s="1"/>
  <c r="K195" i="6"/>
  <c r="J195" i="6" s="1"/>
  <c r="H195" i="6"/>
  <c r="G195" i="6" s="1"/>
  <c r="K194" i="6"/>
  <c r="J194" i="6" s="1"/>
  <c r="H194" i="6"/>
  <c r="K193" i="6"/>
  <c r="J193" i="6" s="1"/>
  <c r="H193" i="6"/>
  <c r="G193" i="6" s="1"/>
  <c r="K192" i="6"/>
  <c r="J192" i="6" s="1"/>
  <c r="H192" i="6"/>
  <c r="G192" i="6" s="1"/>
  <c r="K191" i="6"/>
  <c r="J191" i="6" s="1"/>
  <c r="H191" i="6"/>
  <c r="G191" i="6" s="1"/>
  <c r="K190" i="6"/>
  <c r="J190" i="6" s="1"/>
  <c r="H190" i="6"/>
  <c r="G190" i="6" s="1"/>
  <c r="K189" i="6"/>
  <c r="J189" i="6" s="1"/>
  <c r="H189" i="6"/>
  <c r="G189" i="6" s="1"/>
  <c r="K188" i="6"/>
  <c r="J188" i="6" s="1"/>
  <c r="H188" i="6"/>
  <c r="G188" i="6" s="1"/>
  <c r="K187" i="6"/>
  <c r="J187" i="6" s="1"/>
  <c r="H187" i="6"/>
  <c r="G187" i="6" s="1"/>
  <c r="K186" i="6"/>
  <c r="J186" i="6" s="1"/>
  <c r="H186" i="6"/>
  <c r="G186" i="6" s="1"/>
  <c r="K185" i="6"/>
  <c r="J185" i="6" s="1"/>
  <c r="H185" i="6"/>
  <c r="G185" i="6" s="1"/>
  <c r="K184" i="6"/>
  <c r="J184" i="6" s="1"/>
  <c r="H184" i="6"/>
  <c r="G184" i="6" s="1"/>
  <c r="K183" i="6"/>
  <c r="H183" i="6"/>
  <c r="G183" i="6" s="1"/>
  <c r="K182" i="6"/>
  <c r="J182" i="6" s="1"/>
  <c r="H182" i="6"/>
  <c r="G182" i="6" s="1"/>
  <c r="K181" i="6"/>
  <c r="J181" i="6" s="1"/>
  <c r="H181" i="6"/>
  <c r="G181" i="6" s="1"/>
  <c r="K180" i="6"/>
  <c r="J180" i="6" s="1"/>
  <c r="H180" i="6"/>
  <c r="G180" i="6" s="1"/>
  <c r="K179" i="6"/>
  <c r="J179" i="6" s="1"/>
  <c r="H179" i="6"/>
  <c r="G179" i="6" s="1"/>
  <c r="K178" i="6"/>
  <c r="J178" i="6" s="1"/>
  <c r="H178" i="6"/>
  <c r="G178" i="6" s="1"/>
  <c r="K177" i="6"/>
  <c r="J177" i="6" s="1"/>
  <c r="H177" i="6"/>
  <c r="G177" i="6" s="1"/>
  <c r="K176" i="6"/>
  <c r="J176" i="6" s="1"/>
  <c r="H176" i="6"/>
  <c r="G176" i="6" s="1"/>
  <c r="K175" i="6"/>
  <c r="H175" i="6"/>
  <c r="G175" i="6" s="1"/>
  <c r="K174" i="6"/>
  <c r="J174" i="6" s="1"/>
  <c r="H174" i="6"/>
  <c r="G174" i="6" s="1"/>
  <c r="K173" i="6"/>
  <c r="J173" i="6" s="1"/>
  <c r="H173" i="6"/>
  <c r="G173" i="6" s="1"/>
  <c r="K172" i="6"/>
  <c r="J172" i="6" s="1"/>
  <c r="H172" i="6"/>
  <c r="G172" i="6" s="1"/>
  <c r="K171" i="6"/>
  <c r="J171" i="6" s="1"/>
  <c r="H171" i="6"/>
  <c r="G171" i="6" s="1"/>
  <c r="K170" i="6"/>
  <c r="J170" i="6" s="1"/>
  <c r="H170" i="6"/>
  <c r="G170" i="6" s="1"/>
  <c r="K169" i="6"/>
  <c r="H169" i="6"/>
  <c r="G169" i="6" s="1"/>
  <c r="K168" i="6"/>
  <c r="J168" i="6" s="1"/>
  <c r="H168" i="6"/>
  <c r="G168" i="6" s="1"/>
  <c r="K167" i="6"/>
  <c r="J167" i="6" s="1"/>
  <c r="H167" i="6"/>
  <c r="G167" i="6" s="1"/>
  <c r="K166" i="6"/>
  <c r="J166" i="6" s="1"/>
  <c r="H166" i="6"/>
  <c r="G166" i="6" s="1"/>
  <c r="K165" i="6"/>
  <c r="J165" i="6" s="1"/>
  <c r="H165" i="6"/>
  <c r="G165" i="6" s="1"/>
  <c r="K164" i="6"/>
  <c r="J164" i="6" s="1"/>
  <c r="H164" i="6"/>
  <c r="G164" i="6" s="1"/>
  <c r="K163" i="6"/>
  <c r="J163" i="6" s="1"/>
  <c r="H163" i="6"/>
  <c r="G163" i="6" s="1"/>
  <c r="K162" i="6"/>
  <c r="J162" i="6" s="1"/>
  <c r="H162" i="6"/>
  <c r="G162" i="6" s="1"/>
  <c r="K161" i="6"/>
  <c r="J161" i="6" s="1"/>
  <c r="H161" i="6"/>
  <c r="G161" i="6" s="1"/>
  <c r="K160" i="6"/>
  <c r="J160" i="6" s="1"/>
  <c r="H160" i="6"/>
  <c r="G160" i="6" s="1"/>
  <c r="K159" i="6"/>
  <c r="H159" i="6"/>
  <c r="G159" i="6" s="1"/>
  <c r="K158" i="6"/>
  <c r="J158" i="6" s="1"/>
  <c r="H158" i="6"/>
  <c r="G158" i="6" s="1"/>
  <c r="K157" i="6"/>
  <c r="H157" i="6"/>
  <c r="G157" i="6" s="1"/>
  <c r="K156" i="6"/>
  <c r="J156" i="6" s="1"/>
  <c r="H156" i="6"/>
  <c r="G156" i="6" s="1"/>
  <c r="K155" i="6"/>
  <c r="J155" i="6" s="1"/>
  <c r="H155" i="6"/>
  <c r="G155" i="6" s="1"/>
  <c r="K154" i="6"/>
  <c r="J154" i="6" s="1"/>
  <c r="H154" i="6"/>
  <c r="G154" i="6" s="1"/>
  <c r="K153" i="6"/>
  <c r="H153" i="6"/>
  <c r="G153" i="6" s="1"/>
  <c r="K152" i="6"/>
  <c r="J152" i="6" s="1"/>
  <c r="H152" i="6"/>
  <c r="G152" i="6" s="1"/>
  <c r="K151" i="6"/>
  <c r="J151" i="6" s="1"/>
  <c r="H151" i="6"/>
  <c r="G151" i="6" s="1"/>
  <c r="K150" i="6"/>
  <c r="J150" i="6" s="1"/>
  <c r="H150" i="6"/>
  <c r="G150" i="6" s="1"/>
  <c r="K149" i="6"/>
  <c r="J149" i="6" s="1"/>
  <c r="H149" i="6"/>
  <c r="G149" i="6" s="1"/>
  <c r="K148" i="6"/>
  <c r="J148" i="6" s="1"/>
  <c r="H148" i="6"/>
  <c r="G148" i="6" s="1"/>
  <c r="K147" i="6"/>
  <c r="J147" i="6" s="1"/>
  <c r="H147" i="6"/>
  <c r="K146" i="6"/>
  <c r="J146" i="6" s="1"/>
  <c r="H146" i="6"/>
  <c r="G146" i="6" s="1"/>
  <c r="K145" i="6"/>
  <c r="J145" i="6" s="1"/>
  <c r="H145" i="6"/>
  <c r="G145" i="6" s="1"/>
  <c r="K144" i="6"/>
  <c r="J144" i="6" s="1"/>
  <c r="H144" i="6"/>
  <c r="G144" i="6" s="1"/>
  <c r="K143" i="6"/>
  <c r="J143" i="6" s="1"/>
  <c r="H143" i="6"/>
  <c r="G143" i="6" s="1"/>
  <c r="K142" i="6"/>
  <c r="J142" i="6" s="1"/>
  <c r="H142" i="6"/>
  <c r="G142" i="6" s="1"/>
  <c r="K141" i="6"/>
  <c r="J141" i="6" s="1"/>
  <c r="H141" i="6"/>
  <c r="G141" i="6" s="1"/>
  <c r="K140" i="6"/>
  <c r="J140" i="6" s="1"/>
  <c r="H140" i="6"/>
  <c r="G140" i="6" s="1"/>
  <c r="K139" i="6"/>
  <c r="J139" i="6" s="1"/>
  <c r="H139" i="6"/>
  <c r="G139" i="6" s="1"/>
  <c r="K138" i="6"/>
  <c r="J138" i="6" s="1"/>
  <c r="H138" i="6"/>
  <c r="G138" i="6" s="1"/>
  <c r="K137" i="6"/>
  <c r="J137" i="6" s="1"/>
  <c r="H137" i="6"/>
  <c r="G137" i="6" s="1"/>
  <c r="K136" i="6"/>
  <c r="J136" i="6" s="1"/>
  <c r="H136" i="6"/>
  <c r="G136" i="6" s="1"/>
  <c r="K135" i="6"/>
  <c r="J135" i="6" s="1"/>
  <c r="H135" i="6"/>
  <c r="G135" i="6" s="1"/>
  <c r="K134" i="6"/>
  <c r="J134" i="6" s="1"/>
  <c r="H134" i="6"/>
  <c r="G134" i="6" s="1"/>
  <c r="K133" i="6"/>
  <c r="J133" i="6" s="1"/>
  <c r="H133" i="6"/>
  <c r="G133" i="6" s="1"/>
  <c r="K132" i="6"/>
  <c r="J132" i="6" s="1"/>
  <c r="H132" i="6"/>
  <c r="G132" i="6" s="1"/>
  <c r="K131" i="6"/>
  <c r="J131" i="6" s="1"/>
  <c r="H131" i="6"/>
  <c r="K130" i="6"/>
  <c r="J130" i="6" s="1"/>
  <c r="H130" i="6"/>
  <c r="G130" i="6" s="1"/>
  <c r="K129" i="6"/>
  <c r="J129" i="6" s="1"/>
  <c r="H129" i="6"/>
  <c r="G129" i="6" s="1"/>
  <c r="K128" i="6"/>
  <c r="J128" i="6" s="1"/>
  <c r="H128" i="6"/>
  <c r="G128" i="6" s="1"/>
  <c r="K127" i="6"/>
  <c r="J127" i="6" s="1"/>
  <c r="H127" i="6"/>
  <c r="G127" i="6" s="1"/>
  <c r="K126" i="6"/>
  <c r="J126" i="6" s="1"/>
  <c r="H126" i="6"/>
  <c r="G126" i="6" s="1"/>
  <c r="K125" i="6"/>
  <c r="J125" i="6" s="1"/>
  <c r="H125" i="6"/>
  <c r="G125" i="6" s="1"/>
  <c r="K124" i="6"/>
  <c r="J124" i="6" s="1"/>
  <c r="H124" i="6"/>
  <c r="G124" i="6" s="1"/>
  <c r="K123" i="6"/>
  <c r="J123" i="6" s="1"/>
  <c r="H123" i="6"/>
  <c r="G123" i="6" s="1"/>
  <c r="K122" i="6"/>
  <c r="J122" i="6" s="1"/>
  <c r="H122" i="6"/>
  <c r="G122" i="6" s="1"/>
  <c r="K121" i="6"/>
  <c r="J121" i="6" s="1"/>
  <c r="H121" i="6"/>
  <c r="G121" i="6" s="1"/>
  <c r="K120" i="6"/>
  <c r="J120" i="6" s="1"/>
  <c r="H120" i="6"/>
  <c r="G120" i="6" s="1"/>
  <c r="K119" i="6"/>
  <c r="J119" i="6" s="1"/>
  <c r="H119" i="6"/>
  <c r="G119" i="6" s="1"/>
  <c r="K118" i="6"/>
  <c r="J118" i="6" s="1"/>
  <c r="H118" i="6"/>
  <c r="G118" i="6" s="1"/>
  <c r="K117" i="6"/>
  <c r="J117" i="6" s="1"/>
  <c r="H117" i="6"/>
  <c r="G117" i="6" s="1"/>
  <c r="K116" i="6"/>
  <c r="J116" i="6" s="1"/>
  <c r="H116" i="6"/>
  <c r="G116" i="6" s="1"/>
  <c r="K115" i="6"/>
  <c r="J115" i="6" s="1"/>
  <c r="H115" i="6"/>
  <c r="G115" i="6" s="1"/>
  <c r="K114" i="6"/>
  <c r="J114" i="6" s="1"/>
  <c r="H114" i="6"/>
  <c r="G114" i="6" s="1"/>
  <c r="K113" i="6"/>
  <c r="J113" i="6" s="1"/>
  <c r="H113" i="6"/>
  <c r="G113" i="6" s="1"/>
  <c r="K112" i="6"/>
  <c r="J112" i="6" s="1"/>
  <c r="H112" i="6"/>
  <c r="G112" i="6" s="1"/>
  <c r="K111" i="6"/>
  <c r="J111" i="6" s="1"/>
  <c r="H111" i="6"/>
  <c r="G111" i="6" s="1"/>
  <c r="K110" i="6"/>
  <c r="J110" i="6" s="1"/>
  <c r="H110" i="6"/>
  <c r="G110" i="6" s="1"/>
  <c r="K109" i="6"/>
  <c r="J109" i="6" s="1"/>
  <c r="H109" i="6"/>
  <c r="G109" i="6" s="1"/>
  <c r="K108" i="6"/>
  <c r="J108" i="6" s="1"/>
  <c r="H108" i="6"/>
  <c r="G108" i="6" s="1"/>
  <c r="K107" i="6"/>
  <c r="J107" i="6" s="1"/>
  <c r="H107" i="6"/>
  <c r="G107" i="6" s="1"/>
  <c r="K106" i="6"/>
  <c r="J106" i="6" s="1"/>
  <c r="H106" i="6"/>
  <c r="G106" i="6" s="1"/>
  <c r="K105" i="6"/>
  <c r="J105" i="6" s="1"/>
  <c r="H105" i="6"/>
  <c r="G105" i="6" s="1"/>
  <c r="K104" i="6"/>
  <c r="J104" i="6" s="1"/>
  <c r="H104" i="6"/>
  <c r="G104" i="6" s="1"/>
  <c r="K103" i="6"/>
  <c r="J103" i="6" s="1"/>
  <c r="H103" i="6"/>
  <c r="G103" i="6" s="1"/>
  <c r="K102" i="6"/>
  <c r="J102" i="6" s="1"/>
  <c r="H102" i="6"/>
  <c r="G102" i="6" s="1"/>
  <c r="K101" i="6"/>
  <c r="J101" i="6" s="1"/>
  <c r="H101" i="6"/>
  <c r="G101" i="6" s="1"/>
  <c r="K100" i="6"/>
  <c r="J100" i="6" s="1"/>
  <c r="H100" i="6"/>
  <c r="G100" i="6" s="1"/>
  <c r="K99" i="6"/>
  <c r="J99" i="6" s="1"/>
  <c r="H99" i="6"/>
  <c r="G99" i="6" s="1"/>
  <c r="K98" i="6"/>
  <c r="J98" i="6" s="1"/>
  <c r="H98" i="6"/>
  <c r="G98" i="6" s="1"/>
  <c r="K97" i="6"/>
  <c r="J97" i="6" s="1"/>
  <c r="H97" i="6"/>
  <c r="G97" i="6" s="1"/>
  <c r="K96" i="6"/>
  <c r="J96" i="6" s="1"/>
  <c r="H96" i="6"/>
  <c r="G96" i="6" s="1"/>
  <c r="K95" i="6"/>
  <c r="J95" i="6" s="1"/>
  <c r="H95" i="6"/>
  <c r="G95" i="6" s="1"/>
  <c r="K94" i="6"/>
  <c r="J94" i="6" s="1"/>
  <c r="H94" i="6"/>
  <c r="G94" i="6" s="1"/>
  <c r="K93" i="6"/>
  <c r="J93" i="6" s="1"/>
  <c r="H93" i="6"/>
  <c r="G93" i="6" s="1"/>
  <c r="K92" i="6"/>
  <c r="J92" i="6" s="1"/>
  <c r="H92" i="6"/>
  <c r="G92" i="6" s="1"/>
  <c r="K91" i="6"/>
  <c r="J91" i="6" s="1"/>
  <c r="H91" i="6"/>
  <c r="G91" i="6" s="1"/>
  <c r="K90" i="6"/>
  <c r="J90" i="6" s="1"/>
  <c r="H90" i="6"/>
  <c r="G90" i="6" s="1"/>
  <c r="K89" i="6"/>
  <c r="J89" i="6" s="1"/>
  <c r="H89" i="6"/>
  <c r="G89" i="6" s="1"/>
  <c r="K88" i="6"/>
  <c r="J88" i="6" s="1"/>
  <c r="H88" i="6"/>
  <c r="G88" i="6" s="1"/>
  <c r="K87" i="6"/>
  <c r="J87" i="6" s="1"/>
  <c r="H87" i="6"/>
  <c r="K86" i="6"/>
  <c r="J86" i="6" s="1"/>
  <c r="H86" i="6"/>
  <c r="G86" i="6" s="1"/>
  <c r="K85" i="6"/>
  <c r="J85" i="6" s="1"/>
  <c r="H85" i="6"/>
  <c r="G85" i="6" s="1"/>
  <c r="K84" i="6"/>
  <c r="J84" i="6" s="1"/>
  <c r="H84" i="6"/>
  <c r="G84" i="6" s="1"/>
  <c r="K83" i="6"/>
  <c r="J83" i="6" s="1"/>
  <c r="H83" i="6"/>
  <c r="K82" i="6"/>
  <c r="J82" i="6" s="1"/>
  <c r="H82" i="6"/>
  <c r="G82" i="6" s="1"/>
  <c r="K81" i="6"/>
  <c r="J81" i="6" s="1"/>
  <c r="H81" i="6"/>
  <c r="G81" i="6" s="1"/>
  <c r="K80" i="6"/>
  <c r="J80" i="6" s="1"/>
  <c r="H80" i="6"/>
  <c r="G80" i="6" s="1"/>
  <c r="K79" i="6"/>
  <c r="J79" i="6" s="1"/>
  <c r="H79" i="6"/>
  <c r="G79" i="6" s="1"/>
  <c r="K78" i="6"/>
  <c r="J78" i="6" s="1"/>
  <c r="H78" i="6"/>
  <c r="G78" i="6" s="1"/>
  <c r="K77" i="6"/>
  <c r="J77" i="6" s="1"/>
  <c r="H77" i="6"/>
  <c r="G77" i="6" s="1"/>
  <c r="K76" i="6"/>
  <c r="J76" i="6" s="1"/>
  <c r="H76" i="6"/>
  <c r="G76" i="6" s="1"/>
  <c r="K75" i="6"/>
  <c r="J75" i="6" s="1"/>
  <c r="H75" i="6"/>
  <c r="G75" i="6" s="1"/>
  <c r="K74" i="6"/>
  <c r="J74" i="6" s="1"/>
  <c r="H74" i="6"/>
  <c r="G74" i="6" s="1"/>
  <c r="K73" i="6"/>
  <c r="J73" i="6" s="1"/>
  <c r="H73" i="6"/>
  <c r="G73" i="6" s="1"/>
  <c r="K72" i="6"/>
  <c r="J72" i="6" s="1"/>
  <c r="H72" i="6"/>
  <c r="G72" i="6" s="1"/>
  <c r="K71" i="6"/>
  <c r="J71" i="6" s="1"/>
  <c r="H71" i="6"/>
  <c r="K70" i="6"/>
  <c r="J70" i="6" s="1"/>
  <c r="H70" i="6"/>
  <c r="G70" i="6" s="1"/>
  <c r="K69" i="6"/>
  <c r="J69" i="6" s="1"/>
  <c r="H69" i="6"/>
  <c r="G69" i="6" s="1"/>
  <c r="K68" i="6"/>
  <c r="J68" i="6" s="1"/>
  <c r="H68" i="6"/>
  <c r="G68" i="6" s="1"/>
  <c r="K67" i="6"/>
  <c r="J67" i="6" s="1"/>
  <c r="H67" i="6"/>
  <c r="K66" i="6"/>
  <c r="J66" i="6" s="1"/>
  <c r="H66" i="6"/>
  <c r="G66" i="6" s="1"/>
  <c r="K65" i="6"/>
  <c r="J65" i="6" s="1"/>
  <c r="H65" i="6"/>
  <c r="G65" i="6" s="1"/>
  <c r="K64" i="6"/>
  <c r="J64" i="6" s="1"/>
  <c r="H64" i="6"/>
  <c r="G64" i="6" s="1"/>
  <c r="K63" i="6"/>
  <c r="J63" i="6" s="1"/>
  <c r="H63" i="6"/>
  <c r="G63" i="6" s="1"/>
  <c r="K62" i="6"/>
  <c r="J62" i="6" s="1"/>
  <c r="H62" i="6"/>
  <c r="G62" i="6" s="1"/>
  <c r="K61" i="6"/>
  <c r="J61" i="6" s="1"/>
  <c r="H61" i="6"/>
  <c r="G61" i="6" s="1"/>
  <c r="K60" i="6"/>
  <c r="J60" i="6" s="1"/>
  <c r="H60" i="6"/>
  <c r="G60" i="6" s="1"/>
  <c r="K59" i="6"/>
  <c r="J59" i="6" s="1"/>
  <c r="H59" i="6"/>
  <c r="G59" i="6" s="1"/>
  <c r="K58" i="6"/>
  <c r="J58" i="6" s="1"/>
  <c r="H58" i="6"/>
  <c r="G58" i="6" s="1"/>
  <c r="K57" i="6"/>
  <c r="J57" i="6" s="1"/>
  <c r="H57" i="6"/>
  <c r="G57" i="6" s="1"/>
  <c r="K56" i="6"/>
  <c r="J56" i="6" s="1"/>
  <c r="H56" i="6"/>
  <c r="G56" i="6" s="1"/>
  <c r="K55" i="6"/>
  <c r="J55" i="6" s="1"/>
  <c r="H55" i="6"/>
  <c r="G55" i="6" s="1"/>
  <c r="K54" i="6"/>
  <c r="J54" i="6" s="1"/>
  <c r="H54" i="6"/>
  <c r="G54" i="6" s="1"/>
  <c r="K53" i="6"/>
  <c r="J53" i="6" s="1"/>
  <c r="H53" i="6"/>
  <c r="G53" i="6" s="1"/>
  <c r="K52" i="6"/>
  <c r="J52" i="6" s="1"/>
  <c r="H52" i="6"/>
  <c r="G52" i="6" s="1"/>
  <c r="K51" i="6"/>
  <c r="J51" i="6" s="1"/>
  <c r="H51" i="6"/>
  <c r="G51" i="6" s="1"/>
  <c r="K50" i="6"/>
  <c r="J50" i="6" s="1"/>
  <c r="H50" i="6"/>
  <c r="G50" i="6" s="1"/>
  <c r="K49" i="6"/>
  <c r="J49" i="6" s="1"/>
  <c r="H49" i="6"/>
  <c r="G49" i="6" s="1"/>
  <c r="K48" i="6"/>
  <c r="J48" i="6" s="1"/>
  <c r="H48" i="6"/>
  <c r="G48" i="6" s="1"/>
  <c r="K47" i="6"/>
  <c r="J47" i="6" s="1"/>
  <c r="H47" i="6"/>
  <c r="G47" i="6" s="1"/>
  <c r="K46" i="6"/>
  <c r="J46" i="6" s="1"/>
  <c r="H46" i="6"/>
  <c r="G46" i="6" s="1"/>
  <c r="K45" i="6"/>
  <c r="J45" i="6" s="1"/>
  <c r="H45" i="6"/>
  <c r="G45" i="6" s="1"/>
  <c r="K44" i="6"/>
  <c r="J44" i="6" s="1"/>
  <c r="H44" i="6"/>
  <c r="G44" i="6" s="1"/>
  <c r="K43" i="6"/>
  <c r="J43" i="6" s="1"/>
  <c r="H43" i="6"/>
  <c r="G43" i="6" s="1"/>
  <c r="K42" i="6"/>
  <c r="J42" i="6" s="1"/>
  <c r="H42" i="6"/>
  <c r="G42" i="6" s="1"/>
  <c r="K41" i="6"/>
  <c r="J41" i="6" s="1"/>
  <c r="H41" i="6"/>
  <c r="G41" i="6" s="1"/>
  <c r="K40" i="6"/>
  <c r="J40" i="6" s="1"/>
  <c r="H40" i="6"/>
  <c r="G40" i="6" s="1"/>
  <c r="K39" i="6"/>
  <c r="J39" i="6" s="1"/>
  <c r="H39" i="6"/>
  <c r="G39" i="6" s="1"/>
  <c r="K38" i="6"/>
  <c r="J38" i="6" s="1"/>
  <c r="H38" i="6"/>
  <c r="G38" i="6" s="1"/>
  <c r="K37" i="6"/>
  <c r="J37" i="6" s="1"/>
  <c r="H37" i="6"/>
  <c r="G37" i="6" s="1"/>
  <c r="K36" i="6"/>
  <c r="J36" i="6" s="1"/>
  <c r="H36" i="6"/>
  <c r="G36" i="6" s="1"/>
  <c r="K35" i="6"/>
  <c r="J35" i="6" s="1"/>
  <c r="H35" i="6"/>
  <c r="G35" i="6" s="1"/>
  <c r="K34" i="6"/>
  <c r="J34" i="6" s="1"/>
  <c r="H34" i="6"/>
  <c r="G34" i="6" s="1"/>
  <c r="K33" i="6"/>
  <c r="J33" i="6" s="1"/>
  <c r="H33" i="6"/>
  <c r="G33" i="6" s="1"/>
  <c r="K32" i="6"/>
  <c r="J32" i="6" s="1"/>
  <c r="H32" i="6"/>
  <c r="G32" i="6" s="1"/>
  <c r="K31" i="6"/>
  <c r="J31" i="6" s="1"/>
  <c r="H31" i="6"/>
  <c r="G31" i="6" s="1"/>
  <c r="K30" i="6"/>
  <c r="H30" i="6"/>
  <c r="G30" i="6" s="1"/>
  <c r="K29" i="6"/>
  <c r="J29" i="6" s="1"/>
  <c r="H29" i="6"/>
  <c r="G29" i="6" s="1"/>
  <c r="K28" i="6"/>
  <c r="J28" i="6" s="1"/>
  <c r="H28" i="6"/>
  <c r="G28" i="6" s="1"/>
  <c r="K27" i="6"/>
  <c r="J27" i="6" s="1"/>
  <c r="H27" i="6"/>
  <c r="G27" i="6" s="1"/>
  <c r="K26" i="6"/>
  <c r="J26" i="6" s="1"/>
  <c r="H26" i="6"/>
  <c r="G26" i="6" s="1"/>
  <c r="K25" i="6"/>
  <c r="J25" i="6" s="1"/>
  <c r="H25" i="6"/>
  <c r="G25" i="6" s="1"/>
  <c r="K24" i="6"/>
  <c r="J24" i="6" s="1"/>
  <c r="H24" i="6"/>
  <c r="G24" i="6" s="1"/>
  <c r="K23" i="6"/>
  <c r="J23" i="6" s="1"/>
  <c r="H23" i="6"/>
  <c r="G23" i="6" s="1"/>
  <c r="K22" i="6"/>
  <c r="J22" i="6" s="1"/>
  <c r="H22" i="6"/>
  <c r="G22" i="6" s="1"/>
  <c r="K21" i="6"/>
  <c r="J21" i="6" s="1"/>
  <c r="H21" i="6"/>
  <c r="G21" i="6" s="1"/>
  <c r="K20" i="6"/>
  <c r="J20" i="6" s="1"/>
  <c r="H20" i="6"/>
  <c r="G20" i="6" s="1"/>
  <c r="K19" i="6"/>
  <c r="J19" i="6" s="1"/>
  <c r="H19" i="6"/>
  <c r="G19" i="6" s="1"/>
  <c r="K18" i="6"/>
  <c r="J18" i="6" s="1"/>
  <c r="H18" i="6"/>
  <c r="G18" i="6" s="1"/>
  <c r="K17" i="6"/>
  <c r="J17" i="6" s="1"/>
  <c r="H17" i="6"/>
  <c r="G17" i="6" s="1"/>
  <c r="K16" i="6"/>
  <c r="J16" i="6" s="1"/>
  <c r="H16" i="6"/>
  <c r="G16" i="6" s="1"/>
  <c r="K15" i="6"/>
  <c r="J15" i="6" s="1"/>
  <c r="H15" i="6"/>
  <c r="G15" i="6" s="1"/>
  <c r="K14" i="6"/>
  <c r="J14" i="6" s="1"/>
  <c r="H14" i="6"/>
  <c r="G14" i="6" s="1"/>
  <c r="K13" i="6"/>
  <c r="J13" i="6" s="1"/>
  <c r="H13" i="6"/>
  <c r="G13" i="6" s="1"/>
  <c r="K12" i="6"/>
  <c r="J12" i="6" s="1"/>
  <c r="H12" i="6"/>
  <c r="G12" i="6" s="1"/>
  <c r="K11" i="6"/>
  <c r="J11" i="6" s="1"/>
  <c r="H11" i="6"/>
  <c r="G11" i="6" s="1"/>
  <c r="K10" i="6"/>
  <c r="J10" i="6" s="1"/>
  <c r="H10" i="6"/>
  <c r="G10" i="6" s="1"/>
  <c r="K9" i="6"/>
  <c r="J9" i="6" s="1"/>
  <c r="H9" i="6"/>
  <c r="G9" i="6" s="1"/>
  <c r="K8" i="6"/>
  <c r="J8" i="6" s="1"/>
  <c r="H8" i="6"/>
  <c r="G8" i="6" s="1"/>
  <c r="K7" i="6"/>
  <c r="J7" i="6" s="1"/>
  <c r="H7" i="6"/>
  <c r="G7" i="6" s="1"/>
  <c r="K6" i="6"/>
  <c r="J6" i="6" s="1"/>
  <c r="H6" i="6"/>
  <c r="G6" i="6" s="1"/>
  <c r="K5" i="6"/>
  <c r="J5" i="6" s="1"/>
  <c r="H5" i="6"/>
  <c r="G5" i="6" s="1"/>
  <c r="K4" i="6"/>
  <c r="H4" i="6"/>
  <c r="M159" i="6" l="1"/>
  <c r="M175" i="6"/>
  <c r="M183" i="6"/>
  <c r="N45" i="6"/>
  <c r="N49" i="6"/>
  <c r="N53" i="6"/>
  <c r="N57" i="6"/>
  <c r="N61" i="6"/>
  <c r="N65" i="6"/>
  <c r="N69" i="6"/>
  <c r="N73" i="6"/>
  <c r="N77" i="6"/>
  <c r="N81" i="6"/>
  <c r="N41" i="6"/>
  <c r="N85" i="6"/>
  <c r="N89" i="6"/>
  <c r="N93" i="6"/>
  <c r="N97" i="6"/>
  <c r="N101" i="6"/>
  <c r="N5" i="6"/>
  <c r="N9" i="6"/>
  <c r="N13" i="6"/>
  <c r="N17" i="6"/>
  <c r="N21" i="6"/>
  <c r="N25" i="6"/>
  <c r="N29" i="6"/>
  <c r="N33" i="6"/>
  <c r="N37" i="6"/>
  <c r="N105" i="6"/>
  <c r="N109" i="6"/>
  <c r="N113" i="6"/>
  <c r="N117" i="6"/>
  <c r="N121" i="6"/>
  <c r="N125" i="6"/>
  <c r="N129" i="6"/>
  <c r="N133" i="6"/>
  <c r="N137" i="6"/>
  <c r="N141" i="6"/>
  <c r="N145" i="6"/>
  <c r="N149" i="6"/>
  <c r="N161" i="6"/>
  <c r="N165" i="6"/>
  <c r="N173" i="6"/>
  <c r="N177" i="6"/>
  <c r="N185" i="6"/>
  <c r="N193" i="6"/>
  <c r="N201" i="6"/>
  <c r="N187" i="6"/>
  <c r="N191" i="6"/>
  <c r="N195" i="6"/>
  <c r="N199" i="6"/>
  <c r="N203" i="6"/>
  <c r="N7" i="6"/>
  <c r="N11" i="6"/>
  <c r="N15" i="6"/>
  <c r="N19" i="6"/>
  <c r="N23" i="6"/>
  <c r="N27" i="6"/>
  <c r="N31" i="6"/>
  <c r="N35" i="6"/>
  <c r="N43" i="6"/>
  <c r="N47" i="6"/>
  <c r="N51" i="6"/>
  <c r="N55" i="6"/>
  <c r="N59" i="6"/>
  <c r="N75" i="6"/>
  <c r="N79" i="6"/>
  <c r="N91" i="6"/>
  <c r="N95" i="6"/>
  <c r="N99" i="6"/>
  <c r="N103" i="6"/>
  <c r="N107" i="6"/>
  <c r="N111" i="6"/>
  <c r="N115" i="6"/>
  <c r="N119" i="6"/>
  <c r="N123" i="6"/>
  <c r="N127" i="6"/>
  <c r="N135" i="6"/>
  <c r="N139" i="6"/>
  <c r="N143" i="6"/>
  <c r="M147" i="6"/>
  <c r="N151" i="6"/>
  <c r="N155" i="6"/>
  <c r="N163" i="6"/>
  <c r="N167" i="6"/>
  <c r="N171" i="6"/>
  <c r="N179" i="6"/>
  <c r="M194" i="6"/>
  <c r="M198" i="6"/>
  <c r="N39" i="6"/>
  <c r="N63" i="6"/>
  <c r="M22" i="6"/>
  <c r="M30" i="6"/>
  <c r="J30" i="6"/>
  <c r="M151" i="6"/>
  <c r="J183" i="6"/>
  <c r="N183" i="6" s="1"/>
  <c r="H205" i="6"/>
  <c r="M4" i="6"/>
  <c r="K205" i="6"/>
  <c r="J4" i="6"/>
  <c r="L205" i="6"/>
  <c r="G147" i="6"/>
  <c r="N147" i="6" s="1"/>
  <c r="G198" i="6"/>
  <c r="N198" i="6" s="1"/>
  <c r="G194" i="6"/>
  <c r="N194" i="6" s="1"/>
  <c r="J175" i="6"/>
  <c r="N175" i="6" s="1"/>
  <c r="J159" i="6"/>
  <c r="N159" i="6" s="1"/>
  <c r="M67" i="6"/>
  <c r="G67" i="6"/>
  <c r="N67" i="6" s="1"/>
  <c r="M71" i="6"/>
  <c r="G71" i="6"/>
  <c r="N71" i="6" s="1"/>
  <c r="M83" i="6"/>
  <c r="G83" i="6"/>
  <c r="N83" i="6" s="1"/>
  <c r="M87" i="6"/>
  <c r="G87" i="6"/>
  <c r="N87" i="6" s="1"/>
  <c r="M131" i="6"/>
  <c r="G131" i="6"/>
  <c r="N131" i="6" s="1"/>
  <c r="M153" i="6"/>
  <c r="J153" i="6"/>
  <c r="N153" i="6" s="1"/>
  <c r="M157" i="6"/>
  <c r="J157" i="6"/>
  <c r="N157" i="6" s="1"/>
  <c r="M169" i="6"/>
  <c r="J169" i="6"/>
  <c r="N169" i="6" s="1"/>
  <c r="N181" i="6"/>
  <c r="N189" i="6"/>
  <c r="N197" i="6"/>
  <c r="M111" i="6"/>
  <c r="M119" i="6"/>
  <c r="G4" i="6"/>
  <c r="N202" i="6"/>
  <c r="N190" i="6"/>
  <c r="N186" i="6"/>
  <c r="N182" i="6"/>
  <c r="N178" i="6"/>
  <c r="N174" i="6"/>
  <c r="N170" i="6"/>
  <c r="N166" i="6"/>
  <c r="N162" i="6"/>
  <c r="N158" i="6"/>
  <c r="N154" i="6"/>
  <c r="N150" i="6"/>
  <c r="N146" i="6"/>
  <c r="N142" i="6"/>
  <c r="N138" i="6"/>
  <c r="N134" i="6"/>
  <c r="N130" i="6"/>
  <c r="N126" i="6"/>
  <c r="N122" i="6"/>
  <c r="N118" i="6"/>
  <c r="N114" i="6"/>
  <c r="N110" i="6"/>
  <c r="N106" i="6"/>
  <c r="N102" i="6"/>
  <c r="N98" i="6"/>
  <c r="N94" i="6"/>
  <c r="N90" i="6"/>
  <c r="N86" i="6"/>
  <c r="N82" i="6"/>
  <c r="N78" i="6"/>
  <c r="N74" i="6"/>
  <c r="N70" i="6"/>
  <c r="N66" i="6"/>
  <c r="N62" i="6"/>
  <c r="N58" i="6"/>
  <c r="N54" i="6"/>
  <c r="N50" i="6"/>
  <c r="N46" i="6"/>
  <c r="N42" i="6"/>
  <c r="N38" i="6"/>
  <c r="N34" i="6"/>
  <c r="N30" i="6"/>
  <c r="N26" i="6"/>
  <c r="N22" i="6"/>
  <c r="N18" i="6"/>
  <c r="N14" i="6"/>
  <c r="N10" i="6"/>
  <c r="N6" i="6"/>
  <c r="N204" i="6"/>
  <c r="N200" i="6"/>
  <c r="N196" i="6"/>
  <c r="N192" i="6"/>
  <c r="N188" i="6"/>
  <c r="N184" i="6"/>
  <c r="N180" i="6"/>
  <c r="N176" i="6"/>
  <c r="N172" i="6"/>
  <c r="N168" i="6"/>
  <c r="N164" i="6"/>
  <c r="N160" i="6"/>
  <c r="N156" i="6"/>
  <c r="N152" i="6"/>
  <c r="N148" i="6"/>
  <c r="N144" i="6"/>
  <c r="N140" i="6"/>
  <c r="N136" i="6"/>
  <c r="N132" i="6"/>
  <c r="N128" i="6"/>
  <c r="N124" i="6"/>
  <c r="N120" i="6"/>
  <c r="N116" i="6"/>
  <c r="N112" i="6"/>
  <c r="N108" i="6"/>
  <c r="N104" i="6"/>
  <c r="N100" i="6"/>
  <c r="N96" i="6"/>
  <c r="N92" i="6"/>
  <c r="N88" i="6"/>
  <c r="N84" i="6"/>
  <c r="N80" i="6"/>
  <c r="N76" i="6"/>
  <c r="N72" i="6"/>
  <c r="N68" i="6"/>
  <c r="N64" i="6"/>
  <c r="N60" i="6"/>
  <c r="N56" i="6"/>
  <c r="N52" i="6"/>
  <c r="N48" i="6"/>
  <c r="N44" i="6"/>
  <c r="N40" i="6"/>
  <c r="N36" i="6"/>
  <c r="N32" i="6"/>
  <c r="N28" i="6"/>
  <c r="N24" i="6"/>
  <c r="N20" i="6"/>
  <c r="N16" i="6"/>
  <c r="N12" i="6"/>
  <c r="N8" i="6"/>
  <c r="M41" i="6"/>
  <c r="M45" i="6"/>
  <c r="M89" i="6"/>
  <c r="M93" i="6"/>
  <c r="M105" i="6"/>
  <c r="M109" i="6"/>
  <c r="M6" i="6"/>
  <c r="M18" i="6"/>
  <c r="M24" i="6"/>
  <c r="M28" i="6"/>
  <c r="M135" i="6"/>
  <c r="M173" i="6"/>
  <c r="M5" i="6"/>
  <c r="M17" i="6"/>
  <c r="M21" i="6"/>
  <c r="M47" i="6"/>
  <c r="M55" i="6"/>
  <c r="M66" i="6"/>
  <c r="M70" i="6"/>
  <c r="M82" i="6"/>
  <c r="M86" i="6"/>
  <c r="M95" i="6"/>
  <c r="M152" i="6"/>
  <c r="M156" i="6"/>
  <c r="M195" i="6"/>
  <c r="M199" i="6"/>
  <c r="M57" i="6"/>
  <c r="M61" i="6"/>
  <c r="M63" i="6"/>
  <c r="M73" i="6"/>
  <c r="M77" i="6"/>
  <c r="M79" i="6"/>
  <c r="M98" i="6"/>
  <c r="M99" i="6"/>
  <c r="M102" i="6"/>
  <c r="M103" i="6"/>
  <c r="M114" i="6"/>
  <c r="M115" i="6"/>
  <c r="M118" i="6"/>
  <c r="M185" i="6"/>
  <c r="M189" i="6"/>
  <c r="M191" i="6"/>
  <c r="M201" i="6"/>
  <c r="M8" i="6"/>
  <c r="M12" i="6"/>
  <c r="M14" i="6"/>
  <c r="M33" i="6"/>
  <c r="M34" i="6"/>
  <c r="M38" i="6"/>
  <c r="M39" i="6"/>
  <c r="M50" i="6"/>
  <c r="M51" i="6"/>
  <c r="M54" i="6"/>
  <c r="M121" i="6"/>
  <c r="M124" i="6"/>
  <c r="M125" i="6"/>
  <c r="M127" i="6"/>
  <c r="M136" i="6"/>
  <c r="M137" i="6"/>
  <c r="M140" i="6"/>
  <c r="M141" i="6"/>
  <c r="M143" i="6"/>
  <c r="M163" i="6"/>
  <c r="M167" i="6"/>
  <c r="M178" i="6"/>
  <c r="M179" i="6"/>
  <c r="M182" i="6"/>
  <c r="M9" i="6"/>
  <c r="M10" i="6"/>
  <c r="M13" i="6"/>
  <c r="M32" i="6"/>
  <c r="M37" i="6"/>
  <c r="M42" i="6"/>
  <c r="M43" i="6"/>
  <c r="M46" i="6"/>
  <c r="M65" i="6"/>
  <c r="M69" i="6"/>
  <c r="M74" i="6"/>
  <c r="M75" i="6"/>
  <c r="M78" i="6"/>
  <c r="M97" i="6"/>
  <c r="M101" i="6"/>
  <c r="M106" i="6"/>
  <c r="M107" i="6"/>
  <c r="M110" i="6"/>
  <c r="M128" i="6"/>
  <c r="M129" i="6"/>
  <c r="M132" i="6"/>
  <c r="M133" i="6"/>
  <c r="M139" i="6"/>
  <c r="M160" i="6"/>
  <c r="M161" i="6"/>
  <c r="M164" i="6"/>
  <c r="M165" i="6"/>
  <c r="M170" i="6"/>
  <c r="M171" i="6"/>
  <c r="M174" i="6"/>
  <c r="M193" i="6"/>
  <c r="M197" i="6"/>
  <c r="M202" i="6"/>
  <c r="M203" i="6"/>
  <c r="M16" i="6"/>
  <c r="M20" i="6"/>
  <c r="M25" i="6"/>
  <c r="M26" i="6"/>
  <c r="M29" i="6"/>
  <c r="M49" i="6"/>
  <c r="M53" i="6"/>
  <c r="M58" i="6"/>
  <c r="M59" i="6"/>
  <c r="M62" i="6"/>
  <c r="M81" i="6"/>
  <c r="M85" i="6"/>
  <c r="M90" i="6"/>
  <c r="M91" i="6"/>
  <c r="M94" i="6"/>
  <c r="M113" i="6"/>
  <c r="M117" i="6"/>
  <c r="M122" i="6"/>
  <c r="M123" i="6"/>
  <c r="M144" i="6"/>
  <c r="M145" i="6"/>
  <c r="M148" i="6"/>
  <c r="M149" i="6"/>
  <c r="M155" i="6"/>
  <c r="M177" i="6"/>
  <c r="M181" i="6"/>
  <c r="M186" i="6"/>
  <c r="M187" i="6"/>
  <c r="M190" i="6"/>
  <c r="M11" i="6"/>
  <c r="M19" i="6"/>
  <c r="M27" i="6"/>
  <c r="M35" i="6"/>
  <c r="M36" i="6"/>
  <c r="M44" i="6"/>
  <c r="M52" i="6"/>
  <c r="M60" i="6"/>
  <c r="M68" i="6"/>
  <c r="M76" i="6"/>
  <c r="M84" i="6"/>
  <c r="M92" i="6"/>
  <c r="M100" i="6"/>
  <c r="M108" i="6"/>
  <c r="M116" i="6"/>
  <c r="M172" i="6"/>
  <c r="M180" i="6"/>
  <c r="M188" i="6"/>
  <c r="M196" i="6"/>
  <c r="M204" i="6"/>
  <c r="M7" i="6"/>
  <c r="M15" i="6"/>
  <c r="M23" i="6"/>
  <c r="M31" i="6"/>
  <c r="M40" i="6"/>
  <c r="M48" i="6"/>
  <c r="M56" i="6"/>
  <c r="M64" i="6"/>
  <c r="M72" i="6"/>
  <c r="M80" i="6"/>
  <c r="M88" i="6"/>
  <c r="M96" i="6"/>
  <c r="M104" i="6"/>
  <c r="M112" i="6"/>
  <c r="M120" i="6"/>
  <c r="M168" i="6"/>
  <c r="M176" i="6"/>
  <c r="M184" i="6"/>
  <c r="M192" i="6"/>
  <c r="M200" i="6"/>
  <c r="M126" i="6"/>
  <c r="M134" i="6"/>
  <c r="M142" i="6"/>
  <c r="M150" i="6"/>
  <c r="M158" i="6"/>
  <c r="M166" i="6"/>
  <c r="M130" i="6"/>
  <c r="M138" i="6"/>
  <c r="M146" i="6"/>
  <c r="M154" i="6"/>
  <c r="M162" i="6"/>
  <c r="G205" i="6" l="1"/>
  <c r="M205" i="6"/>
  <c r="N4" i="6"/>
  <c r="N205" i="6" s="1"/>
  <c r="J205" i="6"/>
  <c r="C37" i="1"/>
  <c r="D37" i="1"/>
  <c r="E37" i="1"/>
  <c r="F37" i="1" l="1"/>
  <c r="J37" i="1"/>
  <c r="O37" i="1"/>
  <c r="P37" i="1"/>
  <c r="Q37" i="1"/>
  <c r="R37" i="1"/>
  <c r="B37" i="1"/>
  <c r="H5" i="1" l="1"/>
  <c r="I5" i="1" s="1"/>
  <c r="H6" i="1"/>
  <c r="I6" i="1" s="1"/>
  <c r="H30" i="1"/>
  <c r="I30" i="1" s="1"/>
  <c r="H7" i="1"/>
  <c r="I7" i="1" s="1"/>
  <c r="H8" i="1"/>
  <c r="I8" i="1" s="1"/>
  <c r="H9" i="1"/>
  <c r="I9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4" i="1"/>
  <c r="I4" i="1" s="1"/>
  <c r="I37" i="1" l="1"/>
  <c r="H37" i="1"/>
  <c r="N37" i="1" l="1"/>
  <c r="K37" i="1"/>
  <c r="L4" i="1"/>
  <c r="L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Maristella Montaña León</author>
  </authors>
  <commentList>
    <comment ref="E1058" authorId="0" shapeId="0" xr:uid="{1FBDC378-3BF3-4B02-92B1-97BEA8D8BA22}">
      <text>
        <r>
          <rPr>
            <b/>
            <sz val="9"/>
            <color indexed="81"/>
            <rFont val="Tahoma"/>
            <family val="2"/>
          </rPr>
          <t xml:space="preserve">Enero 31 2019:
</t>
        </r>
        <r>
          <rPr>
            <sz val="9"/>
            <color indexed="81"/>
            <rFont val="Tahoma"/>
            <family val="2"/>
          </rPr>
          <t>Se modifica de INTERMEDIO A DIFICIL según recomendación del GII</t>
        </r>
      </text>
    </comment>
  </commentList>
</comments>
</file>

<file path=xl/sharedStrings.xml><?xml version="1.0" encoding="utf-8"?>
<sst xmlns="http://schemas.openxmlformats.org/spreadsheetml/2006/main" count="4138" uniqueCount="1149">
  <si>
    <t>Departamento</t>
  </si>
  <si>
    <t>Amazonas</t>
  </si>
  <si>
    <t>Antioquia</t>
  </si>
  <si>
    <t>Arauca</t>
  </si>
  <si>
    <t>Atlántico</t>
  </si>
  <si>
    <t>Bogotá d 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</si>
  <si>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</si>
  <si>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</si>
  <si>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</si>
  <si>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</si>
  <si>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</si>
  <si>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</si>
  <si>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</si>
  <si>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</si>
  <si>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</si>
  <si>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</si>
  <si>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</si>
  <si>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</si>
  <si>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</si>
  <si>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</si>
  <si>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</si>
  <si>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</si>
  <si>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</si>
  <si>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</si>
  <si>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</si>
  <si>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</si>
  <si>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</si>
  <si>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</si>
  <si>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Sucre</t>
  </si>
  <si>
    <t>Tolima</t>
  </si>
  <si>
    <t>Valle del Cauca</t>
  </si>
  <si>
    <t>Vaupés</t>
  </si>
  <si>
    <t>Vichada</t>
  </si>
  <si>
    <t>TOTAL</t>
  </si>
  <si>
    <t>Total UAT</t>
  </si>
  <si>
    <t>Total FAMILIAS Urbanas</t>
  </si>
  <si>
    <t>Total FAMILIAS Rurales</t>
  </si>
  <si>
    <t>1 contrato con 1 gerencia Tipo A</t>
  </si>
  <si>
    <t>1 contrato con 1 gerencia tipo B</t>
  </si>
  <si>
    <t xml:space="preserve">Gestor de oferta </t>
  </si>
  <si>
    <t>Gestor de información</t>
  </si>
  <si>
    <t>Profesional de seguimiento</t>
  </si>
  <si>
    <t xml:space="preserve">Gerente </t>
  </si>
  <si>
    <t>A</t>
  </si>
  <si>
    <t>B</t>
  </si>
  <si>
    <t>C</t>
  </si>
  <si>
    <t>TOTAL FAMILIAS</t>
  </si>
  <si>
    <t xml:space="preserve">1 contrato con 2 gerencias tipo B </t>
  </si>
  <si>
    <t>Numero Municipios</t>
  </si>
  <si>
    <t>San Andrés Providencia y Santa Catalina</t>
  </si>
  <si>
    <t>Familias</t>
  </si>
  <si>
    <t>DIFICIL</t>
  </si>
  <si>
    <t>INTERMEDIO</t>
  </si>
  <si>
    <t>FACIL</t>
  </si>
  <si>
    <t>Instituto Colombiano de Bienestar Familiar 
Cecilia de la Fuente de Lleras 
Dirección de Familias y Comunidades</t>
  </si>
  <si>
    <t>MI FAMILIA RURAL</t>
  </si>
  <si>
    <t>MI FAMILIA URBANA</t>
  </si>
  <si>
    <t>TOTALES</t>
  </si>
  <si>
    <t>DEPARTAMENTO</t>
  </si>
  <si>
    <t>COD_MPIO</t>
  </si>
  <si>
    <t>MUNICIPIO</t>
  </si>
  <si>
    <t>CLASIFICACIÓN CCE</t>
  </si>
  <si>
    <t>META 2020 MI FAMILIA RURAL</t>
  </si>
  <si>
    <t>UAF RURAL</t>
  </si>
  <si>
    <t>META 2020 MI FAMILIA URBANA</t>
  </si>
  <si>
    <t>UAF URBANA</t>
  </si>
  <si>
    <t>Leticia</t>
  </si>
  <si>
    <t>6.Uninodal</t>
  </si>
  <si>
    <t>Medellín</t>
  </si>
  <si>
    <t>1.Aglomeraciones</t>
  </si>
  <si>
    <t>Amagá</t>
  </si>
  <si>
    <t>3.Intermedias</t>
  </si>
  <si>
    <t>Andes</t>
  </si>
  <si>
    <t>Barbosa</t>
  </si>
  <si>
    <t>2.Aglomerados</t>
  </si>
  <si>
    <t>Bello</t>
  </si>
  <si>
    <t>Caucasia</t>
  </si>
  <si>
    <t>Copacabana</t>
  </si>
  <si>
    <t>Girardota</t>
  </si>
  <si>
    <t>Itaguí</t>
  </si>
  <si>
    <t>La estrella</t>
  </si>
  <si>
    <t>Rionegro</t>
  </si>
  <si>
    <t>Sabaneta</t>
  </si>
  <si>
    <t>El santuario</t>
  </si>
  <si>
    <t>Yarumal</t>
  </si>
  <si>
    <t>Arauquita</t>
  </si>
  <si>
    <t>4.Rural</t>
  </si>
  <si>
    <t>Saravena</t>
  </si>
  <si>
    <t>Barranquilla</t>
  </si>
  <si>
    <t>Baranoa</t>
  </si>
  <si>
    <t>Campo de la cruz</t>
  </si>
  <si>
    <t>Galapa</t>
  </si>
  <si>
    <t>Luruaco</t>
  </si>
  <si>
    <t>Malambo</t>
  </si>
  <si>
    <t>Palmar de Varela</t>
  </si>
  <si>
    <t>Polonuevo</t>
  </si>
  <si>
    <t>Repelón</t>
  </si>
  <si>
    <t>Sabanagrande</t>
  </si>
  <si>
    <t>Sabanalarga</t>
  </si>
  <si>
    <t>Soledad</t>
  </si>
  <si>
    <t>Suan</t>
  </si>
  <si>
    <t>Bogotá D.C.</t>
  </si>
  <si>
    <t>Cartagena</t>
  </si>
  <si>
    <t>Arjona</t>
  </si>
  <si>
    <t>El Carmen de Bolívar</t>
  </si>
  <si>
    <t>Magangué</t>
  </si>
  <si>
    <t>Mahates</t>
  </si>
  <si>
    <t>Maria la baja</t>
  </si>
  <si>
    <t>Mompos</t>
  </si>
  <si>
    <t>Simití</t>
  </si>
  <si>
    <t>Turbaco</t>
  </si>
  <si>
    <t>Tunja</t>
  </si>
  <si>
    <t>Chiquinquirá</t>
  </si>
  <si>
    <t>Duitama</t>
  </si>
  <si>
    <t>Garagoa</t>
  </si>
  <si>
    <t>Moniquirá</t>
  </si>
  <si>
    <t>Puerto Boyacá</t>
  </si>
  <si>
    <t>Sogamoso</t>
  </si>
  <si>
    <t>Manizales</t>
  </si>
  <si>
    <t>Chinchiná</t>
  </si>
  <si>
    <t>La dorada</t>
  </si>
  <si>
    <t>Manzanares</t>
  </si>
  <si>
    <t>Riosucio</t>
  </si>
  <si>
    <t>Supia</t>
  </si>
  <si>
    <t>Villamaría</t>
  </si>
  <si>
    <t>Florencia</t>
  </si>
  <si>
    <t>El Doncello</t>
  </si>
  <si>
    <t>San Vicente del Caguán</t>
  </si>
  <si>
    <t>Yopal</t>
  </si>
  <si>
    <t>Aguazul</t>
  </si>
  <si>
    <t>Popayán</t>
  </si>
  <si>
    <t>Buenos aires</t>
  </si>
  <si>
    <t>Caldono</t>
  </si>
  <si>
    <t>Corinto</t>
  </si>
  <si>
    <t>Guachené</t>
  </si>
  <si>
    <t>López de micay</t>
  </si>
  <si>
    <t>5.Rural dispersa</t>
  </si>
  <si>
    <t>Miranda</t>
  </si>
  <si>
    <t>Padilla</t>
  </si>
  <si>
    <t>Piendamó</t>
  </si>
  <si>
    <t>Rosas</t>
  </si>
  <si>
    <t>Santander de Quilichao</t>
  </si>
  <si>
    <t>Timbío</t>
  </si>
  <si>
    <t>Timbiquí</t>
  </si>
  <si>
    <t>Villa rica</t>
  </si>
  <si>
    <t>Valledupar</t>
  </si>
  <si>
    <t>Agustín Codazzi</t>
  </si>
  <si>
    <t>Quibdó</t>
  </si>
  <si>
    <t>Acandí</t>
  </si>
  <si>
    <t>Unión Panamericana</t>
  </si>
  <si>
    <t>Montería</t>
  </si>
  <si>
    <t>Chinú</t>
  </si>
  <si>
    <t>Lorica</t>
  </si>
  <si>
    <t>Montelíbano</t>
  </si>
  <si>
    <t>Tierralta</t>
  </si>
  <si>
    <t>Valencia</t>
  </si>
  <si>
    <t>Chía</t>
  </si>
  <si>
    <t>Chocontá</t>
  </si>
  <si>
    <t>Facatativá</t>
  </si>
  <si>
    <t>Funza</t>
  </si>
  <si>
    <t>Fusagasugá</t>
  </si>
  <si>
    <t>Girardot</t>
  </si>
  <si>
    <t>Madrid</t>
  </si>
  <si>
    <t>Soacha</t>
  </si>
  <si>
    <t>Villeta</t>
  </si>
  <si>
    <t>Zipaquirá</t>
  </si>
  <si>
    <t>San José del Guaviare</t>
  </si>
  <si>
    <t>Neiva</t>
  </si>
  <si>
    <t>Garzón</t>
  </si>
  <si>
    <t>La plata</t>
  </si>
  <si>
    <t>Pitalito</t>
  </si>
  <si>
    <t>Riohacha</t>
  </si>
  <si>
    <t>Barrancas</t>
  </si>
  <si>
    <t>Dibulla</t>
  </si>
  <si>
    <t>Fonseca</t>
  </si>
  <si>
    <t>Maicao</t>
  </si>
  <si>
    <t>Villanueva</t>
  </si>
  <si>
    <t>Santa marta</t>
  </si>
  <si>
    <t>Aracataca</t>
  </si>
  <si>
    <t>Ciénaga</t>
  </si>
  <si>
    <t>Fundación</t>
  </si>
  <si>
    <t>Sitionuevo</t>
  </si>
  <si>
    <t>Villavicencio</t>
  </si>
  <si>
    <t>Granada</t>
  </si>
  <si>
    <t>Restrepo</t>
  </si>
  <si>
    <t>Pasto</t>
  </si>
  <si>
    <t>Barbacoas</t>
  </si>
  <si>
    <t>Chachaguí</t>
  </si>
  <si>
    <t>Ipiales</t>
  </si>
  <si>
    <t>La unión</t>
  </si>
  <si>
    <t>Ricaurte</t>
  </si>
  <si>
    <t>Samaniego</t>
  </si>
  <si>
    <t>Sandoná</t>
  </si>
  <si>
    <t>San pablo</t>
  </si>
  <si>
    <t>Túquerres</t>
  </si>
  <si>
    <t>Cúcuta</t>
  </si>
  <si>
    <t>El tarra</t>
  </si>
  <si>
    <t>Los patios</t>
  </si>
  <si>
    <t>Ocaña</t>
  </si>
  <si>
    <t>Puerto Santander</t>
  </si>
  <si>
    <t>Teorama</t>
  </si>
  <si>
    <t>Tibú</t>
  </si>
  <si>
    <t>Villa del rosario</t>
  </si>
  <si>
    <t>Mocoa</t>
  </si>
  <si>
    <t>Puerto Asís</t>
  </si>
  <si>
    <t>Puerto guzmán</t>
  </si>
  <si>
    <t>Sibundoy</t>
  </si>
  <si>
    <t>Armenia</t>
  </si>
  <si>
    <t>Calarcá</t>
  </si>
  <si>
    <t>La tebaida</t>
  </si>
  <si>
    <t>Pereira</t>
  </si>
  <si>
    <t>Belén de Umbría</t>
  </si>
  <si>
    <t>Dosquebradas</t>
  </si>
  <si>
    <t>La Virginia</t>
  </si>
  <si>
    <t>Quinchía</t>
  </si>
  <si>
    <t>Santa rosa de cabal</t>
  </si>
  <si>
    <t>San Andrés</t>
  </si>
  <si>
    <t>Bucaramanga</t>
  </si>
  <si>
    <t>Barichara</t>
  </si>
  <si>
    <t>Barrancabermeja</t>
  </si>
  <si>
    <t>Capitanejo</t>
  </si>
  <si>
    <t>Floridablanca</t>
  </si>
  <si>
    <t>Girón</t>
  </si>
  <si>
    <t>Lebrija</t>
  </si>
  <si>
    <t>Málaga</t>
  </si>
  <si>
    <t>Piedecuesta</t>
  </si>
  <si>
    <t>San gil</t>
  </si>
  <si>
    <t>Socorro</t>
  </si>
  <si>
    <t>Sincelejo</t>
  </si>
  <si>
    <t>Buenavista</t>
  </si>
  <si>
    <t>Corozal</t>
  </si>
  <si>
    <t>El roble</t>
  </si>
  <si>
    <t>Los palmitos</t>
  </si>
  <si>
    <t>Sampués</t>
  </si>
  <si>
    <t>San Onofre</t>
  </si>
  <si>
    <t>San pedro</t>
  </si>
  <si>
    <t>Tolú viejo</t>
  </si>
  <si>
    <t>Ibagué</t>
  </si>
  <si>
    <t>Chaparral</t>
  </si>
  <si>
    <t>Espinal</t>
  </si>
  <si>
    <t>Honda</t>
  </si>
  <si>
    <t>Lérida</t>
  </si>
  <si>
    <t>Melgar</t>
  </si>
  <si>
    <t>Purificación</t>
  </si>
  <si>
    <t>Cali</t>
  </si>
  <si>
    <t>Buenaventura</t>
  </si>
  <si>
    <t>Cartago</t>
  </si>
  <si>
    <t>Florida</t>
  </si>
  <si>
    <t>Jamundí</t>
  </si>
  <si>
    <t>Palmira</t>
  </si>
  <si>
    <t>Pradera</t>
  </si>
  <si>
    <t>Roldanillo</t>
  </si>
  <si>
    <t>Tuluá</t>
  </si>
  <si>
    <t>Yumbo</t>
  </si>
  <si>
    <t>Mitú</t>
  </si>
  <si>
    <t>Puerto Carreño</t>
  </si>
  <si>
    <t>CLASIFICACIÓN DNP</t>
  </si>
  <si>
    <t>Cantidad personas para Asistencia Técnica</t>
  </si>
  <si>
    <t>Total municipios Clasificación CCE</t>
  </si>
  <si>
    <t>Total Profesionales Acompañamiento Familiar URBANO</t>
  </si>
  <si>
    <t>Total Unidades de Acompañamiento Familiar URBANO</t>
  </si>
  <si>
    <t>Total Profesionales  de Acompañamiento familiar RURAL</t>
  </si>
  <si>
    <t>Total de Unidades de Acompañamiento Familiar RURAL</t>
  </si>
  <si>
    <t>2 contratos cada uno con 1 gerencia tipo B</t>
  </si>
  <si>
    <t>Estructuta operativa de Mi Familia</t>
  </si>
  <si>
    <t>D</t>
  </si>
  <si>
    <t>Profesional de Acompañamiento</t>
  </si>
  <si>
    <t>Profesionales de Acompañamiento</t>
  </si>
  <si>
    <t>Unidades de Acompañamiento familiar</t>
  </si>
  <si>
    <t>Organización Operativa</t>
  </si>
  <si>
    <t>Tipo Estrustura</t>
  </si>
  <si>
    <t>Organización operativa</t>
  </si>
  <si>
    <t>Tipo de Organización operativo</t>
  </si>
  <si>
    <t>DIFICULTAD DE ACCESO A MUNICIPIOS</t>
  </si>
  <si>
    <t>Quindío</t>
  </si>
  <si>
    <t>Bolivar</t>
  </si>
  <si>
    <t>Envigado</t>
  </si>
  <si>
    <t>Mosquera</t>
  </si>
  <si>
    <t>Santa Marta</t>
  </si>
  <si>
    <t>Cordoba</t>
  </si>
  <si>
    <t>Abejorral</t>
  </si>
  <si>
    <t>Abriaquí</t>
  </si>
  <si>
    <t>Alejandría</t>
  </si>
  <si>
    <t>Amalfi</t>
  </si>
  <si>
    <t>Angélopolis</t>
  </si>
  <si>
    <t>Angostura</t>
  </si>
  <si>
    <t>Anorí</t>
  </si>
  <si>
    <t>Anzá</t>
  </si>
  <si>
    <t>Arboletes</t>
  </si>
  <si>
    <t>Argelia</t>
  </si>
  <si>
    <t>Belmira</t>
  </si>
  <si>
    <t>Betania</t>
  </si>
  <si>
    <t>Betulia</t>
  </si>
  <si>
    <t>Briceño</t>
  </si>
  <si>
    <t>Buritacá</t>
  </si>
  <si>
    <t>Cáceres</t>
  </si>
  <si>
    <t>Caicedo</t>
  </si>
  <si>
    <t>Cladas</t>
  </si>
  <si>
    <t>Campamento</t>
  </si>
  <si>
    <t>Cañasgordas</t>
  </si>
  <si>
    <t>Caracolí</t>
  </si>
  <si>
    <t>Caramanta</t>
  </si>
  <si>
    <t>Carepa</t>
  </si>
  <si>
    <t>Carolina</t>
  </si>
  <si>
    <t>Chigorodó</t>
  </si>
  <si>
    <t>Cisneros</t>
  </si>
  <si>
    <t>Cocorná</t>
  </si>
  <si>
    <t>Concepción</t>
  </si>
  <si>
    <t>Concordia</t>
  </si>
  <si>
    <t>Dabeiba</t>
  </si>
  <si>
    <t>Donmatías</t>
  </si>
  <si>
    <t>Ebéjico</t>
  </si>
  <si>
    <t>El Bagre</t>
  </si>
  <si>
    <t>El Carmen de Viboral</t>
  </si>
  <si>
    <t>El Santuario</t>
  </si>
  <si>
    <t>Entrerríos</t>
  </si>
  <si>
    <t>Fredonía</t>
  </si>
  <si>
    <t>Frontino</t>
  </si>
  <si>
    <t>Giraldo</t>
  </si>
  <si>
    <t>Gómez plata</t>
  </si>
  <si>
    <t>Guadalupe</t>
  </si>
  <si>
    <t>Guarne</t>
  </si>
  <si>
    <t>Guatapé</t>
  </si>
  <si>
    <t>Heliconia</t>
  </si>
  <si>
    <t>Hispania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</si>
  <si>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</si>
  <si>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</si>
  <si>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</si>
  <si>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</si>
  <si>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</si>
  <si>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</si>
  <si>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</si>
  <si>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</si>
  <si>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</si>
  <si>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</si>
  <si>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</si>
  <si>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Murindó</t>
  </si>
  <si>
    <t>Mutatá</t>
  </si>
  <si>
    <t>Nechí</t>
  </si>
  <si>
    <t>Necoclí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</si>
  <si>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</si>
  <si>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</si>
  <si>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</si>
  <si>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</si>
  <si>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</si>
  <si>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</si>
  <si>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</si>
  <si>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</si>
  <si>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</si>
  <si>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</si>
  <si>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</si>
  <si>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</si>
  <si>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</si>
  <si>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</si>
  <si>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</si>
  <si>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</si>
  <si>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</si>
  <si>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 de los Milagros</t>
  </si>
  <si>
    <t>San Pedro de Urabá</t>
  </si>
  <si>
    <t>San Rafael</t>
  </si>
  <si>
    <t>San Roque</t>
  </si>
  <si>
    <t>San Vicente Ferrer</t>
  </si>
  <si>
    <t>Santa Bárbara</t>
  </si>
  <si>
    <t>Santa Fé de Antioquia</t>
  </si>
  <si>
    <t>Santa Rosa de Osos</t>
  </si>
  <si>
    <t>Santo Domingo</t>
  </si>
  <si>
    <t>Segovia</t>
  </si>
  <si>
    <t>Sonsón</t>
  </si>
  <si>
    <t>Sopetrán</t>
  </si>
  <si>
    <t>Támesis</t>
  </si>
  <si>
    <t>Tarazá</t>
  </si>
  <si>
    <t>Tarsp</t>
  </si>
  <si>
    <t>Ttiribí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</si>
  <si>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</si>
  <si>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</si>
  <si>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</si>
  <si>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</si>
  <si>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</si>
  <si>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</si>
  <si>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</si>
  <si>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</si>
  <si>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</si>
  <si>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Yalí</t>
  </si>
  <si>
    <t>Yolombó</t>
  </si>
  <si>
    <t>Yondó</t>
  </si>
  <si>
    <t>Zaragoza</t>
  </si>
  <si>
    <t>Apartadó</t>
  </si>
  <si>
    <t>Campo de la Cruz</t>
  </si>
  <si>
    <t>Candelaria</t>
  </si>
  <si>
    <t>Juan de Acosta</t>
  </si>
  <si>
    <t>Manatí</t>
  </si>
  <si>
    <t>Piojó</t>
  </si>
  <si>
    <t>Ponedera</t>
  </si>
  <si>
    <t>Puerto Colombia</t>
  </si>
  <si>
    <t>Santa Lucia</t>
  </si>
  <si>
    <t>Santo Tómas</t>
  </si>
  <si>
    <t>Turbará</t>
  </si>
  <si>
    <t>Usiacurí</t>
  </si>
  <si>
    <t>Achí</t>
  </si>
  <si>
    <t>Altos del Rosario</t>
  </si>
  <si>
    <t>Arenal</t>
  </si>
  <si>
    <t>Arroyohondo</t>
  </si>
  <si>
    <t>Barranco de Loba</t>
  </si>
  <si>
    <t>Calamar</t>
  </si>
  <si>
    <t>Cantagallo</t>
  </si>
  <si>
    <t>Cicuco</t>
  </si>
  <si>
    <t>Clemencia</t>
  </si>
  <si>
    <t>El Guamo</t>
  </si>
  <si>
    <t>El Peñón</t>
  </si>
  <si>
    <t>Hatillo de Loba</t>
  </si>
  <si>
    <t>Margarita</t>
  </si>
  <si>
    <t>Maria la Baja</t>
  </si>
  <si>
    <t>Kmontecristo</t>
  </si>
  <si>
    <t>Morales</t>
  </si>
  <si>
    <t>Norosí</t>
  </si>
  <si>
    <t>Pinillos</t>
  </si>
  <si>
    <t>Regidor</t>
  </si>
  <si>
    <t>Rio viejo</t>
  </si>
  <si>
    <t>San Cristóbal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</si>
  <si>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</si>
  <si>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</si>
  <si>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</si>
  <si>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</si>
  <si>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</si>
  <si>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</si>
  <si>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</si>
  <si>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 xml:space="preserve">Santa Rosa </t>
  </si>
  <si>
    <t>Santa Rosa del Sur</t>
  </si>
  <si>
    <t>Soplaviento</t>
  </si>
  <si>
    <t>Talaigua Nuevo</t>
  </si>
  <si>
    <t>Tiquisio</t>
  </si>
  <si>
    <t>Turbaná</t>
  </si>
  <si>
    <t>Zambrano</t>
  </si>
  <si>
    <t>Almeida</t>
  </si>
  <si>
    <t>Aquitania</t>
  </si>
  <si>
    <t>Arcabuco</t>
  </si>
  <si>
    <t>Belén</t>
  </si>
  <si>
    <t>Berbeo</t>
  </si>
  <si>
    <t>Betéitiva</t>
  </si>
  <si>
    <t>Boavita</t>
  </si>
  <si>
    <t>Busbanzá</t>
  </si>
  <si>
    <t>Campohermoso</t>
  </si>
  <si>
    <t>Cerinza</t>
  </si>
  <si>
    <t>Chinavita</t>
  </si>
  <si>
    <t>Chiquiza</t>
  </si>
  <si>
    <t>Chiscas</t>
  </si>
  <si>
    <t>Chita</t>
  </si>
  <si>
    <t>Chitaraque</t>
  </si>
  <si>
    <t>Chivatá</t>
  </si>
  <si>
    <t>Chivor</t>
  </si>
  <si>
    <t>Cómbita</t>
  </si>
  <si>
    <t>Coper</t>
  </si>
  <si>
    <t>Corrales</t>
  </si>
  <si>
    <t>Covarachia</t>
  </si>
  <si>
    <t>Cubará</t>
  </si>
  <si>
    <t>Cucaita</t>
  </si>
  <si>
    <t>Cuítiva</t>
  </si>
  <si>
    <t>El Cocuy</t>
  </si>
  <si>
    <t>El Espino</t>
  </si>
  <si>
    <t>Firavitoba</t>
  </si>
  <si>
    <t>Floresta</t>
  </si>
  <si>
    <t>Gachantivá</t>
  </si>
  <si>
    <t>Gámeza</t>
  </si>
  <si>
    <t>Guacamayas</t>
  </si>
  <si>
    <t>Guateque</t>
  </si>
  <si>
    <t>Guayatá</t>
  </si>
  <si>
    <t>Guicán</t>
  </si>
  <si>
    <t>Iza</t>
  </si>
  <si>
    <t>Jenesano</t>
  </si>
  <si>
    <t>La Capilla</t>
  </si>
  <si>
    <t>La Uvita</t>
  </si>
  <si>
    <t>La Victoria</t>
  </si>
  <si>
    <t>Labranzagrande</t>
  </si>
  <si>
    <t>Macanal</t>
  </si>
  <si>
    <t>Maripí</t>
  </si>
  <si>
    <t>Miraflores</t>
  </si>
  <si>
    <t>Mongua</t>
  </si>
  <si>
    <t>Monguí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</si>
  <si>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</si>
  <si>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</si>
  <si>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</si>
  <si>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</si>
  <si>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</si>
  <si>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</si>
  <si>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</si>
  <si>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</si>
  <si>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</si>
  <si>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</si>
  <si>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</si>
  <si>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</si>
  <si>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</si>
  <si>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Rio</t>
  </si>
  <si>
    <t>Pesca</t>
  </si>
  <si>
    <t>Pisba</t>
  </si>
  <si>
    <t>Quípama</t>
  </si>
  <si>
    <t>Ramiriqui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</si>
  <si>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</si>
  <si>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</si>
  <si>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</si>
  <si>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</si>
  <si>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</si>
  <si>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</si>
  <si>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</si>
  <si>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</si>
  <si>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</si>
  <si>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</si>
  <si>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</si>
  <si>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 Maria</t>
  </si>
  <si>
    <t>Santa Rosa de Viterbo</t>
  </si>
  <si>
    <t>Santa Sofia</t>
  </si>
  <si>
    <t>Santana</t>
  </si>
  <si>
    <t>Sativanorte</t>
  </si>
  <si>
    <t>Sativasur</t>
  </si>
  <si>
    <t>Siachoque</t>
  </si>
  <si>
    <t>Soatá</t>
  </si>
  <si>
    <t>Socotá</t>
  </si>
  <si>
    <t>Somondoco</t>
  </si>
  <si>
    <t>Sora</t>
  </si>
  <si>
    <t>Soracá</t>
  </si>
  <si>
    <t>Sotaquirá</t>
  </si>
  <si>
    <t>Susacón</t>
  </si>
  <si>
    <t>Sutamarchan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</si>
  <si>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</si>
  <si>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</si>
  <si>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</si>
  <si>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</si>
  <si>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</si>
  <si>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</si>
  <si>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</si>
  <si>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</si>
  <si>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Toguí</t>
  </si>
  <si>
    <t>Topaga</t>
  </si>
  <si>
    <t>Tota</t>
  </si>
  <si>
    <t>Tununguá</t>
  </si>
  <si>
    <t>Turmequé</t>
  </si>
  <si>
    <t>Tuta</t>
  </si>
  <si>
    <t>Tutazá</t>
  </si>
  <si>
    <t>Úmbita</t>
  </si>
  <si>
    <t>Ventaquemada</t>
  </si>
  <si>
    <t>Villa de Leyva</t>
  </si>
  <si>
    <t>Viracachá</t>
  </si>
  <si>
    <t>Zetaquira</t>
  </si>
  <si>
    <t>Aguadas</t>
  </si>
  <si>
    <t>Anserma</t>
  </si>
  <si>
    <t>Aranzazu</t>
  </si>
  <si>
    <t>Belalcázar</t>
  </si>
  <si>
    <t>Filadelfia</t>
  </si>
  <si>
    <t>La Dorada</t>
  </si>
  <si>
    <t>La Merced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</si>
  <si>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</si>
  <si>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</si>
  <si>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</si>
  <si>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</si>
  <si>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</si>
  <si>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</si>
  <si>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</si>
  <si>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</si>
  <si>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Salamina</t>
  </si>
  <si>
    <t>Samaná</t>
  </si>
  <si>
    <t>San José</t>
  </si>
  <si>
    <t>Victoria</t>
  </si>
  <si>
    <t>Viterbo</t>
  </si>
  <si>
    <t>Albania</t>
  </si>
  <si>
    <t>Belén de los Andaquies</t>
  </si>
  <si>
    <t>Cartagena del Chairá</t>
  </si>
  <si>
    <t>Curillo</t>
  </si>
  <si>
    <t>El Paujíl</t>
  </si>
  <si>
    <t>La Montañita</t>
  </si>
  <si>
    <t>Milán</t>
  </si>
  <si>
    <t>Morelia</t>
  </si>
  <si>
    <t>Puerto Rico</t>
  </si>
  <si>
    <t>San José del Fragua</t>
  </si>
  <si>
    <t>Solano</t>
  </si>
  <si>
    <t>Solita</t>
  </si>
  <si>
    <t>Chámeza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</si>
  <si>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</si>
  <si>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</si>
  <si>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</si>
  <si>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</si>
  <si>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</si>
  <si>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</si>
  <si>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</si>
  <si>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</si>
  <si>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</si>
  <si>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</si>
  <si>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</si>
  <si>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</si>
  <si>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</si>
  <si>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</si>
  <si>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Almaguer</t>
  </si>
  <si>
    <t>Balboa</t>
  </si>
  <si>
    <t>Buenos Aires</t>
  </si>
  <si>
    <t>Cajibío</t>
  </si>
  <si>
    <t>Caloto</t>
  </si>
  <si>
    <t>El Tambo</t>
  </si>
  <si>
    <t>Guapí</t>
  </si>
  <si>
    <t>Inzá</t>
  </si>
  <si>
    <t>Jambaló</t>
  </si>
  <si>
    <t>La Sierra</t>
  </si>
  <si>
    <t>La Vega</t>
  </si>
  <si>
    <t>López de Micay</t>
  </si>
  <si>
    <t>Mercaderes</t>
  </si>
  <si>
    <t>Patía</t>
  </si>
  <si>
    <t>Piamonte</t>
  </si>
  <si>
    <t>Puerto Tejada</t>
  </si>
  <si>
    <t>Puracé</t>
  </si>
  <si>
    <t>San sebastián</t>
  </si>
  <si>
    <t>Santa Rosa</t>
  </si>
  <si>
    <t>Silvia</t>
  </si>
  <si>
    <t>Sotara</t>
  </si>
  <si>
    <t>Suárez</t>
  </si>
  <si>
    <t>Toribío</t>
  </si>
  <si>
    <t>Totoró</t>
  </si>
  <si>
    <t>Villa Rica</t>
  </si>
  <si>
    <t>Aguachica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</si>
  <si>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</si>
  <si>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</si>
  <si>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</si>
  <si>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</si>
  <si>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</si>
  <si>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</si>
  <si>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</si>
  <si>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</si>
  <si>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</si>
  <si>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</si>
  <si>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</si>
  <si>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Ibiríco</t>
  </si>
  <si>
    <t>la Paz</t>
  </si>
  <si>
    <t>Manaure Balcón del Cesar</t>
  </si>
  <si>
    <t>Pailitas</t>
  </si>
  <si>
    <t>Pelaya</t>
  </si>
  <si>
    <t>Pueblo Bello</t>
  </si>
  <si>
    <t>Río de Oro</t>
  </si>
  <si>
    <t>San Alberto</t>
  </si>
  <si>
    <t>San Diego</t>
  </si>
  <si>
    <t>San Martín</t>
  </si>
  <si>
    <t>Tamalameque</t>
  </si>
  <si>
    <t>Ayapel</t>
  </si>
  <si>
    <t>Canalete</t>
  </si>
  <si>
    <t>Cereté</t>
  </si>
  <si>
    <t>Chimá</t>
  </si>
  <si>
    <t>Ciénaga de Oro</t>
  </si>
  <si>
    <t>Cotorra</t>
  </si>
  <si>
    <t>La Apartada</t>
  </si>
  <si>
    <t>Los Córdobas</t>
  </si>
  <si>
    <t>Momil</t>
  </si>
  <si>
    <t>Moñitos</t>
  </si>
  <si>
    <t>Planeta Rica</t>
  </si>
  <si>
    <t>Pueblo Nuevo</t>
  </si>
  <si>
    <t>Puerto Escondido</t>
  </si>
  <si>
    <t>Puerto Libertador</t>
  </si>
  <si>
    <t>Purísima de la Concepción</t>
  </si>
  <si>
    <t>Sahagún</t>
  </si>
  <si>
    <t>San Andrés de Sotavento</t>
  </si>
  <si>
    <t>San Antero</t>
  </si>
  <si>
    <t>San Bernardo del Viento</t>
  </si>
  <si>
    <t>San José de Uré</t>
  </si>
  <si>
    <t>San Pelayo</t>
  </si>
  <si>
    <t>Agua de Dios</t>
  </si>
  <si>
    <t>Albán</t>
  </si>
  <si>
    <t>Anapoima</t>
  </si>
  <si>
    <t>Apulo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</si>
  <si>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</si>
  <si>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</si>
  <si>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</si>
  <si>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</si>
  <si>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</si>
  <si>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</si>
  <si>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</si>
  <si>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</si>
  <si>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Cáqueza</t>
  </si>
  <si>
    <t>Carmen de Carupa</t>
  </si>
  <si>
    <t>Chaguaní</t>
  </si>
  <si>
    <t>Chipaque</t>
  </si>
  <si>
    <t>Choachí</t>
  </si>
  <si>
    <t>Cogua</t>
  </si>
  <si>
    <t>Cota</t>
  </si>
  <si>
    <t>Cucunubá</t>
  </si>
  <si>
    <t>El Colegio</t>
  </si>
  <si>
    <t>El Rosal</t>
  </si>
  <si>
    <t>Fómeque</t>
  </si>
  <si>
    <t>Fosca</t>
  </si>
  <si>
    <t>Fúquene</t>
  </si>
  <si>
    <t>Gachalá</t>
  </si>
  <si>
    <t>Gachancipá</t>
  </si>
  <si>
    <t>Gachetá</t>
  </si>
  <si>
    <t xml:space="preserve">Gama </t>
  </si>
  <si>
    <t>Guachetá</t>
  </si>
  <si>
    <t>Guaduas</t>
  </si>
  <si>
    <t>Guasca</t>
  </si>
  <si>
    <t>Guataquí</t>
  </si>
  <si>
    <t>Guatavita</t>
  </si>
  <si>
    <t>Guayabal de Síquima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</si>
  <si>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</si>
  <si>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</si>
  <si>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</si>
  <si>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</si>
  <si>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</si>
  <si>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</si>
  <si>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</si>
  <si>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</si>
  <si>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</si>
  <si>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Machetá</t>
  </si>
  <si>
    <t>Manta</t>
  </si>
  <si>
    <t>Medina</t>
  </si>
  <si>
    <t>Nemocón</t>
  </si>
  <si>
    <t>Nilo</t>
  </si>
  <si>
    <t>Nimaima</t>
  </si>
  <si>
    <t>Nocaima</t>
  </si>
  <si>
    <t xml:space="preserve">Pacho 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</si>
  <si>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</si>
  <si>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</si>
  <si>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</si>
  <si>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</si>
  <si>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</si>
  <si>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</si>
  <si>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</si>
  <si>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</si>
  <si>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Quipíle</t>
  </si>
  <si>
    <t>San Antonio del Tequendama</t>
  </si>
  <si>
    <t xml:space="preserve">San Bernardo </t>
  </si>
  <si>
    <t>San Cayetano</t>
  </si>
  <si>
    <t>San Juan de Rioseco</t>
  </si>
  <si>
    <t>Sasaima</t>
  </si>
  <si>
    <t>Sesquilé</t>
  </si>
  <si>
    <t>Sibaté Silvania</t>
  </si>
  <si>
    <t>Simijaca</t>
  </si>
  <si>
    <t>Sopó</t>
  </si>
  <si>
    <t>Subachoque</t>
  </si>
  <si>
    <t>Suesca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</si>
  <si>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</si>
  <si>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</si>
  <si>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</si>
  <si>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</si>
  <si>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</si>
  <si>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</si>
  <si>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</si>
  <si>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</si>
  <si>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</si>
  <si>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</si>
  <si>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</si>
  <si>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</si>
  <si>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Une</t>
  </si>
  <si>
    <t>Utica</t>
  </si>
  <si>
    <t>Vergara</t>
  </si>
  <si>
    <t>Vianí</t>
  </si>
  <si>
    <t>Villa de San Diego de Ubaté</t>
  </si>
  <si>
    <t>Villagómez</t>
  </si>
  <si>
    <t>Villapinzón</t>
  </si>
  <si>
    <t>Viotá</t>
  </si>
  <si>
    <t>Yacopí</t>
  </si>
  <si>
    <t>Zipacón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</si>
  <si>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</si>
  <si>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</si>
  <si>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</si>
  <si>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</si>
  <si>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</si>
  <si>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</si>
  <si>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</si>
  <si>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</si>
  <si>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</si>
  <si>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Gigante</t>
  </si>
  <si>
    <t>Hobo</t>
  </si>
  <si>
    <t>Íquira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</si>
  <si>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</si>
  <si>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</si>
  <si>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</si>
  <si>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</si>
  <si>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</si>
  <si>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</si>
  <si>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</si>
  <si>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</si>
  <si>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Rivera</t>
  </si>
  <si>
    <t>Saladoblanco</t>
  </si>
  <si>
    <t>San Agustín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</si>
  <si>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</si>
  <si>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</si>
  <si>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</si>
  <si>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</si>
  <si>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</si>
  <si>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</si>
  <si>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</si>
  <si>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</si>
  <si>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Distracción</t>
  </si>
  <si>
    <t>El Molino</t>
  </si>
  <si>
    <t>Hatonuevo</t>
  </si>
  <si>
    <t>La Jagua del Pilar</t>
  </si>
  <si>
    <t>Manaure</t>
  </si>
  <si>
    <t>San Juan del Cesar</t>
  </si>
  <si>
    <t>Urumita</t>
  </si>
  <si>
    <t>Uribia</t>
  </si>
  <si>
    <t>Algarrobo</t>
  </si>
  <si>
    <t>Ariguaní</t>
  </si>
  <si>
    <t>Cerro de San Antoni</t>
  </si>
  <si>
    <t>Chivolo</t>
  </si>
  <si>
    <t>El Banco</t>
  </si>
  <si>
    <t>El Piñon</t>
  </si>
  <si>
    <t>El Retén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</si>
  <si>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</si>
  <si>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</si>
  <si>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</si>
  <si>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</si>
  <si>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</si>
  <si>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</si>
  <si>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</si>
  <si>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</si>
  <si>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Ángel</t>
  </si>
  <si>
    <t>San sebastian de buenavista</t>
  </si>
  <si>
    <t>San Zenón</t>
  </si>
  <si>
    <t>Santa Ana</t>
  </si>
  <si>
    <t>Santa Bárbara de Pinto</t>
  </si>
  <si>
    <t>Tenerife</t>
  </si>
  <si>
    <t>Zapayán</t>
  </si>
  <si>
    <t>Zona Bananera</t>
  </si>
  <si>
    <t>Acacías</t>
  </si>
  <si>
    <t>Barranca de Upía</t>
  </si>
  <si>
    <t>Cabuyaro</t>
  </si>
  <si>
    <t>Castilla la Nueva</t>
  </si>
  <si>
    <t>Cumaral</t>
  </si>
  <si>
    <t>El Calvario</t>
  </si>
  <si>
    <t>El Castillo</t>
  </si>
  <si>
    <t>El Dorado</t>
  </si>
  <si>
    <t>Fuente de Oro</t>
  </si>
  <si>
    <t>La Macarena</t>
  </si>
  <si>
    <t>Lejanías</t>
  </si>
  <si>
    <t>Mapiripán</t>
  </si>
  <si>
    <t>Mesetas</t>
  </si>
  <si>
    <t>Puertp Concordia</t>
  </si>
  <si>
    <t>Puerto Gaitán</t>
  </si>
  <si>
    <t>Puerto Lleras</t>
  </si>
  <si>
    <t>Puerto López</t>
  </si>
  <si>
    <t>San Carlos de Guaroa</t>
  </si>
  <si>
    <t>San Juan de Arama</t>
  </si>
  <si>
    <t>San Juanito</t>
  </si>
  <si>
    <t>San Luis de Cubarral</t>
  </si>
  <si>
    <t>Uribe</t>
  </si>
  <si>
    <t>Vistahermosa</t>
  </si>
  <si>
    <t>Aldana</t>
  </si>
  <si>
    <t>Ancuyá</t>
  </si>
  <si>
    <t>Arboleda</t>
  </si>
  <si>
    <t>Buesaco</t>
  </si>
  <si>
    <t>Colón</t>
  </si>
  <si>
    <t>Consacá</t>
  </si>
  <si>
    <t xml:space="preserve">Contadero </t>
  </si>
  <si>
    <t>Cuaspúd</t>
  </si>
  <si>
    <t>Cumbal</t>
  </si>
  <si>
    <t>Cumbitara</t>
  </si>
  <si>
    <t>El Charco</t>
  </si>
  <si>
    <t>El Peñol</t>
  </si>
  <si>
    <t>El Rosario</t>
  </si>
  <si>
    <t>El Tablón de Gómez</t>
  </si>
  <si>
    <t>Francisco Pizarro</t>
  </si>
  <si>
    <t>Funes</t>
  </si>
  <si>
    <t>Guachucal</t>
  </si>
  <si>
    <t>Guaitarilla</t>
  </si>
  <si>
    <t>Gualmatán</t>
  </si>
  <si>
    <t>Iles</t>
  </si>
  <si>
    <t>Imúes</t>
  </si>
  <si>
    <t>La Cruz</t>
  </si>
  <si>
    <t>La Florida</t>
  </si>
  <si>
    <t>La Llanada</t>
  </si>
  <si>
    <t>La Tola</t>
  </si>
  <si>
    <t>Leiva</t>
  </si>
  <si>
    <t>Linares</t>
  </si>
  <si>
    <t>Los Andes</t>
  </si>
  <si>
    <t>Maguí</t>
  </si>
  <si>
    <t>Mallama</t>
  </si>
  <si>
    <t>Olaya Herrera</t>
  </si>
  <si>
    <t>Ospina</t>
  </si>
  <si>
    <t>Policarpa</t>
  </si>
  <si>
    <t>Potosí</t>
  </si>
  <si>
    <t>Providencia</t>
  </si>
  <si>
    <t>Puerres</t>
  </si>
  <si>
    <t>Pupiales</t>
  </si>
  <si>
    <t>Roberto Payán</t>
  </si>
  <si>
    <t>San Andrés de Tumaco</t>
  </si>
  <si>
    <t>San Bernardo</t>
  </si>
  <si>
    <t>San Lorenzo</t>
  </si>
  <si>
    <t>San Pedro de Cartago</t>
  </si>
  <si>
    <t>Santa Barbara</t>
  </si>
  <si>
    <t>Santacruz</t>
  </si>
  <si>
    <t xml:space="preserve">Sapuyes </t>
  </si>
  <si>
    <t>Taminango</t>
  </si>
  <si>
    <t>Tangua</t>
  </si>
  <si>
    <t>Yacuanquer</t>
  </si>
  <si>
    <t>Ábrego</t>
  </si>
  <si>
    <t>Arboledas</t>
  </si>
  <si>
    <t>Bochalema</t>
  </si>
  <si>
    <t>Bucarasica</t>
  </si>
  <si>
    <t>Cáchira</t>
  </si>
  <si>
    <t>Cácota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</si>
  <si>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</si>
  <si>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</si>
  <si>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</si>
  <si>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</si>
  <si>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</si>
  <si>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</si>
  <si>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</si>
  <si>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</si>
  <si>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</si>
  <si>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</si>
  <si>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</si>
  <si>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 Esperanza</t>
  </si>
  <si>
    <t>La Playa</t>
  </si>
  <si>
    <t>Labateca</t>
  </si>
  <si>
    <t>Los Patios</t>
  </si>
  <si>
    <t>Lourdes</t>
  </si>
  <si>
    <t>Mutiscua</t>
  </si>
  <si>
    <t>Pamplona</t>
  </si>
  <si>
    <t>Pamplonita</t>
  </si>
  <si>
    <t>Ragonvalia</t>
  </si>
  <si>
    <t>Salazar</t>
  </si>
  <si>
    <t>San Calixto</t>
  </si>
  <si>
    <t>Santiago</t>
  </si>
  <si>
    <t>Sardinata</t>
  </si>
  <si>
    <t>Silos</t>
  </si>
  <si>
    <t>Villa Caro</t>
  </si>
  <si>
    <t>Villa del Rosario</t>
  </si>
  <si>
    <t>Orito</t>
  </si>
  <si>
    <t>Puerto asís</t>
  </si>
  <si>
    <t>Puerto Caicedo</t>
  </si>
  <si>
    <t>Puerto Guzmán</t>
  </si>
  <si>
    <t>Puerto Leguízamo</t>
  </si>
  <si>
    <t>San Miguel</t>
  </si>
  <si>
    <t>Valle del Guamuez</t>
  </si>
  <si>
    <t>Villagarzón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</si>
  <si>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</si>
  <si>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</si>
  <si>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</si>
  <si>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</si>
  <si>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</si>
  <si>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</si>
  <si>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</si>
  <si>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</si>
  <si>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Apía</t>
  </si>
  <si>
    <t>Guática</t>
  </si>
  <si>
    <t>La Celia</t>
  </si>
  <si>
    <t>Marsella</t>
  </si>
  <si>
    <t>Mistrató</t>
  </si>
  <si>
    <t>Pueblo Rico</t>
  </si>
  <si>
    <t>Santa Rosa de Cabal</t>
  </si>
  <si>
    <t>Santuario</t>
  </si>
  <si>
    <t>Aguada</t>
  </si>
  <si>
    <t>Aratoca</t>
  </si>
  <si>
    <t>California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</si>
  <si>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</si>
  <si>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</si>
  <si>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</si>
  <si>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</si>
  <si>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</si>
  <si>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</si>
  <si>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</si>
  <si>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</si>
  <si>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</si>
  <si>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</si>
  <si>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</si>
  <si>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</si>
  <si>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</si>
  <si>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</si>
  <si>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</si>
  <si>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</si>
  <si>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</si>
  <si>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</si>
  <si>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Galán</t>
  </si>
  <si>
    <t>Gámbita</t>
  </si>
  <si>
    <t>Guaca</t>
  </si>
  <si>
    <t>Guapotá</t>
  </si>
  <si>
    <t>Guavatá</t>
  </si>
  <si>
    <t>Guepsa</t>
  </si>
  <si>
    <t>Hato</t>
  </si>
  <si>
    <t>Jesús María</t>
  </si>
  <si>
    <t>Jordán</t>
  </si>
  <si>
    <t>La Belleza</t>
  </si>
  <si>
    <t>La Paz</t>
  </si>
  <si>
    <t>Landázuri</t>
  </si>
  <si>
    <t>Los Santos</t>
  </si>
  <si>
    <t>Macaravita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</si>
  <si>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</si>
  <si>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</si>
  <si>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</si>
  <si>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</si>
  <si>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</si>
  <si>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</si>
  <si>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</si>
  <si>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</si>
  <si>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</si>
  <si>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Pinchote</t>
  </si>
  <si>
    <t>Puente Nacional</t>
  </si>
  <si>
    <t>Puerto Parra</t>
  </si>
  <si>
    <t>Puerto Wilches</t>
  </si>
  <si>
    <t>Ríonegro</t>
  </si>
  <si>
    <t>Sabana de Torres</t>
  </si>
  <si>
    <t>San Benito</t>
  </si>
  <si>
    <t>San Gil</t>
  </si>
  <si>
    <t>San Joaquín</t>
  </si>
  <si>
    <t>San Jose de Miranda</t>
  </si>
  <si>
    <t>San Vicente del Chucurí</t>
  </si>
  <si>
    <t>Santa Helena del Opón</t>
  </si>
  <si>
    <t>Simacota</t>
  </si>
  <si>
    <t>Suaita</t>
  </si>
  <si>
    <t>Suratá</t>
  </si>
  <si>
    <t>Tona</t>
  </si>
  <si>
    <t>Vélez</t>
  </si>
  <si>
    <t>Vetas</t>
  </si>
  <si>
    <t>Zapatoca</t>
  </si>
  <si>
    <t>Caimito</t>
  </si>
  <si>
    <t>Chalán</t>
  </si>
  <si>
    <t>Coloso</t>
  </si>
  <si>
    <t>Coveñas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</si>
  <si>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</si>
  <si>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</si>
  <si>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</si>
  <si>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</si>
  <si>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</si>
  <si>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</si>
  <si>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</si>
  <si>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</si>
  <si>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San Benito Abad</t>
  </si>
  <si>
    <t>San Juan de Betulia</t>
  </si>
  <si>
    <t>San Luis de Sincé</t>
  </si>
  <si>
    <t>San Marcos</t>
  </si>
  <si>
    <t>San Pedro</t>
  </si>
  <si>
    <t>Santiago de Tolú</t>
  </si>
  <si>
    <t>Tolú Viejo</t>
  </si>
  <si>
    <t>Alpujarra</t>
  </si>
  <si>
    <t>Alvarado</t>
  </si>
  <si>
    <t>Ambalema</t>
  </si>
  <si>
    <t>Anzoátegui</t>
  </si>
  <si>
    <t>Armero</t>
  </si>
  <si>
    <t xml:space="preserve">Guayabal </t>
  </si>
  <si>
    <t>Ataco</t>
  </si>
  <si>
    <t>Cajamarca</t>
  </si>
  <si>
    <t>Carmen de Apicalá</t>
  </si>
  <si>
    <t>Casabianca</t>
  </si>
  <si>
    <t>Coello</t>
  </si>
  <si>
    <t>Coyaima</t>
  </si>
  <si>
    <t>Cunday</t>
  </si>
  <si>
    <t>Dolores</t>
  </si>
  <si>
    <t>Falan</t>
  </si>
  <si>
    <t>Flandes</t>
  </si>
  <si>
    <t>Fresno</t>
  </si>
  <si>
    <t>Guamo</t>
  </si>
  <si>
    <t>Herveo</t>
  </si>
  <si>
    <t>Icononzo</t>
  </si>
  <si>
    <t>Líbano</t>
  </si>
  <si>
    <t>Murillo</t>
  </si>
  <si>
    <t>Natagaima</t>
  </si>
  <si>
    <t>Ortega</t>
  </si>
  <si>
    <t>Palocabildo</t>
  </si>
  <si>
    <t>Piedras</t>
  </si>
  <si>
    <t>Planadas</t>
  </si>
  <si>
    <t>Prado</t>
  </si>
  <si>
    <t>Rioblanco</t>
  </si>
  <si>
    <t>Roncesvalles</t>
  </si>
  <si>
    <t>Rovira</t>
  </si>
  <si>
    <t>Saldaña</t>
  </si>
  <si>
    <t xml:space="preserve">San antonio </t>
  </si>
  <si>
    <t>San Sebastián de Mariquita</t>
  </si>
  <si>
    <t>Santa Isabel</t>
  </si>
  <si>
    <t>Valle de San Juan</t>
  </si>
  <si>
    <t>Venadillo</t>
  </si>
  <si>
    <t>Villahermosa</t>
  </si>
  <si>
    <t>Villarica</t>
  </si>
  <si>
    <t>Alcalá</t>
  </si>
  <si>
    <t>Andalucía</t>
  </si>
  <si>
    <t>Ansermanuevo</t>
  </si>
  <si>
    <t>Bugalagrande</t>
  </si>
  <si>
    <t>Caicedonia</t>
  </si>
  <si>
    <t>Calima</t>
  </si>
  <si>
    <t>Dagua</t>
  </si>
  <si>
    <t>El Águila</t>
  </si>
  <si>
    <t>El Cairo</t>
  </si>
  <si>
    <t>El Cerrito</t>
  </si>
  <si>
    <t>El Dovio</t>
  </si>
  <si>
    <t>Ginebra</t>
  </si>
  <si>
    <t>Guacarí</t>
  </si>
  <si>
    <t>Guadalajara de Buga</t>
  </si>
  <si>
    <t>La Cumbre</t>
  </si>
  <si>
    <t>Obando</t>
  </si>
  <si>
    <t>Riofrío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</si>
  <si>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</si>
  <si>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</si>
  <si>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</si>
  <si>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</si>
  <si>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</si>
  <si>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</si>
  <si>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</si>
  <si>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</si>
  <si>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Tame</t>
  </si>
  <si>
    <t>El Encanto</t>
  </si>
  <si>
    <t>La Chorrera</t>
  </si>
  <si>
    <t>La Pedrera</t>
  </si>
  <si>
    <t>Mirití</t>
  </si>
  <si>
    <t>Paraná</t>
  </si>
  <si>
    <t>Puerto Alegría</t>
  </si>
  <si>
    <t>Puerto Arica</t>
  </si>
  <si>
    <t>Puerto Nariño</t>
  </si>
  <si>
    <t>Tarapacá</t>
  </si>
  <si>
    <t>Cravo Norte</t>
  </si>
  <si>
    <t>Fortul</t>
  </si>
  <si>
    <t>Puerto Rondón</t>
  </si>
  <si>
    <t>Archipiélago de San Andres, Providencia y Santa Catalina</t>
  </si>
  <si>
    <t>Alto Baudó</t>
  </si>
  <si>
    <t>Bagadó</t>
  </si>
  <si>
    <t>Bahia Solano</t>
  </si>
  <si>
    <t>Bajo Baudó</t>
  </si>
  <si>
    <t>Bojayá</t>
  </si>
  <si>
    <t>Carmen del Darién</t>
  </si>
  <si>
    <t>Cértegui</t>
  </si>
  <si>
    <t>Condoto</t>
  </si>
  <si>
    <t>El Cantón de San Pablo</t>
  </si>
  <si>
    <t>El Carmen de Atrato</t>
  </si>
  <si>
    <t>El Litoral del San Juan</t>
  </si>
  <si>
    <t>Istmina</t>
  </si>
  <si>
    <t>Juradó</t>
  </si>
  <si>
    <t>Lloró</t>
  </si>
  <si>
    <t>Medio Atrato</t>
  </si>
  <si>
    <t>Medio Baudó Medio san Juan</t>
  </si>
  <si>
    <t>Nóvita</t>
  </si>
  <si>
    <t>Nuqui</t>
  </si>
  <si>
    <t>Rio Iró</t>
  </si>
  <si>
    <t>Rio Quito</t>
  </si>
  <si>
    <t>San José del Palmar</t>
  </si>
  <si>
    <t>Sipí</t>
  </si>
  <si>
    <t>Tadó</t>
  </si>
  <si>
    <t>Unguía</t>
  </si>
  <si>
    <t>Guainia</t>
  </si>
  <si>
    <t>Barranco Minas</t>
  </si>
  <si>
    <t xml:space="preserve">Cacahual </t>
  </si>
  <si>
    <t>Puerto Inírida</t>
  </si>
  <si>
    <t>La Guadalupe</t>
  </si>
  <si>
    <t>Mapiripana</t>
  </si>
  <si>
    <t>Morichal</t>
  </si>
  <si>
    <t>Pana Pana</t>
  </si>
  <si>
    <t>San Felipe</t>
  </si>
  <si>
    <t>El Retorno</t>
  </si>
  <si>
    <t>Carurú</t>
  </si>
  <si>
    <t>Pacoa</t>
  </si>
  <si>
    <t>Papunaua</t>
  </si>
  <si>
    <t>Taraira</t>
  </si>
  <si>
    <t>Yavaraté</t>
  </si>
  <si>
    <t>Cumaribo</t>
  </si>
  <si>
    <t>La Primavera</t>
  </si>
  <si>
    <t>Santa Rosalía</t>
  </si>
  <si>
    <t>Todo el resto del territorio Nacional</t>
  </si>
  <si>
    <t>Fecha actualización: 14/marzo 2018                                                                                                                                                                                Responsable: Engree Duica</t>
  </si>
  <si>
    <t>Ciudad Bolívar</t>
  </si>
  <si>
    <t>Valle de San José</t>
  </si>
  <si>
    <t>Tuchín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</si>
</sst>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41" fontId="3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0" fillId="0" borderId="1" xfId="0" applyNumberFormat="1" applyFill="1" applyBorder="1"/>
    <xf numFmtId="0" fontId="0" fillId="0" borderId="1" xfId="0" applyFill="1" applyBorder="1"/>
    <xf numFmtId="0" fontId="0" fillId="0" borderId="1" xfId="0" applyNumberFormat="1" applyBorder="1"/>
    <xf numFmtId="0" fontId="8" fillId="0" borderId="0" xfId="0" applyFont="1"/>
    <xf numFmtId="41" fontId="9" fillId="2" borderId="1" xfId="1" applyFont="1" applyFill="1" applyBorder="1" applyAlignment="1">
      <alignment horizontal="center" vertical="center" wrapText="1"/>
    </xf>
    <xf numFmtId="41" fontId="7" fillId="4" borderId="1" xfId="1" applyFont="1" applyFill="1" applyBorder="1" applyAlignment="1">
      <alignment horizontal="center" vertical="center" wrapText="1"/>
    </xf>
    <xf numFmtId="41" fontId="7" fillId="5" borderId="1" xfId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41" fontId="7" fillId="6" borderId="1" xfId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41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41" fontId="7" fillId="8" borderId="1" xfId="1" applyFont="1" applyFill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/>
    </xf>
    <xf numFmtId="1" fontId="6" fillId="7" borderId="1" xfId="0" applyNumberFormat="1" applyFont="1" applyFill="1" applyBorder="1" applyAlignment="1">
      <alignment horizontal="center"/>
    </xf>
    <xf numFmtId="0" fontId="10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horizontal="justify" vertical="center" wrapText="1"/>
    </xf>
    <xf numFmtId="0" fontId="11" fillId="0" borderId="0" xfId="0" applyFont="1"/>
    <xf numFmtId="0" fontId="10" fillId="0" borderId="6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 wrapText="1"/>
    </xf>
    <xf numFmtId="0" fontId="12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/>
    <xf numFmtId="0" fontId="12" fillId="6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Fill="1" applyBorder="1"/>
    <xf numFmtId="0" fontId="11" fillId="0" borderId="1" xfId="0" applyFont="1" applyBorder="1"/>
    <xf numFmtId="0" fontId="11" fillId="0" borderId="1" xfId="0" applyFont="1" applyFill="1" applyBorder="1" applyAlignment="1"/>
    <xf numFmtId="0" fontId="11" fillId="10" borderId="1" xfId="0" applyFont="1" applyFill="1" applyBorder="1" applyAlignment="1">
      <alignment vertical="center"/>
    </xf>
    <xf numFmtId="0" fontId="11" fillId="0" borderId="0" xfId="0" applyFont="1" applyFill="1"/>
    <xf numFmtId="0" fontId="13" fillId="11" borderId="1" xfId="0" applyFont="1" applyFill="1" applyBorder="1" applyAlignment="1">
      <alignment vertical="center"/>
    </xf>
    <xf numFmtId="0" fontId="11" fillId="12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/>
    </xf>
    <xf numFmtId="0" fontId="11" fillId="0" borderId="0" xfId="0" applyFont="1" applyBorder="1"/>
    <xf numFmtId="0" fontId="0" fillId="0" borderId="1" xfId="0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41" fontId="2" fillId="6" borderId="1" xfId="1" applyFont="1" applyFill="1" applyBorder="1" applyAlignment="1">
      <alignment horizontal="center"/>
    </xf>
    <xf numFmtId="41" fontId="2" fillId="8" borderId="1" xfId="1" applyFont="1" applyFill="1" applyBorder="1" applyAlignment="1">
      <alignment horizontal="center"/>
    </xf>
    <xf numFmtId="41" fontId="2" fillId="4" borderId="1" xfId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left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0</xdr:col>
      <xdr:colOff>28575</xdr:colOff>
      <xdr:row>0</xdr:row>
      <xdr:rowOff>780472</xdr:rowOff>
    </xdr:to>
    <xdr:pic>
      <xdr:nvPicPr>
        <xdr:cNvPr id="2" name="Imagen 1" descr="LOGO-ICBF">
          <a:extLst>
            <a:ext uri="{FF2B5EF4-FFF2-40B4-BE49-F238E27FC236}">
              <a16:creationId xmlns:a16="http://schemas.microsoft.com/office/drawing/2014/main" id="{F63CBB6F-51DE-45B1-9EC1-57ACBBA4B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200"/>
          <a:ext cx="0" cy="704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223836</xdr:colOff>
      <xdr:row>0</xdr:row>
      <xdr:rowOff>57150</xdr:rowOff>
    </xdr:from>
    <xdr:to>
      <xdr:col>0</xdr:col>
      <xdr:colOff>661987</xdr:colOff>
      <xdr:row>0</xdr:row>
      <xdr:rowOff>594345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B82307-7963-4BF8-BBA7-B07860A7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6" y="57150"/>
          <a:ext cx="438151" cy="537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132521</xdr:colOff>
      <xdr:row>0</xdr:row>
      <xdr:rowOff>120353</xdr:rowOff>
    </xdr:from>
    <xdr:to>
      <xdr:col>13</xdr:col>
      <xdr:colOff>91495</xdr:colOff>
      <xdr:row>0</xdr:row>
      <xdr:rowOff>516938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97879C-9C9A-4569-863B-F0B8240CA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8564" y="120353"/>
          <a:ext cx="1342170" cy="396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0</xdr:col>
      <xdr:colOff>28575</xdr:colOff>
      <xdr:row>0</xdr:row>
      <xdr:rowOff>780472</xdr:rowOff>
    </xdr:to>
    <xdr:pic>
      <xdr:nvPicPr>
        <xdr:cNvPr id="2" name="Imagen 1" descr="LOGO-ICBF">
          <a:extLst>
            <a:ext uri="{FF2B5EF4-FFF2-40B4-BE49-F238E27FC236}">
              <a16:creationId xmlns:a16="http://schemas.microsoft.com/office/drawing/2014/main" id="{67D1878D-D5C4-482C-86F0-BEE049C76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200"/>
          <a:ext cx="0" cy="570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300036</xdr:colOff>
      <xdr:row>0</xdr:row>
      <xdr:rowOff>76200</xdr:rowOff>
    </xdr:from>
    <xdr:to>
      <xdr:col>0</xdr:col>
      <xdr:colOff>847725</xdr:colOff>
      <xdr:row>0</xdr:row>
      <xdr:rowOff>747694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591BFC-0284-433C-91ED-F25ADF845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6" y="76200"/>
          <a:ext cx="547689" cy="67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1395067</xdr:colOff>
      <xdr:row>0</xdr:row>
      <xdr:rowOff>153484</xdr:rowOff>
    </xdr:from>
    <xdr:to>
      <xdr:col>20</xdr:col>
      <xdr:colOff>2970945</xdr:colOff>
      <xdr:row>0</xdr:row>
      <xdr:rowOff>619125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CA9D6DE-2F62-4486-A565-E1E00A45C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9742" y="153484"/>
          <a:ext cx="1575878" cy="465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1</xdr:row>
      <xdr:rowOff>128783</xdr:rowOff>
    </xdr:from>
    <xdr:to>
      <xdr:col>1</xdr:col>
      <xdr:colOff>797855</xdr:colOff>
      <xdr:row>3</xdr:row>
      <xdr:rowOff>163051</xdr:rowOff>
    </xdr:to>
    <xdr:pic>
      <xdr:nvPicPr>
        <xdr:cNvPr id="2" name="45 Imagen" descr="LOGO-ICBF">
          <a:extLst>
            <a:ext uri="{FF2B5EF4-FFF2-40B4-BE49-F238E27FC236}">
              <a16:creationId xmlns:a16="http://schemas.microsoft.com/office/drawing/2014/main" id="{4ED98C59-0969-4C7B-BDFA-53A426A57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599" y="309758"/>
          <a:ext cx="674031" cy="701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1066800</xdr:colOff>
      <xdr:row>1</xdr:row>
      <xdr:rowOff>47625</xdr:rowOff>
    </xdr:from>
    <xdr:to>
      <xdr:col>4</xdr:col>
      <xdr:colOff>1733550</xdr:colOff>
      <xdr:row>3</xdr:row>
      <xdr:rowOff>244289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F2E86EBE-A340-425C-822A-42E8E34280F9}"/>
            </a:ext>
          </a:extLst>
        </xdr:cNvPr>
        <xdr:cNvSpPr txBox="1"/>
      </xdr:nvSpPr>
      <xdr:spPr>
        <a:xfrm>
          <a:off x="1171575" y="228600"/>
          <a:ext cx="7010400" cy="8634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PROCESO</a:t>
          </a:r>
        </a:p>
        <a:p>
          <a:pPr algn="ctr"/>
          <a:r>
            <a:rPr lang="es-ES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ADQUISICIÓN DE BIENES Y SERVICIOS</a:t>
          </a:r>
        </a:p>
        <a:p>
          <a:pPr algn="ctr"/>
          <a:r>
            <a:rPr lang="es-ES" sz="10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CLASIFICACIÓN ACCESO MUNICIPIOS DE COLOMBIA</a:t>
          </a:r>
        </a:p>
        <a:p>
          <a:pPr algn="ctr"/>
          <a:r>
            <a:rPr lang="es-ES" sz="10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CLASIFICACIÓN DE LA INFORMACIÓN</a:t>
          </a:r>
        </a:p>
        <a:p>
          <a:pPr algn="ctr"/>
          <a:r>
            <a:rPr lang="es-ES" sz="10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PÚBLICA </a:t>
          </a:r>
          <a:endParaRPr lang="es-ES" sz="10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68A84-3697-43FE-903D-8FC93F2A42FD}">
  <dimension ref="A1:O205"/>
  <sheetViews>
    <sheetView tabSelected="1" zoomScale="115" zoomScaleNormal="115" workbookViewId="0">
      <selection activeCell="C25" sqref="C25"/>
    </sheetView>
  </sheetViews>
  <sheetFormatPr baseColWidth="10" defaultRowHeight="15" x14ac:dyDescent="0.25"/>
  <cols>
    <col min="1" max="1" width="21.28515625" bestFit="1" customWidth="1"/>
    <col min="3" max="3" width="21.85546875" bestFit="1" customWidth="1"/>
    <col min="4" max="4" width="17" bestFit="1" customWidth="1"/>
    <col min="5" max="5" width="17.140625" customWidth="1"/>
    <col min="6" max="6" width="13.85546875" style="5" customWidth="1"/>
    <col min="7" max="7" width="15.42578125" style="5" customWidth="1"/>
    <col min="8" max="8" width="11.42578125" style="5"/>
    <col min="9" max="9" width="15" style="5" customWidth="1"/>
    <col min="10" max="10" width="15.28515625" style="5" customWidth="1"/>
    <col min="11" max="11" width="11.42578125" style="5"/>
    <col min="12" max="12" width="15.5703125" style="5" customWidth="1"/>
    <col min="13" max="13" width="20.7109375" style="5" customWidth="1"/>
    <col min="14" max="14" width="15.85546875" style="5" customWidth="1"/>
    <col min="15" max="15" width="11.42578125" style="5"/>
  </cols>
  <sheetData>
    <row r="1" spans="1:15" ht="51" customHeight="1" x14ac:dyDescent="0.25">
      <c r="A1" s="51" t="s">
        <v>54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5" x14ac:dyDescent="0.25">
      <c r="A2" s="49"/>
      <c r="B2" s="49"/>
      <c r="C2" s="49"/>
      <c r="D2" s="49"/>
      <c r="E2" s="49"/>
      <c r="F2" s="54" t="s">
        <v>55</v>
      </c>
      <c r="G2" s="54"/>
      <c r="H2" s="54"/>
      <c r="I2" s="53" t="s">
        <v>56</v>
      </c>
      <c r="J2" s="53"/>
      <c r="K2" s="53"/>
      <c r="L2" s="52" t="s">
        <v>57</v>
      </c>
      <c r="M2" s="52"/>
      <c r="N2" s="52"/>
    </row>
    <row r="3" spans="1:15" s="14" customFormat="1" ht="38.25" x14ac:dyDescent="0.2">
      <c r="A3" s="18" t="s">
        <v>58</v>
      </c>
      <c r="B3" s="18" t="s">
        <v>59</v>
      </c>
      <c r="C3" s="18" t="s">
        <v>60</v>
      </c>
      <c r="D3" s="18" t="s">
        <v>256</v>
      </c>
      <c r="E3" s="18" t="s">
        <v>61</v>
      </c>
      <c r="F3" s="16" t="s">
        <v>62</v>
      </c>
      <c r="G3" s="16" t="s">
        <v>266</v>
      </c>
      <c r="H3" s="16" t="s">
        <v>63</v>
      </c>
      <c r="I3" s="26" t="s">
        <v>64</v>
      </c>
      <c r="J3" s="26" t="s">
        <v>266</v>
      </c>
      <c r="K3" s="26" t="s">
        <v>65</v>
      </c>
      <c r="L3" s="19" t="s">
        <v>50</v>
      </c>
      <c r="M3" s="19" t="s">
        <v>268</v>
      </c>
      <c r="N3" s="19" t="s">
        <v>267</v>
      </c>
      <c r="O3" s="17" t="s">
        <v>269</v>
      </c>
    </row>
    <row r="4" spans="1:15" x14ac:dyDescent="0.25">
      <c r="A4" s="1" t="s">
        <v>1</v>
      </c>
      <c r="B4" s="1">
        <v>91001</v>
      </c>
      <c r="C4" s="10" t="s">
        <v>66</v>
      </c>
      <c r="D4" s="1" t="s">
        <v>67</v>
      </c>
      <c r="E4" s="6" t="str">
        <f>VLOOKUP(C4,CCE!$C$7:$E$1123,3,FALSE)</f>
        <v>INTERMEDIO</v>
      </c>
      <c r="F4" s="27">
        <v>0</v>
      </c>
      <c r="G4" s="6">
        <f>H4*2</f>
        <v>0</v>
      </c>
      <c r="H4" s="27">
        <f t="shared" ref="H4:H67" si="0">F4/40</f>
        <v>0</v>
      </c>
      <c r="I4" s="27">
        <v>396</v>
      </c>
      <c r="J4" s="27">
        <f>K4*3</f>
        <v>18</v>
      </c>
      <c r="K4" s="27">
        <f>I4/66</f>
        <v>6</v>
      </c>
      <c r="L4" s="27">
        <f>F4+I4</f>
        <v>396</v>
      </c>
      <c r="M4" s="27">
        <f t="shared" ref="M4:M67" si="1">K4+H4</f>
        <v>6</v>
      </c>
      <c r="N4" s="27">
        <f>G4+J4</f>
        <v>18</v>
      </c>
      <c r="O4" s="25" t="str">
        <f>VLOOKUP(A4,Regionlaes!$A$4:$U$36,20,FALSE)</f>
        <v>A</v>
      </c>
    </row>
    <row r="5" spans="1:15" x14ac:dyDescent="0.25">
      <c r="A5" s="1" t="s">
        <v>2</v>
      </c>
      <c r="B5" s="1">
        <v>5001</v>
      </c>
      <c r="C5" s="10" t="s">
        <v>68</v>
      </c>
      <c r="D5" s="1" t="s">
        <v>69</v>
      </c>
      <c r="E5" s="25" t="str">
        <f>VLOOKUP(C5,CCE!$C$7:$E$1123,3,FALSE)</f>
        <v>FACIL</v>
      </c>
      <c r="F5" s="27">
        <v>0</v>
      </c>
      <c r="G5" s="6">
        <f t="shared" ref="G5:G68" si="2">H5*2</f>
        <v>0</v>
      </c>
      <c r="H5" s="27">
        <f t="shared" si="0"/>
        <v>0</v>
      </c>
      <c r="I5" s="27">
        <v>660</v>
      </c>
      <c r="J5" s="27">
        <f t="shared" ref="J5:J68" si="3">K5*3</f>
        <v>30</v>
      </c>
      <c r="K5" s="27">
        <f t="shared" ref="K5:K68" si="4">I5/66</f>
        <v>10</v>
      </c>
      <c r="L5" s="27">
        <f t="shared" ref="L5:L68" si="5">F5+I5</f>
        <v>660</v>
      </c>
      <c r="M5" s="27">
        <f t="shared" si="1"/>
        <v>10</v>
      </c>
      <c r="N5" s="27">
        <f t="shared" ref="N5:N68" si="6">G5+J5</f>
        <v>30</v>
      </c>
      <c r="O5" s="25" t="str">
        <f>VLOOKUP(A5,Regionlaes!$A$4:$U$36,20,FALSE)</f>
        <v>C</v>
      </c>
    </row>
    <row r="6" spans="1:15" x14ac:dyDescent="0.25">
      <c r="A6" s="1" t="s">
        <v>2</v>
      </c>
      <c r="B6" s="1">
        <v>5030</v>
      </c>
      <c r="C6" s="10" t="s">
        <v>70</v>
      </c>
      <c r="D6" s="1" t="s">
        <v>71</v>
      </c>
      <c r="E6" s="25" t="str">
        <f>VLOOKUP(C6,CCE!$C$7:$E$1123,3,FALSE)</f>
        <v>INTERMEDIO</v>
      </c>
      <c r="F6" s="27">
        <v>0</v>
      </c>
      <c r="G6" s="6">
        <f t="shared" si="2"/>
        <v>0</v>
      </c>
      <c r="H6" s="27">
        <f t="shared" si="0"/>
        <v>0</v>
      </c>
      <c r="I6" s="27">
        <v>198</v>
      </c>
      <c r="J6" s="27">
        <f t="shared" si="3"/>
        <v>9</v>
      </c>
      <c r="K6" s="27">
        <f t="shared" si="4"/>
        <v>3</v>
      </c>
      <c r="L6" s="27">
        <f t="shared" si="5"/>
        <v>198</v>
      </c>
      <c r="M6" s="27">
        <f t="shared" si="1"/>
        <v>3</v>
      </c>
      <c r="N6" s="27">
        <f t="shared" si="6"/>
        <v>9</v>
      </c>
      <c r="O6" s="25" t="str">
        <f>VLOOKUP(A6,Regionlaes!$A$4:$U$36,20,FALSE)</f>
        <v>C</v>
      </c>
    </row>
    <row r="7" spans="1:15" x14ac:dyDescent="0.25">
      <c r="A7" s="1" t="s">
        <v>2</v>
      </c>
      <c r="B7" s="1">
        <v>5034</v>
      </c>
      <c r="C7" s="10" t="s">
        <v>72</v>
      </c>
      <c r="D7" s="1" t="s">
        <v>71</v>
      </c>
      <c r="E7" s="25" t="str">
        <f>VLOOKUP(C7,CCE!$C$7:$E$1123,3,FALSE)</f>
        <v>INTERMEDIO</v>
      </c>
      <c r="F7" s="27">
        <v>0</v>
      </c>
      <c r="G7" s="6">
        <f t="shared" si="2"/>
        <v>0</v>
      </c>
      <c r="H7" s="27">
        <f t="shared" si="0"/>
        <v>0</v>
      </c>
      <c r="I7" s="27">
        <v>198</v>
      </c>
      <c r="J7" s="27">
        <f t="shared" si="3"/>
        <v>9</v>
      </c>
      <c r="K7" s="27">
        <f t="shared" si="4"/>
        <v>3</v>
      </c>
      <c r="L7" s="27">
        <f t="shared" si="5"/>
        <v>198</v>
      </c>
      <c r="M7" s="27">
        <f t="shared" si="1"/>
        <v>3</v>
      </c>
      <c r="N7" s="27">
        <f t="shared" si="6"/>
        <v>9</v>
      </c>
      <c r="O7" s="25" t="str">
        <f>VLOOKUP(A7,Regionlaes!$A$4:$U$36,20,FALSE)</f>
        <v>C</v>
      </c>
    </row>
    <row r="8" spans="1:15" x14ac:dyDescent="0.25">
      <c r="A8" s="1" t="s">
        <v>2</v>
      </c>
      <c r="B8" s="1">
        <v>5079</v>
      </c>
      <c r="C8" s="10" t="s">
        <v>73</v>
      </c>
      <c r="D8" s="1" t="s">
        <v>74</v>
      </c>
      <c r="E8" s="25" t="str">
        <f>VLOOKUP(C8,CCE!$C$7:$E$1123,3,FALSE)</f>
        <v>INTERMEDIO</v>
      </c>
      <c r="F8" s="27">
        <v>0</v>
      </c>
      <c r="G8" s="6">
        <f t="shared" si="2"/>
        <v>0</v>
      </c>
      <c r="H8" s="27">
        <f t="shared" si="0"/>
        <v>0</v>
      </c>
      <c r="I8" s="27">
        <v>198</v>
      </c>
      <c r="J8" s="27">
        <f t="shared" si="3"/>
        <v>9</v>
      </c>
      <c r="K8" s="27">
        <f t="shared" si="4"/>
        <v>3</v>
      </c>
      <c r="L8" s="27">
        <f t="shared" si="5"/>
        <v>198</v>
      </c>
      <c r="M8" s="27">
        <f t="shared" si="1"/>
        <v>3</v>
      </c>
      <c r="N8" s="27">
        <f t="shared" si="6"/>
        <v>9</v>
      </c>
      <c r="O8" s="25" t="str">
        <f>VLOOKUP(A8,Regionlaes!$A$4:$U$36,20,FALSE)</f>
        <v>C</v>
      </c>
    </row>
    <row r="9" spans="1:15" x14ac:dyDescent="0.25">
      <c r="A9" s="1" t="s">
        <v>2</v>
      </c>
      <c r="B9" s="1">
        <v>5088</v>
      </c>
      <c r="C9" s="10" t="s">
        <v>75</v>
      </c>
      <c r="D9" s="1" t="s">
        <v>74</v>
      </c>
      <c r="E9" s="25" t="str">
        <f>VLOOKUP(C9,CCE!$C$7:$E$1123,3,FALSE)</f>
        <v>FACIL</v>
      </c>
      <c r="F9" s="27">
        <v>0</v>
      </c>
      <c r="G9" s="6">
        <f t="shared" si="2"/>
        <v>0</v>
      </c>
      <c r="H9" s="27">
        <f t="shared" si="0"/>
        <v>0</v>
      </c>
      <c r="I9" s="27">
        <v>396</v>
      </c>
      <c r="J9" s="27">
        <f t="shared" si="3"/>
        <v>18</v>
      </c>
      <c r="K9" s="27">
        <f t="shared" si="4"/>
        <v>6</v>
      </c>
      <c r="L9" s="27">
        <f t="shared" si="5"/>
        <v>396</v>
      </c>
      <c r="M9" s="27">
        <f t="shared" si="1"/>
        <v>6</v>
      </c>
      <c r="N9" s="27">
        <f t="shared" si="6"/>
        <v>18</v>
      </c>
      <c r="O9" s="25" t="str">
        <f>VLOOKUP(A9,Regionlaes!$A$4:$U$36,20,FALSE)</f>
        <v>C</v>
      </c>
    </row>
    <row r="10" spans="1:15" x14ac:dyDescent="0.25">
      <c r="A10" s="1" t="s">
        <v>2</v>
      </c>
      <c r="B10" s="1">
        <v>5129</v>
      </c>
      <c r="C10" s="10" t="s">
        <v>8</v>
      </c>
      <c r="D10" s="1" t="s">
        <v>74</v>
      </c>
      <c r="E10" s="25" t="str">
        <f>VLOOKUP(C10,CCE!$C$7:$E$1123,3,FALSE)</f>
        <v>INTERMEDIO</v>
      </c>
      <c r="F10" s="27">
        <v>0</v>
      </c>
      <c r="G10" s="6">
        <f t="shared" si="2"/>
        <v>0</v>
      </c>
      <c r="H10" s="27">
        <f t="shared" si="0"/>
        <v>0</v>
      </c>
      <c r="I10" s="27">
        <v>264</v>
      </c>
      <c r="J10" s="27">
        <f t="shared" si="3"/>
        <v>12</v>
      </c>
      <c r="K10" s="27">
        <f t="shared" si="4"/>
        <v>4</v>
      </c>
      <c r="L10" s="27">
        <f t="shared" si="5"/>
        <v>264</v>
      </c>
      <c r="M10" s="27">
        <f t="shared" si="1"/>
        <v>4</v>
      </c>
      <c r="N10" s="27">
        <f t="shared" si="6"/>
        <v>12</v>
      </c>
      <c r="O10" s="25" t="str">
        <f>VLOOKUP(A10,Regionlaes!$A$4:$U$36,20,FALSE)</f>
        <v>C</v>
      </c>
    </row>
    <row r="11" spans="1:15" x14ac:dyDescent="0.25">
      <c r="A11" s="1" t="s">
        <v>2</v>
      </c>
      <c r="B11" s="1">
        <v>5154</v>
      </c>
      <c r="C11" s="10" t="s">
        <v>76</v>
      </c>
      <c r="D11" s="1" t="s">
        <v>67</v>
      </c>
      <c r="E11" s="25" t="str">
        <f>VLOOKUP(C11,CCE!$C$7:$E$1123,3,FALSE)</f>
        <v>INTERMEDIO</v>
      </c>
      <c r="F11" s="27">
        <v>240</v>
      </c>
      <c r="G11" s="6">
        <f t="shared" si="2"/>
        <v>12</v>
      </c>
      <c r="H11" s="27">
        <f t="shared" si="0"/>
        <v>6</v>
      </c>
      <c r="I11" s="27">
        <v>330</v>
      </c>
      <c r="J11" s="27">
        <f t="shared" si="3"/>
        <v>15</v>
      </c>
      <c r="K11" s="27">
        <f t="shared" si="4"/>
        <v>5</v>
      </c>
      <c r="L11" s="27">
        <f t="shared" si="5"/>
        <v>570</v>
      </c>
      <c r="M11" s="27">
        <f t="shared" si="1"/>
        <v>11</v>
      </c>
      <c r="N11" s="27">
        <f t="shared" si="6"/>
        <v>27</v>
      </c>
      <c r="O11" s="25" t="str">
        <f>VLOOKUP(A11,Regionlaes!$A$4:$U$36,20,FALSE)</f>
        <v>C</v>
      </c>
    </row>
    <row r="12" spans="1:15" x14ac:dyDescent="0.25">
      <c r="A12" s="1" t="s">
        <v>2</v>
      </c>
      <c r="B12" s="1">
        <v>5212</v>
      </c>
      <c r="C12" s="10" t="s">
        <v>77</v>
      </c>
      <c r="D12" s="1" t="s">
        <v>74</v>
      </c>
      <c r="E12" s="25" t="str">
        <f>VLOOKUP(C12,CCE!$C$7:$E$1123,3,FALSE)</f>
        <v>INTERMEDIO</v>
      </c>
      <c r="F12" s="27">
        <v>0</v>
      </c>
      <c r="G12" s="6">
        <f t="shared" si="2"/>
        <v>0</v>
      </c>
      <c r="H12" s="27">
        <f t="shared" si="0"/>
        <v>0</v>
      </c>
      <c r="I12" s="27">
        <v>198</v>
      </c>
      <c r="J12" s="27">
        <f t="shared" si="3"/>
        <v>9</v>
      </c>
      <c r="K12" s="27">
        <f t="shared" si="4"/>
        <v>3</v>
      </c>
      <c r="L12" s="27">
        <f t="shared" si="5"/>
        <v>198</v>
      </c>
      <c r="M12" s="27">
        <f t="shared" si="1"/>
        <v>3</v>
      </c>
      <c r="N12" s="27">
        <f t="shared" si="6"/>
        <v>9</v>
      </c>
      <c r="O12" s="25" t="str">
        <f>VLOOKUP(A12,Regionlaes!$A$4:$U$36,20,FALSE)</f>
        <v>C</v>
      </c>
    </row>
    <row r="13" spans="1:15" x14ac:dyDescent="0.25">
      <c r="A13" s="1" t="s">
        <v>2</v>
      </c>
      <c r="B13" s="11">
        <v>5101</v>
      </c>
      <c r="C13" s="10" t="s">
        <v>1146</v>
      </c>
      <c r="D13" s="12" t="s">
        <v>71</v>
      </c>
      <c r="E13" s="25" t="str">
        <f>VLOOKUP(C13,CCE!$C$7:$E$1123,3,FALSE)</f>
        <v>INTERMEDIO</v>
      </c>
      <c r="F13" s="27">
        <v>0</v>
      </c>
      <c r="G13" s="6">
        <f t="shared" si="2"/>
        <v>0</v>
      </c>
      <c r="H13" s="27">
        <f t="shared" si="0"/>
        <v>0</v>
      </c>
      <c r="I13" s="27">
        <v>198</v>
      </c>
      <c r="J13" s="27">
        <f t="shared" si="3"/>
        <v>9</v>
      </c>
      <c r="K13" s="27">
        <f t="shared" si="4"/>
        <v>3</v>
      </c>
      <c r="L13" s="27">
        <f t="shared" si="5"/>
        <v>198</v>
      </c>
      <c r="M13" s="27">
        <f t="shared" si="1"/>
        <v>3</v>
      </c>
      <c r="N13" s="27">
        <f t="shared" si="6"/>
        <v>9</v>
      </c>
      <c r="O13" s="25" t="str">
        <f>VLOOKUP(A13,Regionlaes!$A$4:$U$36,20,FALSE)</f>
        <v>C</v>
      </c>
    </row>
    <row r="14" spans="1:15" x14ac:dyDescent="0.25">
      <c r="A14" s="1" t="s">
        <v>2</v>
      </c>
      <c r="B14" s="1">
        <v>5308</v>
      </c>
      <c r="C14" s="10" t="s">
        <v>78</v>
      </c>
      <c r="D14" s="1" t="s">
        <v>74</v>
      </c>
      <c r="E14" s="25" t="str">
        <f>VLOOKUP(C14,CCE!$C$7:$E$1123,3,FALSE)</f>
        <v>INTERMEDIO</v>
      </c>
      <c r="F14" s="27">
        <v>0</v>
      </c>
      <c r="G14" s="6">
        <f t="shared" si="2"/>
        <v>0</v>
      </c>
      <c r="H14" s="27">
        <f t="shared" si="0"/>
        <v>0</v>
      </c>
      <c r="I14" s="27">
        <v>264</v>
      </c>
      <c r="J14" s="27">
        <f t="shared" si="3"/>
        <v>12</v>
      </c>
      <c r="K14" s="27">
        <f t="shared" si="4"/>
        <v>4</v>
      </c>
      <c r="L14" s="27">
        <f t="shared" si="5"/>
        <v>264</v>
      </c>
      <c r="M14" s="27">
        <f t="shared" si="1"/>
        <v>4</v>
      </c>
      <c r="N14" s="27">
        <f t="shared" si="6"/>
        <v>12</v>
      </c>
      <c r="O14" s="25" t="str">
        <f>VLOOKUP(A14,Regionlaes!$A$4:$U$36,20,FALSE)</f>
        <v>C</v>
      </c>
    </row>
    <row r="15" spans="1:15" x14ac:dyDescent="0.25">
      <c r="A15" s="1" t="s">
        <v>2</v>
      </c>
      <c r="B15" s="1">
        <v>5360</v>
      </c>
      <c r="C15" s="10" t="s">
        <v>79</v>
      </c>
      <c r="D15" s="1" t="s">
        <v>74</v>
      </c>
      <c r="E15" s="25" t="str">
        <f>VLOOKUP(C15,CCE!$C$7:$E$1123,3,FALSE)</f>
        <v>FACIL</v>
      </c>
      <c r="F15" s="27">
        <v>0</v>
      </c>
      <c r="G15" s="6">
        <f t="shared" si="2"/>
        <v>0</v>
      </c>
      <c r="H15" s="27">
        <f t="shared" si="0"/>
        <v>0</v>
      </c>
      <c r="I15" s="27">
        <v>330</v>
      </c>
      <c r="J15" s="27">
        <f t="shared" si="3"/>
        <v>15</v>
      </c>
      <c r="K15" s="27">
        <f t="shared" si="4"/>
        <v>5</v>
      </c>
      <c r="L15" s="27">
        <f t="shared" si="5"/>
        <v>330</v>
      </c>
      <c r="M15" s="27">
        <f t="shared" si="1"/>
        <v>5</v>
      </c>
      <c r="N15" s="27">
        <f t="shared" si="6"/>
        <v>15</v>
      </c>
      <c r="O15" s="25" t="str">
        <f>VLOOKUP(A15,Regionlaes!$A$4:$U$36,20,FALSE)</f>
        <v>C</v>
      </c>
    </row>
    <row r="16" spans="1:15" x14ac:dyDescent="0.25">
      <c r="A16" s="1" t="s">
        <v>2</v>
      </c>
      <c r="B16" s="1">
        <v>5380</v>
      </c>
      <c r="C16" s="10" t="s">
        <v>80</v>
      </c>
      <c r="D16" s="1" t="s">
        <v>74</v>
      </c>
      <c r="E16" s="25" t="str">
        <f>VLOOKUP(C16,CCE!$C$7:$E$1123,3,FALSE)</f>
        <v>INTERMEDIO</v>
      </c>
      <c r="F16" s="27">
        <v>0</v>
      </c>
      <c r="G16" s="6">
        <f t="shared" si="2"/>
        <v>0</v>
      </c>
      <c r="H16" s="27">
        <f t="shared" si="0"/>
        <v>0</v>
      </c>
      <c r="I16" s="27">
        <v>264</v>
      </c>
      <c r="J16" s="27">
        <f t="shared" si="3"/>
        <v>12</v>
      </c>
      <c r="K16" s="27">
        <f t="shared" si="4"/>
        <v>4</v>
      </c>
      <c r="L16" s="27">
        <f t="shared" si="5"/>
        <v>264</v>
      </c>
      <c r="M16" s="27">
        <f t="shared" si="1"/>
        <v>4</v>
      </c>
      <c r="N16" s="27">
        <f t="shared" si="6"/>
        <v>12</v>
      </c>
      <c r="O16" s="25" t="str">
        <f>VLOOKUP(A16,Regionlaes!$A$4:$U$36,20,FALSE)</f>
        <v>C</v>
      </c>
    </row>
    <row r="17" spans="1:15" x14ac:dyDescent="0.25">
      <c r="A17" s="1" t="s">
        <v>2</v>
      </c>
      <c r="B17" s="1">
        <v>5579</v>
      </c>
      <c r="C17" s="10" t="s">
        <v>344</v>
      </c>
      <c r="D17" s="1" t="s">
        <v>71</v>
      </c>
      <c r="E17" s="25" t="str">
        <f>VLOOKUP(C17,CCE!$C$7:$E$1123,3,FALSE)</f>
        <v>INTERMEDIO</v>
      </c>
      <c r="F17" s="27">
        <v>0</v>
      </c>
      <c r="G17" s="6">
        <f t="shared" si="2"/>
        <v>0</v>
      </c>
      <c r="H17" s="27">
        <f t="shared" si="0"/>
        <v>0</v>
      </c>
      <c r="I17" s="27">
        <v>198</v>
      </c>
      <c r="J17" s="27">
        <f t="shared" si="3"/>
        <v>9</v>
      </c>
      <c r="K17" s="27">
        <f t="shared" si="4"/>
        <v>3</v>
      </c>
      <c r="L17" s="27">
        <f t="shared" si="5"/>
        <v>198</v>
      </c>
      <c r="M17" s="27">
        <f t="shared" si="1"/>
        <v>3</v>
      </c>
      <c r="N17" s="27">
        <f t="shared" si="6"/>
        <v>9</v>
      </c>
      <c r="O17" s="25" t="str">
        <f>VLOOKUP(A17,Regionlaes!$A$4:$U$36,20,FALSE)</f>
        <v>C</v>
      </c>
    </row>
    <row r="18" spans="1:15" x14ac:dyDescent="0.25">
      <c r="A18" s="1" t="s">
        <v>2</v>
      </c>
      <c r="B18" s="1">
        <v>5615</v>
      </c>
      <c r="C18" s="10" t="s">
        <v>81</v>
      </c>
      <c r="D18" s="1" t="s">
        <v>69</v>
      </c>
      <c r="E18" s="25" t="str">
        <f>VLOOKUP(C18,CCE!$C$7:$E$1123,3,FALSE)</f>
        <v>FACIL</v>
      </c>
      <c r="F18" s="27">
        <v>0</v>
      </c>
      <c r="G18" s="6">
        <f t="shared" si="2"/>
        <v>0</v>
      </c>
      <c r="H18" s="27">
        <f t="shared" si="0"/>
        <v>0</v>
      </c>
      <c r="I18" s="27">
        <v>198</v>
      </c>
      <c r="J18" s="27">
        <f t="shared" si="3"/>
        <v>9</v>
      </c>
      <c r="K18" s="27">
        <f t="shared" si="4"/>
        <v>3</v>
      </c>
      <c r="L18" s="27">
        <f t="shared" si="5"/>
        <v>198</v>
      </c>
      <c r="M18" s="27">
        <f t="shared" si="1"/>
        <v>3</v>
      </c>
      <c r="N18" s="27">
        <f t="shared" si="6"/>
        <v>9</v>
      </c>
      <c r="O18" s="25" t="str">
        <f>VLOOKUP(A18,Regionlaes!$A$4:$U$36,20,FALSE)</f>
        <v>C</v>
      </c>
    </row>
    <row r="19" spans="1:15" x14ac:dyDescent="0.25">
      <c r="A19" s="1" t="s">
        <v>2</v>
      </c>
      <c r="B19" s="1">
        <v>5631</v>
      </c>
      <c r="C19" s="10" t="s">
        <v>82</v>
      </c>
      <c r="D19" s="1" t="s">
        <v>74</v>
      </c>
      <c r="E19" s="25" t="str">
        <f>VLOOKUP(C19,CCE!$C$7:$E$1123,3,FALSE)</f>
        <v>INTERMEDIO</v>
      </c>
      <c r="F19" s="27">
        <v>0</v>
      </c>
      <c r="G19" s="6">
        <f t="shared" si="2"/>
        <v>0</v>
      </c>
      <c r="H19" s="27">
        <f t="shared" si="0"/>
        <v>0</v>
      </c>
      <c r="I19" s="27">
        <v>198</v>
      </c>
      <c r="J19" s="27">
        <f t="shared" si="3"/>
        <v>9</v>
      </c>
      <c r="K19" s="27">
        <f t="shared" si="4"/>
        <v>3</v>
      </c>
      <c r="L19" s="27">
        <f t="shared" si="5"/>
        <v>198</v>
      </c>
      <c r="M19" s="27">
        <f t="shared" si="1"/>
        <v>3</v>
      </c>
      <c r="N19" s="27">
        <f t="shared" si="6"/>
        <v>9</v>
      </c>
      <c r="O19" s="25" t="str">
        <f>VLOOKUP(A19,Regionlaes!$A$4:$U$36,20,FALSE)</f>
        <v>C</v>
      </c>
    </row>
    <row r="20" spans="1:15" x14ac:dyDescent="0.25">
      <c r="A20" s="1" t="s">
        <v>2</v>
      </c>
      <c r="B20" s="1">
        <v>5697</v>
      </c>
      <c r="C20" s="10" t="s">
        <v>83</v>
      </c>
      <c r="D20" s="1" t="s">
        <v>71</v>
      </c>
      <c r="E20" s="25" t="str">
        <f>VLOOKUP(C20,CCE!$C$7:$E$1123,3,FALSE)</f>
        <v>INTERMEDIO</v>
      </c>
      <c r="F20" s="27">
        <v>0</v>
      </c>
      <c r="G20" s="6">
        <f t="shared" si="2"/>
        <v>0</v>
      </c>
      <c r="H20" s="27">
        <f t="shared" si="0"/>
        <v>0</v>
      </c>
      <c r="I20" s="27">
        <v>198</v>
      </c>
      <c r="J20" s="27">
        <f t="shared" si="3"/>
        <v>9</v>
      </c>
      <c r="K20" s="27">
        <f t="shared" si="4"/>
        <v>3</v>
      </c>
      <c r="L20" s="27">
        <f t="shared" si="5"/>
        <v>198</v>
      </c>
      <c r="M20" s="27">
        <f t="shared" si="1"/>
        <v>3</v>
      </c>
      <c r="N20" s="27">
        <f t="shared" si="6"/>
        <v>9</v>
      </c>
      <c r="O20" s="25" t="str">
        <f>VLOOKUP(A20,Regionlaes!$A$4:$U$36,20,FALSE)</f>
        <v>C</v>
      </c>
    </row>
    <row r="21" spans="1:15" x14ac:dyDescent="0.25">
      <c r="A21" s="1" t="s">
        <v>2</v>
      </c>
      <c r="B21" s="1">
        <v>5887</v>
      </c>
      <c r="C21" s="10" t="s">
        <v>84</v>
      </c>
      <c r="D21" s="1" t="s">
        <v>71</v>
      </c>
      <c r="E21" s="25" t="str">
        <f>VLOOKUP(C21,CCE!$C$7:$E$1123,3,FALSE)</f>
        <v>INTERMEDIO</v>
      </c>
      <c r="F21" s="27">
        <v>0</v>
      </c>
      <c r="G21" s="6">
        <f t="shared" si="2"/>
        <v>0</v>
      </c>
      <c r="H21" s="27">
        <f t="shared" si="0"/>
        <v>0</v>
      </c>
      <c r="I21" s="27">
        <v>198</v>
      </c>
      <c r="J21" s="27">
        <f t="shared" si="3"/>
        <v>9</v>
      </c>
      <c r="K21" s="27">
        <f t="shared" si="4"/>
        <v>3</v>
      </c>
      <c r="L21" s="27">
        <f t="shared" si="5"/>
        <v>198</v>
      </c>
      <c r="M21" s="27">
        <f t="shared" si="1"/>
        <v>3</v>
      </c>
      <c r="N21" s="27">
        <f t="shared" si="6"/>
        <v>9</v>
      </c>
      <c r="O21" s="25" t="str">
        <f>VLOOKUP(A21,Regionlaes!$A$4:$U$36,20,FALSE)</f>
        <v>C</v>
      </c>
    </row>
    <row r="22" spans="1:15" x14ac:dyDescent="0.25">
      <c r="A22" s="1" t="s">
        <v>3</v>
      </c>
      <c r="B22" s="1">
        <v>81001</v>
      </c>
      <c r="C22" s="10" t="s">
        <v>3</v>
      </c>
      <c r="D22" s="1" t="s">
        <v>67</v>
      </c>
      <c r="E22" s="25" t="str">
        <f>VLOOKUP(C22,CCE!$C$7:$E$1123,3,FALSE)</f>
        <v>INTERMEDIO</v>
      </c>
      <c r="F22" s="27">
        <v>0</v>
      </c>
      <c r="G22" s="6">
        <f t="shared" si="2"/>
        <v>0</v>
      </c>
      <c r="H22" s="27">
        <f t="shared" si="0"/>
        <v>0</v>
      </c>
      <c r="I22" s="27">
        <v>198</v>
      </c>
      <c r="J22" s="27">
        <f t="shared" si="3"/>
        <v>9</v>
      </c>
      <c r="K22" s="27">
        <f t="shared" si="4"/>
        <v>3</v>
      </c>
      <c r="L22" s="27">
        <f t="shared" si="5"/>
        <v>198</v>
      </c>
      <c r="M22" s="27">
        <f t="shared" si="1"/>
        <v>3</v>
      </c>
      <c r="N22" s="27">
        <f t="shared" si="6"/>
        <v>9</v>
      </c>
      <c r="O22" s="25" t="str">
        <f>VLOOKUP(A22,Regionlaes!$A$4:$U$36,20,FALSE)</f>
        <v>B</v>
      </c>
    </row>
    <row r="23" spans="1:15" x14ac:dyDescent="0.25">
      <c r="A23" s="1" t="s">
        <v>3</v>
      </c>
      <c r="B23" s="1">
        <v>81065</v>
      </c>
      <c r="C23" s="10" t="s">
        <v>85</v>
      </c>
      <c r="D23" s="1" t="s">
        <v>86</v>
      </c>
      <c r="E23" s="25" t="str">
        <f>VLOOKUP(C23,CCE!$C$7:$E$1123,3,FALSE)</f>
        <v>DIFICIL</v>
      </c>
      <c r="F23" s="27">
        <v>120</v>
      </c>
      <c r="G23" s="6">
        <f t="shared" si="2"/>
        <v>6</v>
      </c>
      <c r="H23" s="27">
        <f t="shared" si="0"/>
        <v>3</v>
      </c>
      <c r="I23" s="27">
        <v>0</v>
      </c>
      <c r="J23" s="27">
        <f t="shared" si="3"/>
        <v>0</v>
      </c>
      <c r="K23" s="27">
        <f t="shared" si="4"/>
        <v>0</v>
      </c>
      <c r="L23" s="27">
        <f t="shared" si="5"/>
        <v>120</v>
      </c>
      <c r="M23" s="27">
        <f t="shared" si="1"/>
        <v>3</v>
      </c>
      <c r="N23" s="27">
        <f t="shared" si="6"/>
        <v>6</v>
      </c>
      <c r="O23" s="25" t="str">
        <f>VLOOKUP(A23,Regionlaes!$A$4:$U$36,20,FALSE)</f>
        <v>B</v>
      </c>
    </row>
    <row r="24" spans="1:15" x14ac:dyDescent="0.25">
      <c r="A24" s="1" t="s">
        <v>3</v>
      </c>
      <c r="B24" s="1">
        <v>81736</v>
      </c>
      <c r="C24" s="10" t="s">
        <v>87</v>
      </c>
      <c r="D24" s="1" t="s">
        <v>71</v>
      </c>
      <c r="E24" s="25" t="str">
        <f>VLOOKUP(C24,CCE!$C$7:$E$1123,3,FALSE)</f>
        <v>INTERMEDIO</v>
      </c>
      <c r="F24" s="27">
        <v>0</v>
      </c>
      <c r="G24" s="6">
        <f t="shared" si="2"/>
        <v>0</v>
      </c>
      <c r="H24" s="27">
        <f t="shared" si="0"/>
        <v>0</v>
      </c>
      <c r="I24" s="27">
        <v>198</v>
      </c>
      <c r="J24" s="27">
        <f t="shared" si="3"/>
        <v>9</v>
      </c>
      <c r="K24" s="27">
        <f t="shared" si="4"/>
        <v>3</v>
      </c>
      <c r="L24" s="27">
        <f t="shared" si="5"/>
        <v>198</v>
      </c>
      <c r="M24" s="27">
        <f t="shared" si="1"/>
        <v>3</v>
      </c>
      <c r="N24" s="27">
        <f t="shared" si="6"/>
        <v>9</v>
      </c>
      <c r="O24" s="25" t="str">
        <f>VLOOKUP(A24,Regionlaes!$A$4:$U$36,20,FALSE)</f>
        <v>B</v>
      </c>
    </row>
    <row r="25" spans="1:15" x14ac:dyDescent="0.25">
      <c r="A25" s="1" t="s">
        <v>4</v>
      </c>
      <c r="B25" s="1">
        <v>8001</v>
      </c>
      <c r="C25" s="10" t="s">
        <v>88</v>
      </c>
      <c r="D25" s="1" t="s">
        <v>69</v>
      </c>
      <c r="E25" s="25" t="str">
        <f>VLOOKUP(C25,CCE!$C$7:$E$1123,3,FALSE)</f>
        <v>FACIL</v>
      </c>
      <c r="F25" s="27">
        <v>0</v>
      </c>
      <c r="G25" s="6">
        <f t="shared" si="2"/>
        <v>0</v>
      </c>
      <c r="H25" s="27">
        <f t="shared" si="0"/>
        <v>0</v>
      </c>
      <c r="I25" s="27">
        <v>792</v>
      </c>
      <c r="J25" s="27">
        <f t="shared" si="3"/>
        <v>36</v>
      </c>
      <c r="K25" s="27">
        <f t="shared" si="4"/>
        <v>12</v>
      </c>
      <c r="L25" s="27">
        <f t="shared" si="5"/>
        <v>792</v>
      </c>
      <c r="M25" s="27">
        <f t="shared" si="1"/>
        <v>12</v>
      </c>
      <c r="N25" s="27">
        <f t="shared" si="6"/>
        <v>36</v>
      </c>
      <c r="O25" s="25" t="str">
        <f>VLOOKUP(A25,Regionlaes!$A$4:$U$36,20,FALSE)</f>
        <v>C</v>
      </c>
    </row>
    <row r="26" spans="1:15" x14ac:dyDescent="0.25">
      <c r="A26" s="1" t="s">
        <v>4</v>
      </c>
      <c r="B26" s="1">
        <v>8078</v>
      </c>
      <c r="C26" s="10" t="s">
        <v>89</v>
      </c>
      <c r="D26" s="1" t="s">
        <v>74</v>
      </c>
      <c r="E26" s="25" t="str">
        <f>VLOOKUP(C26,CCE!$C$7:$E$1123,3,FALSE)</f>
        <v>INTERMEDIO</v>
      </c>
      <c r="F26" s="27">
        <v>0</v>
      </c>
      <c r="G26" s="6">
        <f t="shared" si="2"/>
        <v>0</v>
      </c>
      <c r="H26" s="27">
        <f t="shared" si="0"/>
        <v>0</v>
      </c>
      <c r="I26" s="27">
        <v>198</v>
      </c>
      <c r="J26" s="27">
        <f t="shared" si="3"/>
        <v>9</v>
      </c>
      <c r="K26" s="27">
        <f t="shared" si="4"/>
        <v>3</v>
      </c>
      <c r="L26" s="27">
        <f t="shared" si="5"/>
        <v>198</v>
      </c>
      <c r="M26" s="27">
        <f t="shared" si="1"/>
        <v>3</v>
      </c>
      <c r="N26" s="27">
        <f t="shared" si="6"/>
        <v>9</v>
      </c>
      <c r="O26" s="25" t="str">
        <f>VLOOKUP(A26,Regionlaes!$A$4:$U$36,20,FALSE)</f>
        <v>C</v>
      </c>
    </row>
    <row r="27" spans="1:15" x14ac:dyDescent="0.25">
      <c r="A27" s="1" t="s">
        <v>4</v>
      </c>
      <c r="B27" s="1">
        <v>8137</v>
      </c>
      <c r="C27" s="10" t="s">
        <v>90</v>
      </c>
      <c r="D27" s="1" t="s">
        <v>71</v>
      </c>
      <c r="E27" s="25" t="str">
        <f>VLOOKUP(C27,CCE!$C$7:$E$1123,3,FALSE)</f>
        <v>INTERMEDIO</v>
      </c>
      <c r="F27" s="27">
        <v>0</v>
      </c>
      <c r="G27" s="6">
        <f t="shared" si="2"/>
        <v>0</v>
      </c>
      <c r="H27" s="27">
        <f t="shared" si="0"/>
        <v>0</v>
      </c>
      <c r="I27" s="27">
        <v>198</v>
      </c>
      <c r="J27" s="27">
        <f t="shared" si="3"/>
        <v>9</v>
      </c>
      <c r="K27" s="27">
        <f t="shared" si="4"/>
        <v>3</v>
      </c>
      <c r="L27" s="27">
        <f t="shared" si="5"/>
        <v>198</v>
      </c>
      <c r="M27" s="27">
        <f t="shared" si="1"/>
        <v>3</v>
      </c>
      <c r="N27" s="27">
        <f t="shared" si="6"/>
        <v>9</v>
      </c>
      <c r="O27" s="25" t="str">
        <f>VLOOKUP(A27,Regionlaes!$A$4:$U$36,20,FALSE)</f>
        <v>C</v>
      </c>
    </row>
    <row r="28" spans="1:15" x14ac:dyDescent="0.25">
      <c r="A28" s="1" t="s">
        <v>4</v>
      </c>
      <c r="B28" s="1">
        <v>8296</v>
      </c>
      <c r="C28" s="10" t="s">
        <v>91</v>
      </c>
      <c r="D28" s="1" t="s">
        <v>74</v>
      </c>
      <c r="E28" s="25" t="str">
        <f>VLOOKUP(C28,CCE!$C$7:$E$1123,3,FALSE)</f>
        <v>INTERMEDIO</v>
      </c>
      <c r="F28" s="27">
        <v>0</v>
      </c>
      <c r="G28" s="6">
        <f t="shared" si="2"/>
        <v>0</v>
      </c>
      <c r="H28" s="27">
        <f t="shared" si="0"/>
        <v>0</v>
      </c>
      <c r="I28" s="27">
        <v>198</v>
      </c>
      <c r="J28" s="27">
        <f t="shared" si="3"/>
        <v>9</v>
      </c>
      <c r="K28" s="27">
        <f t="shared" si="4"/>
        <v>3</v>
      </c>
      <c r="L28" s="27">
        <f t="shared" si="5"/>
        <v>198</v>
      </c>
      <c r="M28" s="27">
        <f t="shared" si="1"/>
        <v>3</v>
      </c>
      <c r="N28" s="27">
        <f t="shared" si="6"/>
        <v>9</v>
      </c>
      <c r="O28" s="25" t="str">
        <f>VLOOKUP(A28,Regionlaes!$A$4:$U$36,20,FALSE)</f>
        <v>C</v>
      </c>
    </row>
    <row r="29" spans="1:15" x14ac:dyDescent="0.25">
      <c r="A29" s="1" t="s">
        <v>4</v>
      </c>
      <c r="B29" s="1">
        <v>8421</v>
      </c>
      <c r="C29" s="10" t="s">
        <v>92</v>
      </c>
      <c r="D29" s="1" t="s">
        <v>71</v>
      </c>
      <c r="E29" s="25" t="str">
        <f>VLOOKUP(C29,CCE!$C$7:$E$1123,3,FALSE)</f>
        <v>INTERMEDIO</v>
      </c>
      <c r="F29" s="27">
        <v>0</v>
      </c>
      <c r="G29" s="6">
        <f t="shared" si="2"/>
        <v>0</v>
      </c>
      <c r="H29" s="27">
        <f t="shared" si="0"/>
        <v>0</v>
      </c>
      <c r="I29" s="27">
        <v>198</v>
      </c>
      <c r="J29" s="27">
        <f t="shared" si="3"/>
        <v>9</v>
      </c>
      <c r="K29" s="27">
        <f t="shared" si="4"/>
        <v>3</v>
      </c>
      <c r="L29" s="27">
        <f t="shared" si="5"/>
        <v>198</v>
      </c>
      <c r="M29" s="27">
        <f t="shared" si="1"/>
        <v>3</v>
      </c>
      <c r="N29" s="27">
        <f t="shared" si="6"/>
        <v>9</v>
      </c>
      <c r="O29" s="25" t="str">
        <f>VLOOKUP(A29,Regionlaes!$A$4:$U$36,20,FALSE)</f>
        <v>C</v>
      </c>
    </row>
    <row r="30" spans="1:15" x14ac:dyDescent="0.25">
      <c r="A30" s="1" t="s">
        <v>4</v>
      </c>
      <c r="B30" s="1">
        <v>8433</v>
      </c>
      <c r="C30" s="10" t="s">
        <v>93</v>
      </c>
      <c r="D30" s="1" t="s">
        <v>74</v>
      </c>
      <c r="E30" s="25" t="str">
        <f>VLOOKUP(C30,CCE!$C$7:$E$1123,3,FALSE)</f>
        <v>INTERMEDIO</v>
      </c>
      <c r="F30" s="27">
        <v>0</v>
      </c>
      <c r="G30" s="6">
        <f t="shared" si="2"/>
        <v>0</v>
      </c>
      <c r="H30" s="27">
        <f t="shared" si="0"/>
        <v>0</v>
      </c>
      <c r="I30" s="27">
        <v>396</v>
      </c>
      <c r="J30" s="27">
        <f t="shared" si="3"/>
        <v>18</v>
      </c>
      <c r="K30" s="27">
        <f t="shared" si="4"/>
        <v>6</v>
      </c>
      <c r="L30" s="27">
        <f t="shared" si="5"/>
        <v>396</v>
      </c>
      <c r="M30" s="27">
        <f t="shared" si="1"/>
        <v>6</v>
      </c>
      <c r="N30" s="27">
        <f t="shared" si="6"/>
        <v>18</v>
      </c>
      <c r="O30" s="25" t="str">
        <f>VLOOKUP(A30,Regionlaes!$A$4:$U$36,20,FALSE)</f>
        <v>C</v>
      </c>
    </row>
    <row r="31" spans="1:15" x14ac:dyDescent="0.25">
      <c r="A31" s="1" t="s">
        <v>4</v>
      </c>
      <c r="B31" s="1">
        <v>8520</v>
      </c>
      <c r="C31" s="10" t="s">
        <v>94</v>
      </c>
      <c r="D31" s="1" t="s">
        <v>74</v>
      </c>
      <c r="E31" s="25" t="str">
        <f>VLOOKUP(C31,CCE!$C$7:$E$1123,3,FALSE)</f>
        <v>INTERMEDIO</v>
      </c>
      <c r="F31" s="27">
        <v>0</v>
      </c>
      <c r="G31" s="6">
        <f t="shared" si="2"/>
        <v>0</v>
      </c>
      <c r="H31" s="27">
        <f t="shared" si="0"/>
        <v>0</v>
      </c>
      <c r="I31" s="27">
        <v>198</v>
      </c>
      <c r="J31" s="27">
        <f t="shared" si="3"/>
        <v>9</v>
      </c>
      <c r="K31" s="27">
        <f t="shared" si="4"/>
        <v>3</v>
      </c>
      <c r="L31" s="27">
        <f t="shared" si="5"/>
        <v>198</v>
      </c>
      <c r="M31" s="27">
        <f t="shared" si="1"/>
        <v>3</v>
      </c>
      <c r="N31" s="27">
        <f t="shared" si="6"/>
        <v>9</v>
      </c>
      <c r="O31" s="25" t="str">
        <f>VLOOKUP(A31,Regionlaes!$A$4:$U$36,20,FALSE)</f>
        <v>C</v>
      </c>
    </row>
    <row r="32" spans="1:15" x14ac:dyDescent="0.25">
      <c r="A32" s="1" t="s">
        <v>4</v>
      </c>
      <c r="B32" s="1">
        <v>8558</v>
      </c>
      <c r="C32" s="10" t="s">
        <v>95</v>
      </c>
      <c r="D32" s="1" t="s">
        <v>74</v>
      </c>
      <c r="E32" s="25" t="str">
        <f>VLOOKUP(C32,CCE!$C$7:$E$1123,3,FALSE)</f>
        <v>INTERMEDIO</v>
      </c>
      <c r="F32" s="27">
        <v>0</v>
      </c>
      <c r="G32" s="6">
        <f t="shared" si="2"/>
        <v>0</v>
      </c>
      <c r="H32" s="27">
        <f t="shared" si="0"/>
        <v>0</v>
      </c>
      <c r="I32" s="27">
        <v>198</v>
      </c>
      <c r="J32" s="27">
        <f t="shared" si="3"/>
        <v>9</v>
      </c>
      <c r="K32" s="27">
        <f t="shared" si="4"/>
        <v>3</v>
      </c>
      <c r="L32" s="27">
        <f t="shared" si="5"/>
        <v>198</v>
      </c>
      <c r="M32" s="27">
        <f t="shared" si="1"/>
        <v>3</v>
      </c>
      <c r="N32" s="27">
        <f t="shared" si="6"/>
        <v>9</v>
      </c>
      <c r="O32" s="25" t="str">
        <f>VLOOKUP(A32,Regionlaes!$A$4:$U$36,20,FALSE)</f>
        <v>C</v>
      </c>
    </row>
    <row r="33" spans="1:15" x14ac:dyDescent="0.25">
      <c r="A33" s="1" t="s">
        <v>4</v>
      </c>
      <c r="B33" s="1">
        <v>8606</v>
      </c>
      <c r="C33" s="10" t="s">
        <v>96</v>
      </c>
      <c r="D33" s="1" t="s">
        <v>71</v>
      </c>
      <c r="E33" s="25" t="str">
        <f>VLOOKUP(C33,CCE!$C$7:$E$1123,3,FALSE)</f>
        <v>INTERMEDIO</v>
      </c>
      <c r="F33" s="27">
        <v>0</v>
      </c>
      <c r="G33" s="6">
        <f t="shared" si="2"/>
        <v>0</v>
      </c>
      <c r="H33" s="27">
        <f t="shared" si="0"/>
        <v>0</v>
      </c>
      <c r="I33" s="27">
        <v>198</v>
      </c>
      <c r="J33" s="27">
        <f t="shared" si="3"/>
        <v>9</v>
      </c>
      <c r="K33" s="27">
        <f t="shared" si="4"/>
        <v>3</v>
      </c>
      <c r="L33" s="27">
        <f t="shared" si="5"/>
        <v>198</v>
      </c>
      <c r="M33" s="27">
        <f t="shared" si="1"/>
        <v>3</v>
      </c>
      <c r="N33" s="27">
        <f t="shared" si="6"/>
        <v>9</v>
      </c>
      <c r="O33" s="25" t="str">
        <f>VLOOKUP(A33,Regionlaes!$A$4:$U$36,20,FALSE)</f>
        <v>C</v>
      </c>
    </row>
    <row r="34" spans="1:15" x14ac:dyDescent="0.25">
      <c r="A34" s="1" t="s">
        <v>4</v>
      </c>
      <c r="B34" s="1">
        <v>8634</v>
      </c>
      <c r="C34" s="10" t="s">
        <v>97</v>
      </c>
      <c r="D34" s="1" t="s">
        <v>74</v>
      </c>
      <c r="E34" s="25" t="str">
        <f>VLOOKUP(C34,CCE!$C$7:$E$1123,3,FALSE)</f>
        <v>INTERMEDIO</v>
      </c>
      <c r="F34" s="27">
        <v>0</v>
      </c>
      <c r="G34" s="6">
        <f t="shared" si="2"/>
        <v>0</v>
      </c>
      <c r="H34" s="27">
        <f t="shared" si="0"/>
        <v>0</v>
      </c>
      <c r="I34" s="27">
        <v>198</v>
      </c>
      <c r="J34" s="27">
        <f t="shared" si="3"/>
        <v>9</v>
      </c>
      <c r="K34" s="27">
        <f t="shared" si="4"/>
        <v>3</v>
      </c>
      <c r="L34" s="27">
        <f t="shared" si="5"/>
        <v>198</v>
      </c>
      <c r="M34" s="27">
        <f t="shared" si="1"/>
        <v>3</v>
      </c>
      <c r="N34" s="27">
        <f t="shared" si="6"/>
        <v>9</v>
      </c>
      <c r="O34" s="25" t="str">
        <f>VLOOKUP(A34,Regionlaes!$A$4:$U$36,20,FALSE)</f>
        <v>C</v>
      </c>
    </row>
    <row r="35" spans="1:15" x14ac:dyDescent="0.25">
      <c r="A35" s="1" t="s">
        <v>4</v>
      </c>
      <c r="B35" s="1">
        <v>8638</v>
      </c>
      <c r="C35" s="10" t="s">
        <v>98</v>
      </c>
      <c r="D35" s="1" t="s">
        <v>74</v>
      </c>
      <c r="E35" s="25" t="str">
        <f>VLOOKUP(C35,CCE!$C$7:$E$1123,3,FALSE)</f>
        <v>INTERMEDIO</v>
      </c>
      <c r="F35" s="27">
        <v>0</v>
      </c>
      <c r="G35" s="6">
        <f t="shared" si="2"/>
        <v>0</v>
      </c>
      <c r="H35" s="27">
        <f t="shared" si="0"/>
        <v>0</v>
      </c>
      <c r="I35" s="27">
        <v>396</v>
      </c>
      <c r="J35" s="27">
        <f t="shared" si="3"/>
        <v>18</v>
      </c>
      <c r="K35" s="27">
        <f t="shared" si="4"/>
        <v>6</v>
      </c>
      <c r="L35" s="27">
        <f t="shared" si="5"/>
        <v>396</v>
      </c>
      <c r="M35" s="27">
        <f t="shared" si="1"/>
        <v>6</v>
      </c>
      <c r="N35" s="27">
        <f t="shared" si="6"/>
        <v>18</v>
      </c>
      <c r="O35" s="25" t="str">
        <f>VLOOKUP(A35,Regionlaes!$A$4:$U$36,20,FALSE)</f>
        <v>C</v>
      </c>
    </row>
    <row r="36" spans="1:15" x14ac:dyDescent="0.25">
      <c r="A36" s="1" t="s">
        <v>4</v>
      </c>
      <c r="B36" s="1">
        <v>8685</v>
      </c>
      <c r="C36" s="10" t="s">
        <v>395</v>
      </c>
      <c r="D36" s="1" t="s">
        <v>74</v>
      </c>
      <c r="E36" s="25" t="str">
        <f>VLOOKUP(C36,CCE!$C$7:$E$1123,3,FALSE)</f>
        <v>INTERMEDIO</v>
      </c>
      <c r="F36" s="27">
        <v>0</v>
      </c>
      <c r="G36" s="6">
        <f t="shared" si="2"/>
        <v>0</v>
      </c>
      <c r="H36" s="27">
        <f t="shared" si="0"/>
        <v>0</v>
      </c>
      <c r="I36" s="27">
        <v>198</v>
      </c>
      <c r="J36" s="27">
        <f t="shared" si="3"/>
        <v>9</v>
      </c>
      <c r="K36" s="27">
        <f t="shared" si="4"/>
        <v>3</v>
      </c>
      <c r="L36" s="27">
        <f t="shared" si="5"/>
        <v>198</v>
      </c>
      <c r="M36" s="27">
        <f t="shared" si="1"/>
        <v>3</v>
      </c>
      <c r="N36" s="27">
        <f t="shared" si="6"/>
        <v>9</v>
      </c>
      <c r="O36" s="25" t="str">
        <f>VLOOKUP(A36,Regionlaes!$A$4:$U$36,20,FALSE)</f>
        <v>C</v>
      </c>
    </row>
    <row r="37" spans="1:15" x14ac:dyDescent="0.25">
      <c r="A37" s="1" t="s">
        <v>4</v>
      </c>
      <c r="B37" s="1">
        <v>8758</v>
      </c>
      <c r="C37" s="10" t="s">
        <v>99</v>
      </c>
      <c r="D37" s="1" t="s">
        <v>74</v>
      </c>
      <c r="E37" s="25" t="str">
        <f>VLOOKUP(C37,CCE!$C$7:$E$1123,3,FALSE)</f>
        <v>INTERMEDIO</v>
      </c>
      <c r="F37" s="27">
        <v>0</v>
      </c>
      <c r="G37" s="6">
        <f t="shared" si="2"/>
        <v>0</v>
      </c>
      <c r="H37" s="27">
        <f t="shared" si="0"/>
        <v>0</v>
      </c>
      <c r="I37" s="27">
        <v>396</v>
      </c>
      <c r="J37" s="27">
        <f t="shared" si="3"/>
        <v>18</v>
      </c>
      <c r="K37" s="27">
        <f t="shared" si="4"/>
        <v>6</v>
      </c>
      <c r="L37" s="27">
        <f t="shared" si="5"/>
        <v>396</v>
      </c>
      <c r="M37" s="27">
        <f t="shared" si="1"/>
        <v>6</v>
      </c>
      <c r="N37" s="27">
        <f t="shared" si="6"/>
        <v>18</v>
      </c>
      <c r="O37" s="25" t="str">
        <f>VLOOKUP(A37,Regionlaes!$A$4:$U$36,20,FALSE)</f>
        <v>C</v>
      </c>
    </row>
    <row r="38" spans="1:15" x14ac:dyDescent="0.25">
      <c r="A38" s="1" t="s">
        <v>4</v>
      </c>
      <c r="B38" s="1">
        <v>8770</v>
      </c>
      <c r="C38" s="10" t="s">
        <v>100</v>
      </c>
      <c r="D38" s="1" t="s">
        <v>71</v>
      </c>
      <c r="E38" s="25" t="str">
        <f>VLOOKUP(C38,CCE!$C$7:$E$1123,3,FALSE)</f>
        <v>INTERMEDIO</v>
      </c>
      <c r="F38" s="27">
        <v>0</v>
      </c>
      <c r="G38" s="6">
        <f t="shared" si="2"/>
        <v>0</v>
      </c>
      <c r="H38" s="27">
        <f t="shared" si="0"/>
        <v>0</v>
      </c>
      <c r="I38" s="27">
        <v>198</v>
      </c>
      <c r="J38" s="27">
        <f t="shared" si="3"/>
        <v>9</v>
      </c>
      <c r="K38" s="27">
        <f t="shared" si="4"/>
        <v>3</v>
      </c>
      <c r="L38" s="27">
        <f t="shared" si="5"/>
        <v>198</v>
      </c>
      <c r="M38" s="27">
        <f t="shared" si="1"/>
        <v>3</v>
      </c>
      <c r="N38" s="27">
        <f t="shared" si="6"/>
        <v>9</v>
      </c>
      <c r="O38" s="25" t="str">
        <f>VLOOKUP(A38,Regionlaes!$A$4:$U$36,20,FALSE)</f>
        <v>C</v>
      </c>
    </row>
    <row r="39" spans="1:15" x14ac:dyDescent="0.25">
      <c r="A39" s="1" t="s">
        <v>5</v>
      </c>
      <c r="B39" s="1">
        <v>11001</v>
      </c>
      <c r="C39" s="10" t="s">
        <v>101</v>
      </c>
      <c r="D39" s="1" t="s">
        <v>69</v>
      </c>
      <c r="E39" s="25" t="str">
        <f>VLOOKUP(C39,CCE!$C$7:$E$1123,3,FALSE)</f>
        <v>FACIL</v>
      </c>
      <c r="F39" s="27">
        <v>0</v>
      </c>
      <c r="G39" s="6">
        <f t="shared" si="2"/>
        <v>0</v>
      </c>
      <c r="H39" s="27">
        <f t="shared" si="0"/>
        <v>0</v>
      </c>
      <c r="I39" s="27">
        <v>4752</v>
      </c>
      <c r="J39" s="27">
        <f t="shared" si="3"/>
        <v>216</v>
      </c>
      <c r="K39" s="27">
        <f t="shared" si="4"/>
        <v>72</v>
      </c>
      <c r="L39" s="27">
        <f t="shared" si="5"/>
        <v>4752</v>
      </c>
      <c r="M39" s="27">
        <f t="shared" si="1"/>
        <v>72</v>
      </c>
      <c r="N39" s="27">
        <f t="shared" si="6"/>
        <v>216</v>
      </c>
      <c r="O39" s="25" t="str">
        <f>VLOOKUP(A39,Regionlaes!$A$4:$U$36,20,FALSE)</f>
        <v>C</v>
      </c>
    </row>
    <row r="40" spans="1:15" x14ac:dyDescent="0.25">
      <c r="A40" s="1" t="s">
        <v>6</v>
      </c>
      <c r="B40" s="1">
        <v>13001</v>
      </c>
      <c r="C40" s="10" t="s">
        <v>102</v>
      </c>
      <c r="D40" s="1" t="s">
        <v>69</v>
      </c>
      <c r="E40" s="25" t="str">
        <f>VLOOKUP(C40,CCE!$C$7:$E$1123,3,FALSE)</f>
        <v>FACIL</v>
      </c>
      <c r="F40" s="27">
        <v>0</v>
      </c>
      <c r="G40" s="6">
        <f t="shared" si="2"/>
        <v>0</v>
      </c>
      <c r="H40" s="27">
        <f t="shared" si="0"/>
        <v>0</v>
      </c>
      <c r="I40" s="27">
        <v>1188</v>
      </c>
      <c r="J40" s="27">
        <f t="shared" si="3"/>
        <v>54</v>
      </c>
      <c r="K40" s="27">
        <f t="shared" si="4"/>
        <v>18</v>
      </c>
      <c r="L40" s="27">
        <f t="shared" si="5"/>
        <v>1188</v>
      </c>
      <c r="M40" s="27">
        <f t="shared" si="1"/>
        <v>18</v>
      </c>
      <c r="N40" s="27">
        <f t="shared" si="6"/>
        <v>54</v>
      </c>
      <c r="O40" s="25" t="str">
        <f>VLOOKUP(A40,Regionlaes!$A$4:$U$36,20,FALSE)</f>
        <v>C</v>
      </c>
    </row>
    <row r="41" spans="1:15" x14ac:dyDescent="0.25">
      <c r="A41" s="1" t="s">
        <v>6</v>
      </c>
      <c r="B41" s="1">
        <v>13052</v>
      </c>
      <c r="C41" s="10" t="s">
        <v>103</v>
      </c>
      <c r="D41" s="1" t="s">
        <v>74</v>
      </c>
      <c r="E41" s="25" t="str">
        <f>VLOOKUP(C41,CCE!$C$7:$E$1123,3,FALSE)</f>
        <v>INTERMEDIO</v>
      </c>
      <c r="F41" s="27">
        <v>0</v>
      </c>
      <c r="G41" s="6">
        <f t="shared" si="2"/>
        <v>0</v>
      </c>
      <c r="H41" s="27">
        <f t="shared" si="0"/>
        <v>0</v>
      </c>
      <c r="I41" s="27">
        <v>198</v>
      </c>
      <c r="J41" s="27">
        <f t="shared" si="3"/>
        <v>9</v>
      </c>
      <c r="K41" s="27">
        <f t="shared" si="4"/>
        <v>3</v>
      </c>
      <c r="L41" s="27">
        <f t="shared" si="5"/>
        <v>198</v>
      </c>
      <c r="M41" s="27">
        <f t="shared" si="1"/>
        <v>3</v>
      </c>
      <c r="N41" s="27">
        <f t="shared" si="6"/>
        <v>9</v>
      </c>
      <c r="O41" s="25" t="str">
        <f>VLOOKUP(A41,Regionlaes!$A$4:$U$36,20,FALSE)</f>
        <v>C</v>
      </c>
    </row>
    <row r="42" spans="1:15" x14ac:dyDescent="0.25">
      <c r="A42" s="1" t="s">
        <v>6</v>
      </c>
      <c r="B42" s="1">
        <v>13244</v>
      </c>
      <c r="C42" s="10" t="s">
        <v>104</v>
      </c>
      <c r="D42" s="1" t="s">
        <v>71</v>
      </c>
      <c r="E42" s="25" t="str">
        <f>VLOOKUP(C42,CCE!$C$7:$E$1123,3,FALSE)</f>
        <v>INTERMEDIO</v>
      </c>
      <c r="F42" s="27">
        <v>240</v>
      </c>
      <c r="G42" s="6">
        <f t="shared" si="2"/>
        <v>12</v>
      </c>
      <c r="H42" s="27">
        <f t="shared" si="0"/>
        <v>6</v>
      </c>
      <c r="I42" s="27">
        <v>264</v>
      </c>
      <c r="J42" s="27">
        <f t="shared" si="3"/>
        <v>12</v>
      </c>
      <c r="K42" s="27">
        <f t="shared" si="4"/>
        <v>4</v>
      </c>
      <c r="L42" s="27">
        <f t="shared" si="5"/>
        <v>504</v>
      </c>
      <c r="M42" s="27">
        <f t="shared" si="1"/>
        <v>10</v>
      </c>
      <c r="N42" s="27">
        <f t="shared" si="6"/>
        <v>24</v>
      </c>
      <c r="O42" s="25" t="str">
        <f>VLOOKUP(A42,Regionlaes!$A$4:$U$36,20,FALSE)</f>
        <v>C</v>
      </c>
    </row>
    <row r="43" spans="1:15" x14ac:dyDescent="0.25">
      <c r="A43" s="1" t="s">
        <v>6</v>
      </c>
      <c r="B43" s="1">
        <v>13430</v>
      </c>
      <c r="C43" s="10" t="s">
        <v>105</v>
      </c>
      <c r="D43" s="1" t="s">
        <v>71</v>
      </c>
      <c r="E43" s="25" t="str">
        <f>VLOOKUP(C43,CCE!$C$7:$E$1123,3,FALSE)</f>
        <v>INTERMEDIO</v>
      </c>
      <c r="F43" s="27">
        <v>0</v>
      </c>
      <c r="G43" s="6">
        <f t="shared" si="2"/>
        <v>0</v>
      </c>
      <c r="H43" s="27">
        <f t="shared" si="0"/>
        <v>0</v>
      </c>
      <c r="I43" s="27">
        <v>264</v>
      </c>
      <c r="J43" s="27">
        <f t="shared" si="3"/>
        <v>12</v>
      </c>
      <c r="K43" s="27">
        <f t="shared" si="4"/>
        <v>4</v>
      </c>
      <c r="L43" s="27">
        <f t="shared" si="5"/>
        <v>264</v>
      </c>
      <c r="M43" s="27">
        <f t="shared" si="1"/>
        <v>4</v>
      </c>
      <c r="N43" s="27">
        <f t="shared" si="6"/>
        <v>12</v>
      </c>
      <c r="O43" s="25" t="str">
        <f>VLOOKUP(A43,Regionlaes!$A$4:$U$36,20,FALSE)</f>
        <v>C</v>
      </c>
    </row>
    <row r="44" spans="1:15" x14ac:dyDescent="0.25">
      <c r="A44" s="1" t="s">
        <v>6</v>
      </c>
      <c r="B44" s="1">
        <v>13433</v>
      </c>
      <c r="C44" s="10" t="s">
        <v>106</v>
      </c>
      <c r="D44" s="1" t="s">
        <v>71</v>
      </c>
      <c r="E44" s="25" t="str">
        <f>VLOOKUP(C44,CCE!$C$7:$E$1123,3,FALSE)</f>
        <v>INTERMEDIO</v>
      </c>
      <c r="F44" s="27">
        <v>0</v>
      </c>
      <c r="G44" s="6">
        <f t="shared" si="2"/>
        <v>0</v>
      </c>
      <c r="H44" s="27">
        <f t="shared" si="0"/>
        <v>0</v>
      </c>
      <c r="I44" s="27">
        <v>198</v>
      </c>
      <c r="J44" s="27">
        <f t="shared" si="3"/>
        <v>9</v>
      </c>
      <c r="K44" s="27">
        <f t="shared" si="4"/>
        <v>3</v>
      </c>
      <c r="L44" s="27">
        <f t="shared" si="5"/>
        <v>198</v>
      </c>
      <c r="M44" s="27">
        <f t="shared" si="1"/>
        <v>3</v>
      </c>
      <c r="N44" s="27">
        <f t="shared" si="6"/>
        <v>9</v>
      </c>
      <c r="O44" s="25" t="str">
        <f>VLOOKUP(A44,Regionlaes!$A$4:$U$36,20,FALSE)</f>
        <v>C</v>
      </c>
    </row>
    <row r="45" spans="1:15" x14ac:dyDescent="0.25">
      <c r="A45" s="1" t="s">
        <v>6</v>
      </c>
      <c r="B45" s="1">
        <v>13442</v>
      </c>
      <c r="C45" s="10" t="s">
        <v>107</v>
      </c>
      <c r="D45" s="1" t="s">
        <v>71</v>
      </c>
      <c r="E45" s="25" t="str">
        <f>VLOOKUP(C45,CCE!$C$7:$E$1123,3,FALSE)</f>
        <v>INTERMEDIO</v>
      </c>
      <c r="F45" s="27">
        <v>120</v>
      </c>
      <c r="G45" s="6">
        <f t="shared" si="2"/>
        <v>6</v>
      </c>
      <c r="H45" s="27">
        <f t="shared" si="0"/>
        <v>3</v>
      </c>
      <c r="I45" s="27">
        <v>264</v>
      </c>
      <c r="J45" s="27">
        <f t="shared" si="3"/>
        <v>12</v>
      </c>
      <c r="K45" s="27">
        <f t="shared" si="4"/>
        <v>4</v>
      </c>
      <c r="L45" s="27">
        <f t="shared" si="5"/>
        <v>384</v>
      </c>
      <c r="M45" s="27">
        <f t="shared" si="1"/>
        <v>7</v>
      </c>
      <c r="N45" s="27">
        <f t="shared" si="6"/>
        <v>18</v>
      </c>
      <c r="O45" s="25" t="str">
        <f>VLOOKUP(A45,Regionlaes!$A$4:$U$36,20,FALSE)</f>
        <v>C</v>
      </c>
    </row>
    <row r="46" spans="1:15" x14ac:dyDescent="0.25">
      <c r="A46" s="1" t="s">
        <v>6</v>
      </c>
      <c r="B46" s="1">
        <v>13468</v>
      </c>
      <c r="C46" s="10" t="s">
        <v>108</v>
      </c>
      <c r="D46" s="1" t="s">
        <v>71</v>
      </c>
      <c r="E46" s="25" t="str">
        <f>VLOOKUP(C46,CCE!$C$7:$E$1123,3,FALSE)</f>
        <v>INTERMEDIO</v>
      </c>
      <c r="F46" s="27">
        <v>0</v>
      </c>
      <c r="G46" s="6">
        <f t="shared" si="2"/>
        <v>0</v>
      </c>
      <c r="H46" s="27">
        <f t="shared" si="0"/>
        <v>0</v>
      </c>
      <c r="I46" s="27">
        <v>198</v>
      </c>
      <c r="J46" s="27">
        <f t="shared" si="3"/>
        <v>9</v>
      </c>
      <c r="K46" s="27">
        <f t="shared" si="4"/>
        <v>3</v>
      </c>
      <c r="L46" s="27">
        <f t="shared" si="5"/>
        <v>198</v>
      </c>
      <c r="M46" s="27">
        <f t="shared" si="1"/>
        <v>3</v>
      </c>
      <c r="N46" s="27">
        <f t="shared" si="6"/>
        <v>9</v>
      </c>
      <c r="O46" s="25" t="str">
        <f>VLOOKUP(A46,Regionlaes!$A$4:$U$36,20,FALSE)</f>
        <v>C</v>
      </c>
    </row>
    <row r="47" spans="1:15" x14ac:dyDescent="0.25">
      <c r="A47" s="1" t="s">
        <v>6</v>
      </c>
      <c r="B47" s="1">
        <v>13744</v>
      </c>
      <c r="C47" s="10" t="s">
        <v>109</v>
      </c>
      <c r="D47" s="1" t="s">
        <v>86</v>
      </c>
      <c r="E47" s="25" t="str">
        <f>VLOOKUP(C47,CCE!$C$7:$E$1123,3,FALSE)</f>
        <v>INTERMEDIO</v>
      </c>
      <c r="F47" s="27">
        <v>120</v>
      </c>
      <c r="G47" s="6">
        <f t="shared" si="2"/>
        <v>6</v>
      </c>
      <c r="H47" s="27">
        <f t="shared" si="0"/>
        <v>3</v>
      </c>
      <c r="I47" s="27">
        <v>0</v>
      </c>
      <c r="J47" s="27">
        <f t="shared" si="3"/>
        <v>0</v>
      </c>
      <c r="K47" s="27">
        <f t="shared" si="4"/>
        <v>0</v>
      </c>
      <c r="L47" s="27">
        <f t="shared" si="5"/>
        <v>120</v>
      </c>
      <c r="M47" s="27">
        <f t="shared" si="1"/>
        <v>3</v>
      </c>
      <c r="N47" s="27">
        <f t="shared" si="6"/>
        <v>6</v>
      </c>
      <c r="O47" s="25" t="str">
        <f>VLOOKUP(A47,Regionlaes!$A$4:$U$36,20,FALSE)</f>
        <v>C</v>
      </c>
    </row>
    <row r="48" spans="1:15" x14ac:dyDescent="0.25">
      <c r="A48" s="1" t="s">
        <v>6</v>
      </c>
      <c r="B48" s="1">
        <v>13836</v>
      </c>
      <c r="C48" s="10" t="s">
        <v>110</v>
      </c>
      <c r="D48" s="1" t="s">
        <v>74</v>
      </c>
      <c r="E48" s="25" t="str">
        <f>VLOOKUP(C48,CCE!$C$7:$E$1123,3,FALSE)</f>
        <v>INTERMEDIO</v>
      </c>
      <c r="F48" s="27">
        <v>0</v>
      </c>
      <c r="G48" s="6">
        <f t="shared" si="2"/>
        <v>0</v>
      </c>
      <c r="H48" s="27">
        <f t="shared" si="0"/>
        <v>0</v>
      </c>
      <c r="I48" s="27">
        <v>198</v>
      </c>
      <c r="J48" s="27">
        <f t="shared" si="3"/>
        <v>9</v>
      </c>
      <c r="K48" s="27">
        <f t="shared" si="4"/>
        <v>3</v>
      </c>
      <c r="L48" s="27">
        <f t="shared" si="5"/>
        <v>198</v>
      </c>
      <c r="M48" s="27">
        <f t="shared" si="1"/>
        <v>3</v>
      </c>
      <c r="N48" s="27">
        <f t="shared" si="6"/>
        <v>9</v>
      </c>
      <c r="O48" s="25" t="str">
        <f>VLOOKUP(A48,Regionlaes!$A$4:$U$36,20,FALSE)</f>
        <v>C</v>
      </c>
    </row>
    <row r="49" spans="1:15" x14ac:dyDescent="0.25">
      <c r="A49" s="1" t="s">
        <v>7</v>
      </c>
      <c r="B49" s="1">
        <v>15001</v>
      </c>
      <c r="C49" s="10" t="s">
        <v>111</v>
      </c>
      <c r="D49" s="1" t="s">
        <v>69</v>
      </c>
      <c r="E49" s="25" t="str">
        <f>VLOOKUP(C49,CCE!$C$7:$E$1123,3,FALSE)</f>
        <v>FACIL</v>
      </c>
      <c r="F49" s="27">
        <v>0</v>
      </c>
      <c r="G49" s="6">
        <f t="shared" si="2"/>
        <v>0</v>
      </c>
      <c r="H49" s="27">
        <f t="shared" si="0"/>
        <v>0</v>
      </c>
      <c r="I49" s="27">
        <v>528</v>
      </c>
      <c r="J49" s="27">
        <f t="shared" si="3"/>
        <v>24</v>
      </c>
      <c r="K49" s="27">
        <f t="shared" si="4"/>
        <v>8</v>
      </c>
      <c r="L49" s="27">
        <f t="shared" si="5"/>
        <v>528</v>
      </c>
      <c r="M49" s="27">
        <f t="shared" si="1"/>
        <v>8</v>
      </c>
      <c r="N49" s="27">
        <f t="shared" si="6"/>
        <v>24</v>
      </c>
      <c r="O49" s="25" t="str">
        <f>VLOOKUP(A49,Regionlaes!$A$4:$U$36,20,FALSE)</f>
        <v>B</v>
      </c>
    </row>
    <row r="50" spans="1:15" x14ac:dyDescent="0.25">
      <c r="A50" s="1" t="s">
        <v>7</v>
      </c>
      <c r="B50" s="1">
        <v>15176</v>
      </c>
      <c r="C50" s="10" t="s">
        <v>112</v>
      </c>
      <c r="D50" s="1" t="s">
        <v>71</v>
      </c>
      <c r="E50" s="25" t="str">
        <f>VLOOKUP(C50,CCE!$C$7:$E$1123,3,FALSE)</f>
        <v>INTERMEDIO</v>
      </c>
      <c r="F50" s="27">
        <v>0</v>
      </c>
      <c r="G50" s="6">
        <f t="shared" si="2"/>
        <v>0</v>
      </c>
      <c r="H50" s="27">
        <f t="shared" si="0"/>
        <v>0</v>
      </c>
      <c r="I50" s="27">
        <v>198</v>
      </c>
      <c r="J50" s="27">
        <f t="shared" si="3"/>
        <v>9</v>
      </c>
      <c r="K50" s="27">
        <f t="shared" si="4"/>
        <v>3</v>
      </c>
      <c r="L50" s="27">
        <f t="shared" si="5"/>
        <v>198</v>
      </c>
      <c r="M50" s="27">
        <f t="shared" si="1"/>
        <v>3</v>
      </c>
      <c r="N50" s="27">
        <f t="shared" si="6"/>
        <v>9</v>
      </c>
      <c r="O50" s="25" t="str">
        <f>VLOOKUP(A50,Regionlaes!$A$4:$U$36,20,FALSE)</f>
        <v>B</v>
      </c>
    </row>
    <row r="51" spans="1:15" x14ac:dyDescent="0.25">
      <c r="A51" s="1" t="s">
        <v>7</v>
      </c>
      <c r="B51" s="1">
        <v>15238</v>
      </c>
      <c r="C51" s="10" t="s">
        <v>113</v>
      </c>
      <c r="D51" s="1" t="s">
        <v>69</v>
      </c>
      <c r="E51" s="25" t="str">
        <f>VLOOKUP(C51,CCE!$C$7:$E$1123,3,FALSE)</f>
        <v>FACIL</v>
      </c>
      <c r="F51" s="27">
        <v>0</v>
      </c>
      <c r="G51" s="6">
        <f t="shared" si="2"/>
        <v>0</v>
      </c>
      <c r="H51" s="27">
        <f t="shared" si="0"/>
        <v>0</v>
      </c>
      <c r="I51" s="27">
        <v>462</v>
      </c>
      <c r="J51" s="27">
        <f t="shared" si="3"/>
        <v>21</v>
      </c>
      <c r="K51" s="27">
        <f t="shared" si="4"/>
        <v>7</v>
      </c>
      <c r="L51" s="27">
        <f t="shared" si="5"/>
        <v>462</v>
      </c>
      <c r="M51" s="27">
        <f t="shared" si="1"/>
        <v>7</v>
      </c>
      <c r="N51" s="27">
        <f t="shared" si="6"/>
        <v>21</v>
      </c>
      <c r="O51" s="25" t="str">
        <f>VLOOKUP(A51,Regionlaes!$A$4:$U$36,20,FALSE)</f>
        <v>B</v>
      </c>
    </row>
    <row r="52" spans="1:15" x14ac:dyDescent="0.25">
      <c r="A52" s="1" t="s">
        <v>7</v>
      </c>
      <c r="B52" s="1">
        <v>15299</v>
      </c>
      <c r="C52" s="10" t="s">
        <v>114</v>
      </c>
      <c r="D52" s="1" t="s">
        <v>71</v>
      </c>
      <c r="E52" s="25" t="str">
        <f>VLOOKUP(C52,CCE!$C$7:$E$1123,3,FALSE)</f>
        <v>INTERMEDIO</v>
      </c>
      <c r="F52" s="27">
        <v>0</v>
      </c>
      <c r="G52" s="6">
        <f t="shared" si="2"/>
        <v>0</v>
      </c>
      <c r="H52" s="27">
        <f t="shared" si="0"/>
        <v>0</v>
      </c>
      <c r="I52" s="27">
        <v>198</v>
      </c>
      <c r="J52" s="27">
        <f t="shared" si="3"/>
        <v>9</v>
      </c>
      <c r="K52" s="27">
        <f t="shared" si="4"/>
        <v>3</v>
      </c>
      <c r="L52" s="27">
        <f t="shared" si="5"/>
        <v>198</v>
      </c>
      <c r="M52" s="27">
        <f t="shared" si="1"/>
        <v>3</v>
      </c>
      <c r="N52" s="27">
        <f t="shared" si="6"/>
        <v>9</v>
      </c>
      <c r="O52" s="25" t="str">
        <f>VLOOKUP(A52,Regionlaes!$A$4:$U$36,20,FALSE)</f>
        <v>B</v>
      </c>
    </row>
    <row r="53" spans="1:15" x14ac:dyDescent="0.25">
      <c r="A53" s="1" t="s">
        <v>7</v>
      </c>
      <c r="B53" s="1">
        <v>15469</v>
      </c>
      <c r="C53" s="10" t="s">
        <v>115</v>
      </c>
      <c r="D53" s="1" t="s">
        <v>71</v>
      </c>
      <c r="E53" s="25" t="str">
        <f>VLOOKUP(C53,CCE!$C$7:$E$1123,3,FALSE)</f>
        <v>INTERMEDIO</v>
      </c>
      <c r="F53" s="27">
        <v>0</v>
      </c>
      <c r="G53" s="6">
        <f t="shared" si="2"/>
        <v>0</v>
      </c>
      <c r="H53" s="27">
        <f t="shared" si="0"/>
        <v>0</v>
      </c>
      <c r="I53" s="27">
        <v>198</v>
      </c>
      <c r="J53" s="27">
        <f t="shared" si="3"/>
        <v>9</v>
      </c>
      <c r="K53" s="27">
        <f t="shared" si="4"/>
        <v>3</v>
      </c>
      <c r="L53" s="27">
        <f t="shared" si="5"/>
        <v>198</v>
      </c>
      <c r="M53" s="27">
        <f t="shared" si="1"/>
        <v>3</v>
      </c>
      <c r="N53" s="27">
        <f t="shared" si="6"/>
        <v>9</v>
      </c>
      <c r="O53" s="25" t="str">
        <f>VLOOKUP(A53,Regionlaes!$A$4:$U$36,20,FALSE)</f>
        <v>B</v>
      </c>
    </row>
    <row r="54" spans="1:15" x14ac:dyDescent="0.25">
      <c r="A54" s="1" t="s">
        <v>7</v>
      </c>
      <c r="B54" s="1">
        <v>15572</v>
      </c>
      <c r="C54" s="10" t="s">
        <v>116</v>
      </c>
      <c r="D54" s="1" t="s">
        <v>71</v>
      </c>
      <c r="E54" s="25" t="str">
        <f>VLOOKUP(C54,CCE!$C$7:$E$1123,3,FALSE)</f>
        <v>INTERMEDIO</v>
      </c>
      <c r="F54" s="27">
        <v>0</v>
      </c>
      <c r="G54" s="6">
        <f t="shared" si="2"/>
        <v>0</v>
      </c>
      <c r="H54" s="27">
        <f t="shared" si="0"/>
        <v>0</v>
      </c>
      <c r="I54" s="27">
        <v>330</v>
      </c>
      <c r="J54" s="27">
        <f t="shared" si="3"/>
        <v>15</v>
      </c>
      <c r="K54" s="27">
        <f t="shared" si="4"/>
        <v>5</v>
      </c>
      <c r="L54" s="27">
        <f t="shared" si="5"/>
        <v>330</v>
      </c>
      <c r="M54" s="27">
        <f t="shared" si="1"/>
        <v>5</v>
      </c>
      <c r="N54" s="27">
        <f t="shared" si="6"/>
        <v>15</v>
      </c>
      <c r="O54" s="25" t="str">
        <f>VLOOKUP(A54,Regionlaes!$A$4:$U$36,20,FALSE)</f>
        <v>B</v>
      </c>
    </row>
    <row r="55" spans="1:15" x14ac:dyDescent="0.25">
      <c r="A55" s="1" t="s">
        <v>7</v>
      </c>
      <c r="B55" s="1">
        <v>15759</v>
      </c>
      <c r="C55" s="10" t="s">
        <v>117</v>
      </c>
      <c r="D55" s="1" t="s">
        <v>69</v>
      </c>
      <c r="E55" s="25" t="str">
        <f>VLOOKUP(C55,CCE!$C$7:$E$1123,3,FALSE)</f>
        <v>INTERMEDIO</v>
      </c>
      <c r="F55" s="27">
        <v>0</v>
      </c>
      <c r="G55" s="6">
        <f t="shared" si="2"/>
        <v>0</v>
      </c>
      <c r="H55" s="27">
        <f t="shared" si="0"/>
        <v>0</v>
      </c>
      <c r="I55" s="27">
        <v>462</v>
      </c>
      <c r="J55" s="27">
        <f t="shared" si="3"/>
        <v>21</v>
      </c>
      <c r="K55" s="27">
        <f t="shared" si="4"/>
        <v>7</v>
      </c>
      <c r="L55" s="27">
        <f t="shared" si="5"/>
        <v>462</v>
      </c>
      <c r="M55" s="27">
        <f t="shared" si="1"/>
        <v>7</v>
      </c>
      <c r="N55" s="27">
        <f t="shared" si="6"/>
        <v>21</v>
      </c>
      <c r="O55" s="25" t="str">
        <f>VLOOKUP(A55,Regionlaes!$A$4:$U$36,20,FALSE)</f>
        <v>B</v>
      </c>
    </row>
    <row r="56" spans="1:15" x14ac:dyDescent="0.25">
      <c r="A56" s="1" t="s">
        <v>8</v>
      </c>
      <c r="B56" s="1">
        <v>17001</v>
      </c>
      <c r="C56" s="10" t="s">
        <v>118</v>
      </c>
      <c r="D56" s="1" t="s">
        <v>69</v>
      </c>
      <c r="E56" s="25" t="str">
        <f>VLOOKUP(C56,CCE!$C$7:$E$1123,3,FALSE)</f>
        <v>FACIL</v>
      </c>
      <c r="F56" s="27">
        <v>0</v>
      </c>
      <c r="G56" s="6">
        <f t="shared" si="2"/>
        <v>0</v>
      </c>
      <c r="H56" s="27">
        <f t="shared" si="0"/>
        <v>0</v>
      </c>
      <c r="I56" s="27">
        <v>396</v>
      </c>
      <c r="J56" s="27">
        <f t="shared" si="3"/>
        <v>18</v>
      </c>
      <c r="K56" s="27">
        <f t="shared" si="4"/>
        <v>6</v>
      </c>
      <c r="L56" s="27">
        <f t="shared" si="5"/>
        <v>396</v>
      </c>
      <c r="M56" s="27">
        <f t="shared" si="1"/>
        <v>6</v>
      </c>
      <c r="N56" s="27">
        <f t="shared" si="6"/>
        <v>18</v>
      </c>
      <c r="O56" s="25" t="str">
        <f>VLOOKUP(A56,Regionlaes!$A$4:$U$36,20,FALSE)</f>
        <v>B</v>
      </c>
    </row>
    <row r="57" spans="1:15" x14ac:dyDescent="0.25">
      <c r="A57" s="1" t="s">
        <v>8</v>
      </c>
      <c r="B57" s="1">
        <v>17174</v>
      </c>
      <c r="C57" s="10" t="s">
        <v>119</v>
      </c>
      <c r="D57" s="1" t="s">
        <v>71</v>
      </c>
      <c r="E57" s="25" t="str">
        <f>VLOOKUP(C57,CCE!$C$7:$E$1123,3,FALSE)</f>
        <v>INTERMEDIO</v>
      </c>
      <c r="F57" s="27">
        <v>0</v>
      </c>
      <c r="G57" s="6">
        <f t="shared" si="2"/>
        <v>0</v>
      </c>
      <c r="H57" s="27">
        <f t="shared" si="0"/>
        <v>0</v>
      </c>
      <c r="I57" s="27">
        <v>198</v>
      </c>
      <c r="J57" s="27">
        <f t="shared" si="3"/>
        <v>9</v>
      </c>
      <c r="K57" s="27">
        <f t="shared" si="4"/>
        <v>3</v>
      </c>
      <c r="L57" s="27">
        <f t="shared" si="5"/>
        <v>198</v>
      </c>
      <c r="M57" s="27">
        <f t="shared" si="1"/>
        <v>3</v>
      </c>
      <c r="N57" s="27">
        <f t="shared" si="6"/>
        <v>9</v>
      </c>
      <c r="O57" s="25" t="str">
        <f>VLOOKUP(A57,Regionlaes!$A$4:$U$36,20,FALSE)</f>
        <v>B</v>
      </c>
    </row>
    <row r="58" spans="1:15" x14ac:dyDescent="0.25">
      <c r="A58" s="1" t="s">
        <v>8</v>
      </c>
      <c r="B58" s="1">
        <v>17380</v>
      </c>
      <c r="C58" s="10" t="s">
        <v>120</v>
      </c>
      <c r="D58" s="1" t="s">
        <v>71</v>
      </c>
      <c r="E58" s="25" t="str">
        <f>VLOOKUP(C58,CCE!$C$7:$E$1123,3,FALSE)</f>
        <v>INTERMEDIO</v>
      </c>
      <c r="F58" s="27">
        <v>0</v>
      </c>
      <c r="G58" s="6">
        <f t="shared" si="2"/>
        <v>0</v>
      </c>
      <c r="H58" s="27">
        <f t="shared" si="0"/>
        <v>0</v>
      </c>
      <c r="I58" s="27">
        <v>198</v>
      </c>
      <c r="J58" s="27">
        <f t="shared" si="3"/>
        <v>9</v>
      </c>
      <c r="K58" s="27">
        <f t="shared" si="4"/>
        <v>3</v>
      </c>
      <c r="L58" s="27">
        <f t="shared" si="5"/>
        <v>198</v>
      </c>
      <c r="M58" s="27">
        <f t="shared" si="1"/>
        <v>3</v>
      </c>
      <c r="N58" s="27">
        <f t="shared" si="6"/>
        <v>9</v>
      </c>
      <c r="O58" s="25" t="str">
        <f>VLOOKUP(A58,Regionlaes!$A$4:$U$36,20,FALSE)</f>
        <v>B</v>
      </c>
    </row>
    <row r="59" spans="1:15" x14ac:dyDescent="0.25">
      <c r="A59" s="1" t="s">
        <v>8</v>
      </c>
      <c r="B59" s="1">
        <v>17433</v>
      </c>
      <c r="C59" s="10" t="s">
        <v>121</v>
      </c>
      <c r="D59" s="1" t="s">
        <v>71</v>
      </c>
      <c r="E59" s="25" t="str">
        <f>VLOOKUP(C59,CCE!$C$7:$E$1123,3,FALSE)</f>
        <v>INTERMEDIO</v>
      </c>
      <c r="F59" s="27">
        <v>0</v>
      </c>
      <c r="G59" s="6">
        <f t="shared" si="2"/>
        <v>0</v>
      </c>
      <c r="H59" s="27">
        <f t="shared" si="0"/>
        <v>0</v>
      </c>
      <c r="I59" s="27">
        <v>198</v>
      </c>
      <c r="J59" s="27">
        <f t="shared" si="3"/>
        <v>9</v>
      </c>
      <c r="K59" s="27">
        <f t="shared" si="4"/>
        <v>3</v>
      </c>
      <c r="L59" s="27">
        <f t="shared" si="5"/>
        <v>198</v>
      </c>
      <c r="M59" s="27">
        <f t="shared" si="1"/>
        <v>3</v>
      </c>
      <c r="N59" s="27">
        <f t="shared" si="6"/>
        <v>9</v>
      </c>
      <c r="O59" s="25" t="str">
        <f>VLOOKUP(A59,Regionlaes!$A$4:$U$36,20,FALSE)</f>
        <v>B</v>
      </c>
    </row>
    <row r="60" spans="1:15" x14ac:dyDescent="0.25">
      <c r="A60" s="1" t="s">
        <v>8</v>
      </c>
      <c r="B60" s="1">
        <v>17614</v>
      </c>
      <c r="C60" s="10" t="s">
        <v>122</v>
      </c>
      <c r="D60" s="1" t="s">
        <v>71</v>
      </c>
      <c r="E60" s="25" t="str">
        <f>VLOOKUP(C60,CCE!$C$7:$E$1123,3,FALSE)</f>
        <v>INTERMEDIO</v>
      </c>
      <c r="F60" s="27">
        <v>0</v>
      </c>
      <c r="G60" s="6">
        <f t="shared" si="2"/>
        <v>0</v>
      </c>
      <c r="H60" s="27">
        <f t="shared" si="0"/>
        <v>0</v>
      </c>
      <c r="I60" s="27">
        <v>198</v>
      </c>
      <c r="J60" s="27">
        <f t="shared" si="3"/>
        <v>9</v>
      </c>
      <c r="K60" s="27">
        <f t="shared" si="4"/>
        <v>3</v>
      </c>
      <c r="L60" s="27">
        <f t="shared" si="5"/>
        <v>198</v>
      </c>
      <c r="M60" s="27">
        <f t="shared" si="1"/>
        <v>3</v>
      </c>
      <c r="N60" s="27">
        <f t="shared" si="6"/>
        <v>9</v>
      </c>
      <c r="O60" s="25" t="str">
        <f>VLOOKUP(A60,Regionlaes!$A$4:$U$36,20,FALSE)</f>
        <v>B</v>
      </c>
    </row>
    <row r="61" spans="1:15" x14ac:dyDescent="0.25">
      <c r="A61" s="1" t="s">
        <v>8</v>
      </c>
      <c r="B61" s="1">
        <v>17777</v>
      </c>
      <c r="C61" s="10" t="s">
        <v>123</v>
      </c>
      <c r="D61" s="1" t="s">
        <v>71</v>
      </c>
      <c r="E61" s="25" t="str">
        <f>VLOOKUP(C61,CCE!$C$7:$E$1123,3,FALSE)</f>
        <v>INTERMEDIO</v>
      </c>
      <c r="F61" s="27">
        <v>0</v>
      </c>
      <c r="G61" s="6">
        <f t="shared" si="2"/>
        <v>0</v>
      </c>
      <c r="H61" s="27">
        <f t="shared" si="0"/>
        <v>0</v>
      </c>
      <c r="I61" s="27">
        <v>198</v>
      </c>
      <c r="J61" s="27">
        <f t="shared" si="3"/>
        <v>9</v>
      </c>
      <c r="K61" s="27">
        <f t="shared" si="4"/>
        <v>3</v>
      </c>
      <c r="L61" s="27">
        <f t="shared" si="5"/>
        <v>198</v>
      </c>
      <c r="M61" s="27">
        <f t="shared" si="1"/>
        <v>3</v>
      </c>
      <c r="N61" s="27">
        <f t="shared" si="6"/>
        <v>9</v>
      </c>
      <c r="O61" s="25" t="str">
        <f>VLOOKUP(A61,Regionlaes!$A$4:$U$36,20,FALSE)</f>
        <v>B</v>
      </c>
    </row>
    <row r="62" spans="1:15" x14ac:dyDescent="0.25">
      <c r="A62" s="1" t="s">
        <v>8</v>
      </c>
      <c r="B62" s="1">
        <v>17873</v>
      </c>
      <c r="C62" s="10" t="s">
        <v>124</v>
      </c>
      <c r="D62" s="1" t="s">
        <v>74</v>
      </c>
      <c r="E62" s="25" t="str">
        <f>VLOOKUP(C62,CCE!$C$7:$E$1123,3,FALSE)</f>
        <v>INTERMEDIO</v>
      </c>
      <c r="F62" s="27">
        <v>0</v>
      </c>
      <c r="G62" s="6">
        <f t="shared" si="2"/>
        <v>0</v>
      </c>
      <c r="H62" s="27">
        <f t="shared" si="0"/>
        <v>0</v>
      </c>
      <c r="I62" s="27">
        <v>198</v>
      </c>
      <c r="J62" s="27">
        <f t="shared" si="3"/>
        <v>9</v>
      </c>
      <c r="K62" s="27">
        <f t="shared" si="4"/>
        <v>3</v>
      </c>
      <c r="L62" s="27">
        <f t="shared" si="5"/>
        <v>198</v>
      </c>
      <c r="M62" s="27">
        <f t="shared" si="1"/>
        <v>3</v>
      </c>
      <c r="N62" s="27">
        <f t="shared" si="6"/>
        <v>9</v>
      </c>
      <c r="O62" s="25" t="str">
        <f>VLOOKUP(A62,Regionlaes!$A$4:$U$36,20,FALSE)</f>
        <v>B</v>
      </c>
    </row>
    <row r="63" spans="1:15" x14ac:dyDescent="0.25">
      <c r="A63" s="1" t="s">
        <v>9</v>
      </c>
      <c r="B63" s="1">
        <v>18001</v>
      </c>
      <c r="C63" s="10" t="s">
        <v>125</v>
      </c>
      <c r="D63" s="1" t="s">
        <v>67</v>
      </c>
      <c r="E63" s="25" t="str">
        <f>VLOOKUP(C63,CCE!$C$7:$E$1123,3,FALSE)</f>
        <v>FACIL</v>
      </c>
      <c r="F63" s="27">
        <v>120</v>
      </c>
      <c r="G63" s="6">
        <f t="shared" si="2"/>
        <v>6</v>
      </c>
      <c r="H63" s="27">
        <f t="shared" si="0"/>
        <v>3</v>
      </c>
      <c r="I63" s="27">
        <v>396</v>
      </c>
      <c r="J63" s="27">
        <f t="shared" si="3"/>
        <v>18</v>
      </c>
      <c r="K63" s="27">
        <f t="shared" si="4"/>
        <v>6</v>
      </c>
      <c r="L63" s="27">
        <f t="shared" si="5"/>
        <v>516</v>
      </c>
      <c r="M63" s="27">
        <f t="shared" si="1"/>
        <v>9</v>
      </c>
      <c r="N63" s="27">
        <f t="shared" si="6"/>
        <v>24</v>
      </c>
      <c r="O63" s="25" t="str">
        <f>VLOOKUP(A63,Regionlaes!$A$4:$U$36,20,FALSE)</f>
        <v>B</v>
      </c>
    </row>
    <row r="64" spans="1:15" x14ac:dyDescent="0.25">
      <c r="A64" s="1" t="s">
        <v>9</v>
      </c>
      <c r="B64" s="1">
        <v>18247</v>
      </c>
      <c r="C64" s="10" t="s">
        <v>126</v>
      </c>
      <c r="D64" s="1" t="s">
        <v>86</v>
      </c>
      <c r="E64" s="25" t="str">
        <f>VLOOKUP(C64,CCE!$C$7:$E$1123,3,FALSE)</f>
        <v>INTERMEDIO</v>
      </c>
      <c r="F64" s="27">
        <v>120</v>
      </c>
      <c r="G64" s="6">
        <f t="shared" si="2"/>
        <v>6</v>
      </c>
      <c r="H64" s="27">
        <f t="shared" si="0"/>
        <v>3</v>
      </c>
      <c r="I64" s="27">
        <v>0</v>
      </c>
      <c r="J64" s="27">
        <f t="shared" si="3"/>
        <v>0</v>
      </c>
      <c r="K64" s="27">
        <f t="shared" si="4"/>
        <v>0</v>
      </c>
      <c r="L64" s="27">
        <f t="shared" si="5"/>
        <v>120</v>
      </c>
      <c r="M64" s="27">
        <f t="shared" si="1"/>
        <v>3</v>
      </c>
      <c r="N64" s="27">
        <f t="shared" si="6"/>
        <v>6</v>
      </c>
      <c r="O64" s="25" t="str">
        <f>VLOOKUP(A64,Regionlaes!$A$4:$U$36,20,FALSE)</f>
        <v>B</v>
      </c>
    </row>
    <row r="65" spans="1:15" x14ac:dyDescent="0.25">
      <c r="A65" s="1" t="s">
        <v>9</v>
      </c>
      <c r="B65" s="1">
        <v>18753</v>
      </c>
      <c r="C65" s="10" t="s">
        <v>127</v>
      </c>
      <c r="D65" s="1" t="s">
        <v>86</v>
      </c>
      <c r="E65" s="25" t="str">
        <f>VLOOKUP(C65,CCE!$C$7:$E$1123,3,FALSE)</f>
        <v>INTERMEDIO</v>
      </c>
      <c r="F65" s="27">
        <v>120</v>
      </c>
      <c r="G65" s="6">
        <f t="shared" si="2"/>
        <v>6</v>
      </c>
      <c r="H65" s="27">
        <f t="shared" si="0"/>
        <v>3</v>
      </c>
      <c r="I65" s="27">
        <v>0</v>
      </c>
      <c r="J65" s="27">
        <f t="shared" si="3"/>
        <v>0</v>
      </c>
      <c r="K65" s="27">
        <f t="shared" si="4"/>
        <v>0</v>
      </c>
      <c r="L65" s="27">
        <f t="shared" si="5"/>
        <v>120</v>
      </c>
      <c r="M65" s="27">
        <f t="shared" si="1"/>
        <v>3</v>
      </c>
      <c r="N65" s="27">
        <f t="shared" si="6"/>
        <v>6</v>
      </c>
      <c r="O65" s="25" t="str">
        <f>VLOOKUP(A65,Regionlaes!$A$4:$U$36,20,FALSE)</f>
        <v>B</v>
      </c>
    </row>
    <row r="66" spans="1:15" x14ac:dyDescent="0.25">
      <c r="A66" s="1" t="s">
        <v>10</v>
      </c>
      <c r="B66" s="1">
        <v>85001</v>
      </c>
      <c r="C66" s="10" t="s">
        <v>128</v>
      </c>
      <c r="D66" s="1" t="s">
        <v>67</v>
      </c>
      <c r="E66" s="25" t="str">
        <f>VLOOKUP(C66,CCE!$C$7:$E$1123,3,FALSE)</f>
        <v>FACIL</v>
      </c>
      <c r="F66" s="27">
        <v>0</v>
      </c>
      <c r="G66" s="6">
        <f t="shared" si="2"/>
        <v>0</v>
      </c>
      <c r="H66" s="27">
        <f t="shared" si="0"/>
        <v>0</v>
      </c>
      <c r="I66" s="27">
        <v>198</v>
      </c>
      <c r="J66" s="27">
        <f t="shared" si="3"/>
        <v>9</v>
      </c>
      <c r="K66" s="27">
        <f t="shared" si="4"/>
        <v>3</v>
      </c>
      <c r="L66" s="27">
        <f t="shared" si="5"/>
        <v>198</v>
      </c>
      <c r="M66" s="27">
        <f t="shared" si="1"/>
        <v>3</v>
      </c>
      <c r="N66" s="27">
        <f t="shared" si="6"/>
        <v>9</v>
      </c>
      <c r="O66" s="25" t="str">
        <f>VLOOKUP(A66,Regionlaes!$A$4:$U$36,20,FALSE)</f>
        <v>A</v>
      </c>
    </row>
    <row r="67" spans="1:15" x14ac:dyDescent="0.25">
      <c r="A67" s="1" t="s">
        <v>10</v>
      </c>
      <c r="B67" s="1">
        <v>85010</v>
      </c>
      <c r="C67" s="10" t="s">
        <v>129</v>
      </c>
      <c r="D67" s="1" t="s">
        <v>71</v>
      </c>
      <c r="E67" s="25" t="str">
        <f>VLOOKUP(C67,CCE!$C$7:$E$1123,3,FALSE)</f>
        <v>INTERMEDIO</v>
      </c>
      <c r="F67" s="27">
        <v>0</v>
      </c>
      <c r="G67" s="6">
        <f t="shared" si="2"/>
        <v>0</v>
      </c>
      <c r="H67" s="27">
        <f t="shared" si="0"/>
        <v>0</v>
      </c>
      <c r="I67" s="27">
        <v>198</v>
      </c>
      <c r="J67" s="27">
        <f t="shared" si="3"/>
        <v>9</v>
      </c>
      <c r="K67" s="27">
        <f t="shared" si="4"/>
        <v>3</v>
      </c>
      <c r="L67" s="27">
        <f t="shared" si="5"/>
        <v>198</v>
      </c>
      <c r="M67" s="27">
        <f t="shared" si="1"/>
        <v>3</v>
      </c>
      <c r="N67" s="27">
        <f t="shared" si="6"/>
        <v>9</v>
      </c>
      <c r="O67" s="25" t="str">
        <f>VLOOKUP(A67,Regionlaes!$A$4:$U$36,20,FALSE)</f>
        <v>A</v>
      </c>
    </row>
    <row r="68" spans="1:15" x14ac:dyDescent="0.25">
      <c r="A68" s="1" t="s">
        <v>11</v>
      </c>
      <c r="B68" s="1">
        <v>19001</v>
      </c>
      <c r="C68" s="10" t="s">
        <v>130</v>
      </c>
      <c r="D68" s="1" t="s">
        <v>67</v>
      </c>
      <c r="E68" s="25" t="str">
        <f>VLOOKUP(C68,CCE!$C$7:$E$1123,3,FALSE)</f>
        <v>FACIL</v>
      </c>
      <c r="F68" s="27">
        <v>0</v>
      </c>
      <c r="G68" s="6">
        <f t="shared" si="2"/>
        <v>0</v>
      </c>
      <c r="H68" s="27">
        <f t="shared" ref="H68:H131" si="7">F68/40</f>
        <v>0</v>
      </c>
      <c r="I68" s="27">
        <v>396</v>
      </c>
      <c r="J68" s="27">
        <f t="shared" si="3"/>
        <v>18</v>
      </c>
      <c r="K68" s="27">
        <f t="shared" si="4"/>
        <v>6</v>
      </c>
      <c r="L68" s="27">
        <f t="shared" si="5"/>
        <v>396</v>
      </c>
      <c r="M68" s="27">
        <f t="shared" ref="M68:M131" si="8">K68+H68</f>
        <v>6</v>
      </c>
      <c r="N68" s="27">
        <f t="shared" si="6"/>
        <v>18</v>
      </c>
      <c r="O68" s="25" t="str">
        <f>VLOOKUP(A68,Regionlaes!$A$4:$U$36,20,FALSE)</f>
        <v>C</v>
      </c>
    </row>
    <row r="69" spans="1:15" x14ac:dyDescent="0.25">
      <c r="A69" s="1" t="s">
        <v>11</v>
      </c>
      <c r="B69" s="1">
        <v>19110</v>
      </c>
      <c r="C69" s="10" t="s">
        <v>131</v>
      </c>
      <c r="D69" s="1" t="s">
        <v>86</v>
      </c>
      <c r="E69" s="25" t="str">
        <f>VLOOKUP(C69,CCE!$C$7:$E$1123,3,FALSE)</f>
        <v>INTERMEDIO</v>
      </c>
      <c r="F69" s="27">
        <v>120</v>
      </c>
      <c r="G69" s="6">
        <f t="shared" ref="G69:G132" si="9">H69*2</f>
        <v>6</v>
      </c>
      <c r="H69" s="27">
        <f t="shared" si="7"/>
        <v>3</v>
      </c>
      <c r="I69" s="27">
        <v>0</v>
      </c>
      <c r="J69" s="27">
        <f t="shared" ref="J69:J132" si="10">K69*3</f>
        <v>0</v>
      </c>
      <c r="K69" s="27">
        <f t="shared" ref="K69:K132" si="11">I69/66</f>
        <v>0</v>
      </c>
      <c r="L69" s="27">
        <f t="shared" ref="L69:L132" si="12">F69+I69</f>
        <v>120</v>
      </c>
      <c r="M69" s="27">
        <f t="shared" si="8"/>
        <v>3</v>
      </c>
      <c r="N69" s="27">
        <f t="shared" ref="N69:N132" si="13">G69+J69</f>
        <v>6</v>
      </c>
      <c r="O69" s="25" t="str">
        <f>VLOOKUP(A69,Regionlaes!$A$4:$U$36,20,FALSE)</f>
        <v>C</v>
      </c>
    </row>
    <row r="70" spans="1:15" x14ac:dyDescent="0.25">
      <c r="A70" s="1" t="s">
        <v>11</v>
      </c>
      <c r="B70" s="1">
        <v>19137</v>
      </c>
      <c r="C70" s="10" t="s">
        <v>132</v>
      </c>
      <c r="D70" s="1" t="s">
        <v>86</v>
      </c>
      <c r="E70" s="25" t="str">
        <f>VLOOKUP(C70,CCE!$C$7:$E$1123,3,FALSE)</f>
        <v>INTERMEDIO</v>
      </c>
      <c r="F70" s="27">
        <v>120</v>
      </c>
      <c r="G70" s="6">
        <f t="shared" si="9"/>
        <v>6</v>
      </c>
      <c r="H70" s="27">
        <f t="shared" si="7"/>
        <v>3</v>
      </c>
      <c r="I70" s="27">
        <v>0</v>
      </c>
      <c r="J70" s="27">
        <f t="shared" si="10"/>
        <v>0</v>
      </c>
      <c r="K70" s="27">
        <f t="shared" si="11"/>
        <v>0</v>
      </c>
      <c r="L70" s="27">
        <f t="shared" si="12"/>
        <v>120</v>
      </c>
      <c r="M70" s="27">
        <f t="shared" si="8"/>
        <v>3</v>
      </c>
      <c r="N70" s="27">
        <f t="shared" si="13"/>
        <v>6</v>
      </c>
      <c r="O70" s="25" t="str">
        <f>VLOOKUP(A70,Regionlaes!$A$4:$U$36,20,FALSE)</f>
        <v>C</v>
      </c>
    </row>
    <row r="71" spans="1:15" x14ac:dyDescent="0.25">
      <c r="A71" s="1" t="s">
        <v>11</v>
      </c>
      <c r="B71" s="1">
        <v>19212</v>
      </c>
      <c r="C71" s="10" t="s">
        <v>133</v>
      </c>
      <c r="D71" s="1" t="s">
        <v>71</v>
      </c>
      <c r="E71" s="25" t="str">
        <f>VLOOKUP(C71,CCE!$C$7:$E$1123,3,FALSE)</f>
        <v>INTERMEDIO</v>
      </c>
      <c r="F71" s="27">
        <v>0</v>
      </c>
      <c r="G71" s="6">
        <f t="shared" si="9"/>
        <v>0</v>
      </c>
      <c r="H71" s="27">
        <f t="shared" si="7"/>
        <v>0</v>
      </c>
      <c r="I71" s="27">
        <v>198</v>
      </c>
      <c r="J71" s="27">
        <f t="shared" si="10"/>
        <v>9</v>
      </c>
      <c r="K71" s="27">
        <f t="shared" si="11"/>
        <v>3</v>
      </c>
      <c r="L71" s="27">
        <f t="shared" si="12"/>
        <v>198</v>
      </c>
      <c r="M71" s="27">
        <f t="shared" si="8"/>
        <v>3</v>
      </c>
      <c r="N71" s="27">
        <f t="shared" si="13"/>
        <v>9</v>
      </c>
      <c r="O71" s="25" t="str">
        <f>VLOOKUP(A71,Regionlaes!$A$4:$U$36,20,FALSE)</f>
        <v>C</v>
      </c>
    </row>
    <row r="72" spans="1:15" x14ac:dyDescent="0.25">
      <c r="A72" s="1" t="s">
        <v>11</v>
      </c>
      <c r="B72" s="1">
        <v>19290</v>
      </c>
      <c r="C72" s="10" t="s">
        <v>125</v>
      </c>
      <c r="D72" s="1" t="s">
        <v>71</v>
      </c>
      <c r="E72" s="25" t="str">
        <f>VLOOKUP(C72,CCE!$C$7:$E$1123,3,FALSE)</f>
        <v>FACIL</v>
      </c>
      <c r="F72" s="27">
        <v>0</v>
      </c>
      <c r="G72" s="6">
        <f t="shared" si="9"/>
        <v>0</v>
      </c>
      <c r="H72" s="27">
        <f t="shared" si="7"/>
        <v>0</v>
      </c>
      <c r="I72" s="27">
        <v>198</v>
      </c>
      <c r="J72" s="27">
        <f t="shared" si="10"/>
        <v>9</v>
      </c>
      <c r="K72" s="27">
        <f t="shared" si="11"/>
        <v>3</v>
      </c>
      <c r="L72" s="27">
        <f t="shared" si="12"/>
        <v>198</v>
      </c>
      <c r="M72" s="27">
        <f t="shared" si="8"/>
        <v>3</v>
      </c>
      <c r="N72" s="27">
        <f t="shared" si="13"/>
        <v>9</v>
      </c>
      <c r="O72" s="25" t="str">
        <f>VLOOKUP(A72,Regionlaes!$A$4:$U$36,20,FALSE)</f>
        <v>C</v>
      </c>
    </row>
    <row r="73" spans="1:15" x14ac:dyDescent="0.25">
      <c r="A73" s="1" t="s">
        <v>11</v>
      </c>
      <c r="B73" s="1">
        <v>19300</v>
      </c>
      <c r="C73" s="10" t="s">
        <v>134</v>
      </c>
      <c r="D73" s="1" t="s">
        <v>71</v>
      </c>
      <c r="E73" s="25" t="str">
        <f>VLOOKUP(C73,CCE!$C$7:$E$1123,3,FALSE)</f>
        <v>INTERMEDIO</v>
      </c>
      <c r="F73" s="27">
        <v>0</v>
      </c>
      <c r="G73" s="6">
        <f t="shared" si="9"/>
        <v>0</v>
      </c>
      <c r="H73" s="27">
        <f t="shared" si="7"/>
        <v>0</v>
      </c>
      <c r="I73" s="27">
        <v>198</v>
      </c>
      <c r="J73" s="27">
        <f t="shared" si="10"/>
        <v>9</v>
      </c>
      <c r="K73" s="27">
        <f t="shared" si="11"/>
        <v>3</v>
      </c>
      <c r="L73" s="27">
        <f t="shared" si="12"/>
        <v>198</v>
      </c>
      <c r="M73" s="27">
        <f t="shared" si="8"/>
        <v>3</v>
      </c>
      <c r="N73" s="27">
        <f t="shared" si="13"/>
        <v>9</v>
      </c>
      <c r="O73" s="25" t="str">
        <f>VLOOKUP(A73,Regionlaes!$A$4:$U$36,20,FALSE)</f>
        <v>C</v>
      </c>
    </row>
    <row r="74" spans="1:15" x14ac:dyDescent="0.25">
      <c r="A74" s="1" t="s">
        <v>11</v>
      </c>
      <c r="B74" s="1">
        <v>19318</v>
      </c>
      <c r="C74" s="10" t="s">
        <v>595</v>
      </c>
      <c r="D74" s="1" t="s">
        <v>86</v>
      </c>
      <c r="E74" s="25" t="str">
        <f>VLOOKUP(C74,CCE!$C$7:$E$1123,3,FALSE)</f>
        <v>INTERMEDIO</v>
      </c>
      <c r="F74" s="27">
        <v>200</v>
      </c>
      <c r="G74" s="6">
        <f t="shared" si="9"/>
        <v>10</v>
      </c>
      <c r="H74" s="27">
        <f t="shared" si="7"/>
        <v>5</v>
      </c>
      <c r="I74" s="27">
        <v>0</v>
      </c>
      <c r="J74" s="27">
        <f t="shared" si="10"/>
        <v>0</v>
      </c>
      <c r="K74" s="27">
        <f t="shared" si="11"/>
        <v>0</v>
      </c>
      <c r="L74" s="27">
        <f t="shared" si="12"/>
        <v>200</v>
      </c>
      <c r="M74" s="27">
        <f t="shared" si="8"/>
        <v>5</v>
      </c>
      <c r="N74" s="27">
        <f t="shared" si="13"/>
        <v>10</v>
      </c>
      <c r="O74" s="25" t="str">
        <f>VLOOKUP(A74,Regionlaes!$A$4:$U$36,20,FALSE)</f>
        <v>C</v>
      </c>
    </row>
    <row r="75" spans="1:15" x14ac:dyDescent="0.25">
      <c r="A75" s="1" t="s">
        <v>11</v>
      </c>
      <c r="B75" s="1">
        <v>19418</v>
      </c>
      <c r="C75" s="10" t="s">
        <v>135</v>
      </c>
      <c r="D75" s="1" t="s">
        <v>136</v>
      </c>
      <c r="E75" s="25" t="str">
        <f>VLOOKUP(C75,CCE!$C$7:$E$1123,3,FALSE)</f>
        <v>INTERMEDIO</v>
      </c>
      <c r="F75" s="27">
        <v>160</v>
      </c>
      <c r="G75" s="6">
        <f t="shared" si="9"/>
        <v>8</v>
      </c>
      <c r="H75" s="27">
        <f t="shared" si="7"/>
        <v>4</v>
      </c>
      <c r="I75" s="27">
        <v>0</v>
      </c>
      <c r="J75" s="27">
        <f t="shared" si="10"/>
        <v>0</v>
      </c>
      <c r="K75" s="27">
        <f t="shared" si="11"/>
        <v>0</v>
      </c>
      <c r="L75" s="27">
        <f t="shared" si="12"/>
        <v>160</v>
      </c>
      <c r="M75" s="27">
        <f t="shared" si="8"/>
        <v>4</v>
      </c>
      <c r="N75" s="27">
        <f t="shared" si="13"/>
        <v>8</v>
      </c>
      <c r="O75" s="25" t="str">
        <f>VLOOKUP(A75,Regionlaes!$A$4:$U$36,20,FALSE)</f>
        <v>C</v>
      </c>
    </row>
    <row r="76" spans="1:15" x14ac:dyDescent="0.25">
      <c r="A76" s="1" t="s">
        <v>11</v>
      </c>
      <c r="B76" s="1">
        <v>19455</v>
      </c>
      <c r="C76" s="10" t="s">
        <v>137</v>
      </c>
      <c r="D76" s="1" t="s">
        <v>71</v>
      </c>
      <c r="E76" s="25" t="str">
        <f>VLOOKUP(C76,CCE!$C$7:$E$1123,3,FALSE)</f>
        <v>INTERMEDIO</v>
      </c>
      <c r="F76" s="27">
        <v>0</v>
      </c>
      <c r="G76" s="6">
        <f t="shared" si="9"/>
        <v>0</v>
      </c>
      <c r="H76" s="27">
        <f t="shared" si="7"/>
        <v>0</v>
      </c>
      <c r="I76" s="27">
        <v>198</v>
      </c>
      <c r="J76" s="27">
        <f t="shared" si="10"/>
        <v>9</v>
      </c>
      <c r="K76" s="27">
        <f t="shared" si="11"/>
        <v>3</v>
      </c>
      <c r="L76" s="27">
        <f t="shared" si="12"/>
        <v>198</v>
      </c>
      <c r="M76" s="27">
        <f t="shared" si="8"/>
        <v>3</v>
      </c>
      <c r="N76" s="27">
        <f t="shared" si="13"/>
        <v>9</v>
      </c>
      <c r="O76" s="25" t="str">
        <f>VLOOKUP(A76,Regionlaes!$A$4:$U$36,20,FALSE)</f>
        <v>C</v>
      </c>
    </row>
    <row r="77" spans="1:15" x14ac:dyDescent="0.25">
      <c r="A77" s="1" t="s">
        <v>11</v>
      </c>
      <c r="B77" s="1">
        <v>19513</v>
      </c>
      <c r="C77" s="10" t="s">
        <v>138</v>
      </c>
      <c r="D77" s="1" t="s">
        <v>74</v>
      </c>
      <c r="E77" s="25" t="str">
        <f>VLOOKUP(C77,CCE!$C$7:$E$1123,3,FALSE)</f>
        <v>INTERMEDIO</v>
      </c>
      <c r="F77" s="27">
        <v>0</v>
      </c>
      <c r="G77" s="6">
        <f t="shared" si="9"/>
        <v>0</v>
      </c>
      <c r="H77" s="27">
        <f t="shared" si="7"/>
        <v>0</v>
      </c>
      <c r="I77" s="27">
        <v>198</v>
      </c>
      <c r="J77" s="27">
        <f t="shared" si="10"/>
        <v>9</v>
      </c>
      <c r="K77" s="27">
        <f t="shared" si="11"/>
        <v>3</v>
      </c>
      <c r="L77" s="27">
        <f t="shared" si="12"/>
        <v>198</v>
      </c>
      <c r="M77" s="27">
        <f t="shared" si="8"/>
        <v>3</v>
      </c>
      <c r="N77" s="27">
        <f t="shared" si="13"/>
        <v>9</v>
      </c>
      <c r="O77" s="25" t="str">
        <f>VLOOKUP(A77,Regionlaes!$A$4:$U$36,20,FALSE)</f>
        <v>C</v>
      </c>
    </row>
    <row r="78" spans="1:15" x14ac:dyDescent="0.25">
      <c r="A78" s="1" t="s">
        <v>11</v>
      </c>
      <c r="B78" s="1">
        <v>19548</v>
      </c>
      <c r="C78" s="10" t="s">
        <v>139</v>
      </c>
      <c r="D78" s="1" t="s">
        <v>71</v>
      </c>
      <c r="E78" s="25" t="str">
        <f>VLOOKUP(C78,CCE!$C$7:$E$1123,3,FALSE)</f>
        <v>INTERMEDIO</v>
      </c>
      <c r="F78" s="27">
        <v>0</v>
      </c>
      <c r="G78" s="6">
        <f t="shared" si="9"/>
        <v>0</v>
      </c>
      <c r="H78" s="27">
        <f t="shared" si="7"/>
        <v>0</v>
      </c>
      <c r="I78" s="27">
        <v>198</v>
      </c>
      <c r="J78" s="27">
        <f t="shared" si="10"/>
        <v>9</v>
      </c>
      <c r="K78" s="27">
        <f t="shared" si="11"/>
        <v>3</v>
      </c>
      <c r="L78" s="27">
        <f t="shared" si="12"/>
        <v>198</v>
      </c>
      <c r="M78" s="27">
        <f t="shared" si="8"/>
        <v>3</v>
      </c>
      <c r="N78" s="27">
        <f t="shared" si="13"/>
        <v>9</v>
      </c>
      <c r="O78" s="25" t="str">
        <f>VLOOKUP(A78,Regionlaes!$A$4:$U$36,20,FALSE)</f>
        <v>C</v>
      </c>
    </row>
    <row r="79" spans="1:15" x14ac:dyDescent="0.25">
      <c r="A79" s="1" t="s">
        <v>11</v>
      </c>
      <c r="B79" s="1">
        <v>19573</v>
      </c>
      <c r="C79" s="10" t="s">
        <v>604</v>
      </c>
      <c r="D79" s="1" t="s">
        <v>74</v>
      </c>
      <c r="E79" s="25" t="str">
        <f>VLOOKUP(C79,CCE!$C$7:$E$1123,3,FALSE)</f>
        <v>INTERMEDIO</v>
      </c>
      <c r="F79" s="27">
        <v>0</v>
      </c>
      <c r="G79" s="6">
        <f t="shared" si="9"/>
        <v>0</v>
      </c>
      <c r="H79" s="27">
        <f t="shared" si="7"/>
        <v>0</v>
      </c>
      <c r="I79" s="27">
        <v>264</v>
      </c>
      <c r="J79" s="27">
        <f t="shared" si="10"/>
        <v>12</v>
      </c>
      <c r="K79" s="27">
        <f t="shared" si="11"/>
        <v>4</v>
      </c>
      <c r="L79" s="27">
        <f t="shared" si="12"/>
        <v>264</v>
      </c>
      <c r="M79" s="27">
        <f t="shared" si="8"/>
        <v>4</v>
      </c>
      <c r="N79" s="27">
        <f t="shared" si="13"/>
        <v>12</v>
      </c>
      <c r="O79" s="25" t="str">
        <f>VLOOKUP(A79,Regionlaes!$A$4:$U$36,20,FALSE)</f>
        <v>C</v>
      </c>
    </row>
    <row r="80" spans="1:15" x14ac:dyDescent="0.25">
      <c r="A80" s="1" t="s">
        <v>11</v>
      </c>
      <c r="B80" s="1">
        <v>19622</v>
      </c>
      <c r="C80" s="10" t="s">
        <v>140</v>
      </c>
      <c r="D80" s="1" t="s">
        <v>71</v>
      </c>
      <c r="E80" s="25" t="str">
        <f>VLOOKUP(C80,CCE!$C$7:$E$1123,3,FALSE)</f>
        <v>INTERMEDIO</v>
      </c>
      <c r="F80" s="27">
        <v>0</v>
      </c>
      <c r="G80" s="6">
        <f t="shared" si="9"/>
        <v>0</v>
      </c>
      <c r="H80" s="27">
        <f t="shared" si="7"/>
        <v>0</v>
      </c>
      <c r="I80" s="27">
        <v>198</v>
      </c>
      <c r="J80" s="27">
        <f t="shared" si="10"/>
        <v>9</v>
      </c>
      <c r="K80" s="27">
        <f t="shared" si="11"/>
        <v>3</v>
      </c>
      <c r="L80" s="27">
        <f t="shared" si="12"/>
        <v>198</v>
      </c>
      <c r="M80" s="27">
        <f t="shared" si="8"/>
        <v>3</v>
      </c>
      <c r="N80" s="27">
        <f t="shared" si="13"/>
        <v>9</v>
      </c>
      <c r="O80" s="25" t="str">
        <f>VLOOKUP(A80,Regionlaes!$A$4:$U$36,20,FALSE)</f>
        <v>C</v>
      </c>
    </row>
    <row r="81" spans="1:15" x14ac:dyDescent="0.25">
      <c r="A81" s="1" t="s">
        <v>11</v>
      </c>
      <c r="B81" s="1">
        <v>19698</v>
      </c>
      <c r="C81" s="10" t="s">
        <v>141</v>
      </c>
      <c r="D81" s="1" t="s">
        <v>71</v>
      </c>
      <c r="E81" s="25" t="str">
        <f>VLOOKUP(C81,CCE!$C$7:$E$1123,3,FALSE)</f>
        <v>INTERMEDIO</v>
      </c>
      <c r="F81" s="27">
        <v>160</v>
      </c>
      <c r="G81" s="6">
        <f t="shared" si="9"/>
        <v>8</v>
      </c>
      <c r="H81" s="27">
        <f t="shared" si="7"/>
        <v>4</v>
      </c>
      <c r="I81" s="27">
        <v>330</v>
      </c>
      <c r="J81" s="27">
        <f t="shared" si="10"/>
        <v>15</v>
      </c>
      <c r="K81" s="27">
        <f t="shared" si="11"/>
        <v>5</v>
      </c>
      <c r="L81" s="27">
        <f t="shared" si="12"/>
        <v>490</v>
      </c>
      <c r="M81" s="27">
        <f t="shared" si="8"/>
        <v>9</v>
      </c>
      <c r="N81" s="27">
        <f t="shared" si="13"/>
        <v>23</v>
      </c>
      <c r="O81" s="25" t="str">
        <f>VLOOKUP(A81,Regionlaes!$A$4:$U$36,20,FALSE)</f>
        <v>C</v>
      </c>
    </row>
    <row r="82" spans="1:15" x14ac:dyDescent="0.25">
      <c r="A82" s="1" t="s">
        <v>11</v>
      </c>
      <c r="B82" s="1">
        <v>19807</v>
      </c>
      <c r="C82" s="10" t="s">
        <v>142</v>
      </c>
      <c r="D82" s="1" t="s">
        <v>71</v>
      </c>
      <c r="E82" s="25" t="str">
        <f>VLOOKUP(C82,CCE!$C$7:$E$1123,3,FALSE)</f>
        <v>INTERMEDIO</v>
      </c>
      <c r="F82" s="27">
        <v>0</v>
      </c>
      <c r="G82" s="6">
        <f t="shared" si="9"/>
        <v>0</v>
      </c>
      <c r="H82" s="27">
        <f t="shared" si="7"/>
        <v>0</v>
      </c>
      <c r="I82" s="27">
        <v>198</v>
      </c>
      <c r="J82" s="27">
        <f t="shared" si="10"/>
        <v>9</v>
      </c>
      <c r="K82" s="27">
        <f t="shared" si="11"/>
        <v>3</v>
      </c>
      <c r="L82" s="27">
        <f t="shared" si="12"/>
        <v>198</v>
      </c>
      <c r="M82" s="27">
        <f t="shared" si="8"/>
        <v>3</v>
      </c>
      <c r="N82" s="27">
        <f t="shared" si="13"/>
        <v>9</v>
      </c>
      <c r="O82" s="25" t="str">
        <f>VLOOKUP(A82,Regionlaes!$A$4:$U$36,20,FALSE)</f>
        <v>C</v>
      </c>
    </row>
    <row r="83" spans="1:15" x14ac:dyDescent="0.25">
      <c r="A83" s="1" t="s">
        <v>11</v>
      </c>
      <c r="B83" s="1">
        <v>19809</v>
      </c>
      <c r="C83" s="10" t="s">
        <v>143</v>
      </c>
      <c r="D83" s="1" t="s">
        <v>136</v>
      </c>
      <c r="E83" s="25" t="str">
        <f>VLOOKUP(C83,CCE!$C$7:$E$1123,3,FALSE)</f>
        <v>INTERMEDIO</v>
      </c>
      <c r="F83" s="27">
        <v>200</v>
      </c>
      <c r="G83" s="6">
        <f t="shared" si="9"/>
        <v>10</v>
      </c>
      <c r="H83" s="27">
        <f t="shared" si="7"/>
        <v>5</v>
      </c>
      <c r="I83" s="27">
        <v>0</v>
      </c>
      <c r="J83" s="27">
        <f t="shared" si="10"/>
        <v>0</v>
      </c>
      <c r="K83" s="27">
        <f t="shared" si="11"/>
        <v>0</v>
      </c>
      <c r="L83" s="27">
        <f t="shared" si="12"/>
        <v>200</v>
      </c>
      <c r="M83" s="27">
        <f t="shared" si="8"/>
        <v>5</v>
      </c>
      <c r="N83" s="27">
        <f t="shared" si="13"/>
        <v>10</v>
      </c>
      <c r="O83" s="25" t="str">
        <f>VLOOKUP(A83,Regionlaes!$A$4:$U$36,20,FALSE)</f>
        <v>C</v>
      </c>
    </row>
    <row r="84" spans="1:15" x14ac:dyDescent="0.25">
      <c r="A84" s="1" t="s">
        <v>11</v>
      </c>
      <c r="B84" s="1">
        <v>19845</v>
      </c>
      <c r="C84" s="10" t="s">
        <v>144</v>
      </c>
      <c r="D84" s="1" t="s">
        <v>74</v>
      </c>
      <c r="E84" s="25" t="str">
        <f>VLOOKUP(C84,CCE!$C$7:$E$1123,3,FALSE)</f>
        <v>INTERMEDIO</v>
      </c>
      <c r="F84" s="27">
        <v>0</v>
      </c>
      <c r="G84" s="6">
        <f t="shared" si="9"/>
        <v>0</v>
      </c>
      <c r="H84" s="27">
        <f t="shared" si="7"/>
        <v>0</v>
      </c>
      <c r="I84" s="27">
        <v>198</v>
      </c>
      <c r="J84" s="27">
        <f t="shared" si="10"/>
        <v>9</v>
      </c>
      <c r="K84" s="27">
        <f t="shared" si="11"/>
        <v>3</v>
      </c>
      <c r="L84" s="27">
        <f t="shared" si="12"/>
        <v>198</v>
      </c>
      <c r="M84" s="27">
        <f t="shared" si="8"/>
        <v>3</v>
      </c>
      <c r="N84" s="27">
        <f t="shared" si="13"/>
        <v>9</v>
      </c>
      <c r="O84" s="25" t="str">
        <f>VLOOKUP(A84,Regionlaes!$A$4:$U$36,20,FALSE)</f>
        <v>C</v>
      </c>
    </row>
    <row r="85" spans="1:15" x14ac:dyDescent="0.25">
      <c r="A85" s="1" t="s">
        <v>12</v>
      </c>
      <c r="B85" s="1">
        <v>20001</v>
      </c>
      <c r="C85" s="10" t="s">
        <v>145</v>
      </c>
      <c r="D85" s="1" t="s">
        <v>67</v>
      </c>
      <c r="E85" s="25" t="str">
        <f>VLOOKUP(C85,CCE!$C$7:$E$1123,3,FALSE)</f>
        <v>FACIL</v>
      </c>
      <c r="F85" s="27">
        <v>480</v>
      </c>
      <c r="G85" s="6">
        <f t="shared" si="9"/>
        <v>24</v>
      </c>
      <c r="H85" s="27">
        <f t="shared" si="7"/>
        <v>12</v>
      </c>
      <c r="I85" s="27">
        <v>792</v>
      </c>
      <c r="J85" s="27">
        <f t="shared" si="10"/>
        <v>36</v>
      </c>
      <c r="K85" s="27">
        <f t="shared" si="11"/>
        <v>12</v>
      </c>
      <c r="L85" s="27">
        <f t="shared" si="12"/>
        <v>1272</v>
      </c>
      <c r="M85" s="27">
        <f t="shared" si="8"/>
        <v>24</v>
      </c>
      <c r="N85" s="27">
        <f t="shared" si="13"/>
        <v>60</v>
      </c>
      <c r="O85" s="25" t="str">
        <f>VLOOKUP(A85,Regionlaes!$A$4:$U$36,20,FALSE)</f>
        <v>B</v>
      </c>
    </row>
    <row r="86" spans="1:15" x14ac:dyDescent="0.25">
      <c r="A86" s="1" t="s">
        <v>12</v>
      </c>
      <c r="B86" s="1">
        <v>20013</v>
      </c>
      <c r="C86" s="10" t="s">
        <v>146</v>
      </c>
      <c r="D86" s="1" t="s">
        <v>71</v>
      </c>
      <c r="E86" s="25" t="str">
        <f>VLOOKUP(C86,CCE!$C$7:$E$1123,3,FALSE)</f>
        <v>INTERMEDIO</v>
      </c>
      <c r="F86" s="27">
        <v>120</v>
      </c>
      <c r="G86" s="6">
        <f t="shared" si="9"/>
        <v>6</v>
      </c>
      <c r="H86" s="27">
        <f t="shared" si="7"/>
        <v>3</v>
      </c>
      <c r="I86" s="27">
        <v>0</v>
      </c>
      <c r="J86" s="27">
        <f t="shared" si="10"/>
        <v>0</v>
      </c>
      <c r="K86" s="27">
        <f t="shared" si="11"/>
        <v>0</v>
      </c>
      <c r="L86" s="27">
        <f t="shared" si="12"/>
        <v>120</v>
      </c>
      <c r="M86" s="27">
        <f t="shared" si="8"/>
        <v>3</v>
      </c>
      <c r="N86" s="27">
        <f t="shared" si="13"/>
        <v>6</v>
      </c>
      <c r="O86" s="25" t="str">
        <f>VLOOKUP(A86,Regionlaes!$A$4:$U$36,20,FALSE)</f>
        <v>B</v>
      </c>
    </row>
    <row r="87" spans="1:15" x14ac:dyDescent="0.25">
      <c r="A87" s="1" t="s">
        <v>13</v>
      </c>
      <c r="B87" s="1">
        <v>27001</v>
      </c>
      <c r="C87" s="10" t="s">
        <v>147</v>
      </c>
      <c r="D87" s="1" t="s">
        <v>67</v>
      </c>
      <c r="E87" s="25" t="str">
        <f>VLOOKUP(C87,CCE!$C$7:$E$1123,3,FALSE)</f>
        <v>INTERMEDIO</v>
      </c>
      <c r="F87" s="27">
        <v>0</v>
      </c>
      <c r="G87" s="6">
        <f t="shared" si="9"/>
        <v>0</v>
      </c>
      <c r="H87" s="27">
        <f t="shared" si="7"/>
        <v>0</v>
      </c>
      <c r="I87" s="27">
        <v>396</v>
      </c>
      <c r="J87" s="27">
        <f t="shared" si="10"/>
        <v>18</v>
      </c>
      <c r="K87" s="27">
        <f t="shared" si="11"/>
        <v>6</v>
      </c>
      <c r="L87" s="27">
        <f t="shared" si="12"/>
        <v>396</v>
      </c>
      <c r="M87" s="27">
        <f t="shared" si="8"/>
        <v>6</v>
      </c>
      <c r="N87" s="27">
        <f t="shared" si="13"/>
        <v>18</v>
      </c>
      <c r="O87" s="25" t="str">
        <f>VLOOKUP(A87,Regionlaes!$A$4:$U$36,20,FALSE)</f>
        <v>B</v>
      </c>
    </row>
    <row r="88" spans="1:15" x14ac:dyDescent="0.25">
      <c r="A88" s="1" t="s">
        <v>13</v>
      </c>
      <c r="B88" s="1">
        <v>27006</v>
      </c>
      <c r="C88" s="10" t="s">
        <v>148</v>
      </c>
      <c r="D88" s="1" t="s">
        <v>86</v>
      </c>
      <c r="E88" s="25" t="str">
        <f>VLOOKUP(C88,CCE!$C$7:$E$1123,3,FALSE)</f>
        <v>DIFICIL</v>
      </c>
      <c r="F88" s="27">
        <v>120</v>
      </c>
      <c r="G88" s="6">
        <f t="shared" si="9"/>
        <v>6</v>
      </c>
      <c r="H88" s="27">
        <f t="shared" si="7"/>
        <v>3</v>
      </c>
      <c r="I88" s="27">
        <v>0</v>
      </c>
      <c r="J88" s="27">
        <f t="shared" si="10"/>
        <v>0</v>
      </c>
      <c r="K88" s="27">
        <f t="shared" si="11"/>
        <v>0</v>
      </c>
      <c r="L88" s="27">
        <f t="shared" si="12"/>
        <v>120</v>
      </c>
      <c r="M88" s="27">
        <f t="shared" si="8"/>
        <v>3</v>
      </c>
      <c r="N88" s="27">
        <f t="shared" si="13"/>
        <v>6</v>
      </c>
      <c r="O88" s="25" t="str">
        <f>VLOOKUP(A88,Regionlaes!$A$4:$U$36,20,FALSE)</f>
        <v>B</v>
      </c>
    </row>
    <row r="89" spans="1:15" x14ac:dyDescent="0.25">
      <c r="A89" s="1" t="s">
        <v>13</v>
      </c>
      <c r="B89" s="1">
        <v>27810</v>
      </c>
      <c r="C89" s="10" t="s">
        <v>149</v>
      </c>
      <c r="D89" s="1" t="s">
        <v>71</v>
      </c>
      <c r="E89" s="25" t="str">
        <f>VLOOKUP(C89,CCE!$C$7:$E$1123,3,FALSE)</f>
        <v>DIFICIL</v>
      </c>
      <c r="F89" s="27">
        <v>0</v>
      </c>
      <c r="G89" s="6">
        <f t="shared" si="9"/>
        <v>0</v>
      </c>
      <c r="H89" s="27">
        <f t="shared" si="7"/>
        <v>0</v>
      </c>
      <c r="I89" s="27">
        <v>198</v>
      </c>
      <c r="J89" s="27">
        <f t="shared" si="10"/>
        <v>9</v>
      </c>
      <c r="K89" s="27">
        <f t="shared" si="11"/>
        <v>3</v>
      </c>
      <c r="L89" s="27">
        <f t="shared" si="12"/>
        <v>198</v>
      </c>
      <c r="M89" s="27">
        <f t="shared" si="8"/>
        <v>3</v>
      </c>
      <c r="N89" s="27">
        <f t="shared" si="13"/>
        <v>9</v>
      </c>
      <c r="O89" s="25" t="str">
        <f>VLOOKUP(A89,Regionlaes!$A$4:$U$36,20,FALSE)</f>
        <v>B</v>
      </c>
    </row>
    <row r="90" spans="1:15" x14ac:dyDescent="0.25">
      <c r="A90" s="1" t="s">
        <v>14</v>
      </c>
      <c r="B90" s="1">
        <v>23001</v>
      </c>
      <c r="C90" s="10" t="s">
        <v>150</v>
      </c>
      <c r="D90" s="1" t="s">
        <v>67</v>
      </c>
      <c r="E90" s="25" t="str">
        <f>VLOOKUP(C90,CCE!$C$7:$E$1123,3,FALSE)</f>
        <v>FACIL</v>
      </c>
      <c r="F90" s="27">
        <v>0</v>
      </c>
      <c r="G90" s="6">
        <f t="shared" si="9"/>
        <v>0</v>
      </c>
      <c r="H90" s="27">
        <f t="shared" si="7"/>
        <v>0</v>
      </c>
      <c r="I90" s="27">
        <v>726</v>
      </c>
      <c r="J90" s="27">
        <f t="shared" si="10"/>
        <v>33</v>
      </c>
      <c r="K90" s="27">
        <f t="shared" si="11"/>
        <v>11</v>
      </c>
      <c r="L90" s="27">
        <f t="shared" si="12"/>
        <v>726</v>
      </c>
      <c r="M90" s="27">
        <f t="shared" si="8"/>
        <v>11</v>
      </c>
      <c r="N90" s="27">
        <f t="shared" si="13"/>
        <v>33</v>
      </c>
      <c r="O90" s="25" t="str">
        <f>VLOOKUP(A90,Regionlaes!$A$4:$U$36,20,FALSE)</f>
        <v>B</v>
      </c>
    </row>
    <row r="91" spans="1:15" x14ac:dyDescent="0.25">
      <c r="A91" s="1" t="s">
        <v>14</v>
      </c>
      <c r="B91" s="1">
        <v>23162</v>
      </c>
      <c r="C91" s="10" t="s">
        <v>639</v>
      </c>
      <c r="D91" s="1" t="s">
        <v>71</v>
      </c>
      <c r="E91" s="25" t="str">
        <f>VLOOKUP(C91,CCE!$C$7:$E$1123,3,FALSE)</f>
        <v>INTERMEDIO</v>
      </c>
      <c r="F91" s="27">
        <v>0</v>
      </c>
      <c r="G91" s="6">
        <f t="shared" si="9"/>
        <v>0</v>
      </c>
      <c r="H91" s="27">
        <f t="shared" si="7"/>
        <v>0</v>
      </c>
      <c r="I91" s="27">
        <v>396</v>
      </c>
      <c r="J91" s="27">
        <f t="shared" si="10"/>
        <v>18</v>
      </c>
      <c r="K91" s="27">
        <f t="shared" si="11"/>
        <v>6</v>
      </c>
      <c r="L91" s="27">
        <f t="shared" si="12"/>
        <v>396</v>
      </c>
      <c r="M91" s="27">
        <f t="shared" si="8"/>
        <v>6</v>
      </c>
      <c r="N91" s="27">
        <f t="shared" si="13"/>
        <v>18</v>
      </c>
      <c r="O91" s="25" t="str">
        <f>VLOOKUP(A91,Regionlaes!$A$4:$U$36,20,FALSE)</f>
        <v>B</v>
      </c>
    </row>
    <row r="92" spans="1:15" x14ac:dyDescent="0.25">
      <c r="A92" s="1" t="s">
        <v>14</v>
      </c>
      <c r="B92" s="1">
        <v>23182</v>
      </c>
      <c r="C92" s="10" t="s">
        <v>151</v>
      </c>
      <c r="D92" s="1" t="s">
        <v>71</v>
      </c>
      <c r="E92" s="25" t="str">
        <f>VLOOKUP(C92,CCE!$C$7:$E$1123,3,FALSE)</f>
        <v>INTERMEDIO</v>
      </c>
      <c r="F92" s="27">
        <v>0</v>
      </c>
      <c r="G92" s="6">
        <f t="shared" si="9"/>
        <v>0</v>
      </c>
      <c r="H92" s="27">
        <f t="shared" si="7"/>
        <v>0</v>
      </c>
      <c r="I92" s="27">
        <v>198</v>
      </c>
      <c r="J92" s="27">
        <f t="shared" si="10"/>
        <v>9</v>
      </c>
      <c r="K92" s="27">
        <f t="shared" si="11"/>
        <v>3</v>
      </c>
      <c r="L92" s="27">
        <f t="shared" si="12"/>
        <v>198</v>
      </c>
      <c r="M92" s="27">
        <f t="shared" si="8"/>
        <v>3</v>
      </c>
      <c r="N92" s="27">
        <f t="shared" si="13"/>
        <v>9</v>
      </c>
      <c r="O92" s="25" t="str">
        <f>VLOOKUP(A92,Regionlaes!$A$4:$U$36,20,FALSE)</f>
        <v>B</v>
      </c>
    </row>
    <row r="93" spans="1:15" x14ac:dyDescent="0.25">
      <c r="A93" s="1" t="s">
        <v>14</v>
      </c>
      <c r="B93" s="1">
        <v>23417</v>
      </c>
      <c r="C93" s="10" t="s">
        <v>152</v>
      </c>
      <c r="D93" s="1" t="s">
        <v>71</v>
      </c>
      <c r="E93" s="25" t="str">
        <f>VLOOKUP(C93,CCE!$C$7:$E$1123,3,FALSE)</f>
        <v>INTERMEDIO</v>
      </c>
      <c r="F93" s="27">
        <v>0</v>
      </c>
      <c r="G93" s="6">
        <f t="shared" si="9"/>
        <v>0</v>
      </c>
      <c r="H93" s="27">
        <f t="shared" si="7"/>
        <v>0</v>
      </c>
      <c r="I93" s="27">
        <v>264</v>
      </c>
      <c r="J93" s="27">
        <f t="shared" si="10"/>
        <v>12</v>
      </c>
      <c r="K93" s="27">
        <f t="shared" si="11"/>
        <v>4</v>
      </c>
      <c r="L93" s="27">
        <f t="shared" si="12"/>
        <v>264</v>
      </c>
      <c r="M93" s="27">
        <f t="shared" si="8"/>
        <v>4</v>
      </c>
      <c r="N93" s="27">
        <f t="shared" si="13"/>
        <v>12</v>
      </c>
      <c r="O93" s="25" t="str">
        <f>VLOOKUP(A93,Regionlaes!$A$4:$U$36,20,FALSE)</f>
        <v>B</v>
      </c>
    </row>
    <row r="94" spans="1:15" x14ac:dyDescent="0.25">
      <c r="A94" s="1" t="s">
        <v>14</v>
      </c>
      <c r="B94" s="1">
        <v>23466</v>
      </c>
      <c r="C94" s="10" t="s">
        <v>153</v>
      </c>
      <c r="D94" s="1" t="s">
        <v>71</v>
      </c>
      <c r="E94" s="25" t="str">
        <f>VLOOKUP(C94,CCE!$C$7:$E$1123,3,FALSE)</f>
        <v>INTERMEDIO</v>
      </c>
      <c r="F94" s="27">
        <v>120</v>
      </c>
      <c r="G94" s="6">
        <f t="shared" si="9"/>
        <v>6</v>
      </c>
      <c r="H94" s="27">
        <f t="shared" si="7"/>
        <v>3</v>
      </c>
      <c r="I94" s="27">
        <v>0</v>
      </c>
      <c r="J94" s="27">
        <f t="shared" si="10"/>
        <v>0</v>
      </c>
      <c r="K94" s="27">
        <f t="shared" si="11"/>
        <v>0</v>
      </c>
      <c r="L94" s="27">
        <f t="shared" si="12"/>
        <v>120</v>
      </c>
      <c r="M94" s="27">
        <f t="shared" si="8"/>
        <v>3</v>
      </c>
      <c r="N94" s="27">
        <f t="shared" si="13"/>
        <v>6</v>
      </c>
      <c r="O94" s="25" t="str">
        <f>VLOOKUP(A94,Regionlaes!$A$4:$U$36,20,FALSE)</f>
        <v>B</v>
      </c>
    </row>
    <row r="95" spans="1:15" x14ac:dyDescent="0.25">
      <c r="A95" s="1" t="s">
        <v>14</v>
      </c>
      <c r="B95" s="1">
        <v>23807</v>
      </c>
      <c r="C95" s="10" t="s">
        <v>154</v>
      </c>
      <c r="D95" s="1" t="s">
        <v>71</v>
      </c>
      <c r="E95" s="25" t="str">
        <f>VLOOKUP(C95,CCE!$C$7:$E$1123,3,FALSE)</f>
        <v>INTERMEDIO</v>
      </c>
      <c r="F95" s="27">
        <v>240</v>
      </c>
      <c r="G95" s="6">
        <f t="shared" si="9"/>
        <v>12</v>
      </c>
      <c r="H95" s="27">
        <f t="shared" si="7"/>
        <v>6</v>
      </c>
      <c r="I95" s="27">
        <v>264</v>
      </c>
      <c r="J95" s="27">
        <f t="shared" si="10"/>
        <v>12</v>
      </c>
      <c r="K95" s="27">
        <f t="shared" si="11"/>
        <v>4</v>
      </c>
      <c r="L95" s="27">
        <f t="shared" si="12"/>
        <v>504</v>
      </c>
      <c r="M95" s="27">
        <f t="shared" si="8"/>
        <v>10</v>
      </c>
      <c r="N95" s="27">
        <f t="shared" si="13"/>
        <v>24</v>
      </c>
      <c r="O95" s="25" t="str">
        <f>VLOOKUP(A95,Regionlaes!$A$4:$U$36,20,FALSE)</f>
        <v>B</v>
      </c>
    </row>
    <row r="96" spans="1:15" x14ac:dyDescent="0.25">
      <c r="A96" s="1" t="s">
        <v>14</v>
      </c>
      <c r="B96" s="1">
        <v>23855</v>
      </c>
      <c r="C96" s="10" t="s">
        <v>155</v>
      </c>
      <c r="D96" s="1" t="s">
        <v>86</v>
      </c>
      <c r="E96" s="25" t="str">
        <f>VLOOKUP(C96,CCE!$C$7:$E$1123,3,FALSE)</f>
        <v>INTERMEDIO</v>
      </c>
      <c r="F96" s="27">
        <v>120</v>
      </c>
      <c r="G96" s="6">
        <f t="shared" si="9"/>
        <v>6</v>
      </c>
      <c r="H96" s="27">
        <f t="shared" si="7"/>
        <v>3</v>
      </c>
      <c r="I96" s="27">
        <v>0</v>
      </c>
      <c r="J96" s="27">
        <f t="shared" si="10"/>
        <v>0</v>
      </c>
      <c r="K96" s="27">
        <f t="shared" si="11"/>
        <v>0</v>
      </c>
      <c r="L96" s="27">
        <f t="shared" si="12"/>
        <v>120</v>
      </c>
      <c r="M96" s="27">
        <f t="shared" si="8"/>
        <v>3</v>
      </c>
      <c r="N96" s="27">
        <f t="shared" si="13"/>
        <v>6</v>
      </c>
      <c r="O96" s="25" t="str">
        <f>VLOOKUP(A96,Regionlaes!$A$4:$U$36,20,FALSE)</f>
        <v>B</v>
      </c>
    </row>
    <row r="97" spans="1:15" x14ac:dyDescent="0.25">
      <c r="A97" s="1" t="s">
        <v>15</v>
      </c>
      <c r="B97" s="1">
        <v>25175</v>
      </c>
      <c r="C97" s="10" t="s">
        <v>156</v>
      </c>
      <c r="D97" s="1" t="s">
        <v>74</v>
      </c>
      <c r="E97" s="25" t="str">
        <f>VLOOKUP(C97,CCE!$C$7:$E$1123,3,FALSE)</f>
        <v>FACIL</v>
      </c>
      <c r="F97" s="27">
        <v>0</v>
      </c>
      <c r="G97" s="6">
        <f t="shared" si="9"/>
        <v>0</v>
      </c>
      <c r="H97" s="27">
        <f t="shared" si="7"/>
        <v>0</v>
      </c>
      <c r="I97" s="27">
        <v>198</v>
      </c>
      <c r="J97" s="27">
        <f t="shared" si="10"/>
        <v>9</v>
      </c>
      <c r="K97" s="27">
        <f t="shared" si="11"/>
        <v>3</v>
      </c>
      <c r="L97" s="27">
        <f t="shared" si="12"/>
        <v>198</v>
      </c>
      <c r="M97" s="27">
        <f t="shared" si="8"/>
        <v>3</v>
      </c>
      <c r="N97" s="27">
        <f t="shared" si="13"/>
        <v>9</v>
      </c>
      <c r="O97" s="25" t="str">
        <f>VLOOKUP(A97,Regionlaes!$A$4:$U$36,20,FALSE)</f>
        <v>D</v>
      </c>
    </row>
    <row r="98" spans="1:15" x14ac:dyDescent="0.25">
      <c r="A98" s="1" t="s">
        <v>15</v>
      </c>
      <c r="B98" s="1">
        <v>25183</v>
      </c>
      <c r="C98" s="10" t="s">
        <v>157</v>
      </c>
      <c r="D98" s="1" t="s">
        <v>71</v>
      </c>
      <c r="E98" s="25" t="str">
        <f>VLOOKUP(C98,CCE!$C$7:$E$1123,3,FALSE)</f>
        <v>INTERMEDIO</v>
      </c>
      <c r="F98" s="27">
        <v>0</v>
      </c>
      <c r="G98" s="6">
        <f t="shared" si="9"/>
        <v>0</v>
      </c>
      <c r="H98" s="27">
        <f t="shared" si="7"/>
        <v>0</v>
      </c>
      <c r="I98" s="27">
        <v>198</v>
      </c>
      <c r="J98" s="27">
        <f t="shared" si="10"/>
        <v>9</v>
      </c>
      <c r="K98" s="27">
        <f t="shared" si="11"/>
        <v>3</v>
      </c>
      <c r="L98" s="27">
        <f t="shared" si="12"/>
        <v>198</v>
      </c>
      <c r="M98" s="27">
        <f t="shared" si="8"/>
        <v>3</v>
      </c>
      <c r="N98" s="27">
        <f t="shared" si="13"/>
        <v>9</v>
      </c>
      <c r="O98" s="25" t="str">
        <f>VLOOKUP(A98,Regionlaes!$A$4:$U$36,20,FALSE)</f>
        <v>D</v>
      </c>
    </row>
    <row r="99" spans="1:15" x14ac:dyDescent="0.25">
      <c r="A99" s="1" t="s">
        <v>15</v>
      </c>
      <c r="B99" s="1">
        <v>25269</v>
      </c>
      <c r="C99" s="10" t="s">
        <v>158</v>
      </c>
      <c r="D99" s="1" t="s">
        <v>74</v>
      </c>
      <c r="E99" s="25" t="str">
        <f>VLOOKUP(C99,CCE!$C$7:$E$1123,3,FALSE)</f>
        <v>FACIL</v>
      </c>
      <c r="F99" s="27">
        <v>0</v>
      </c>
      <c r="G99" s="6">
        <f t="shared" si="9"/>
        <v>0</v>
      </c>
      <c r="H99" s="27">
        <f t="shared" si="7"/>
        <v>0</v>
      </c>
      <c r="I99" s="27">
        <v>396</v>
      </c>
      <c r="J99" s="27">
        <f t="shared" si="10"/>
        <v>18</v>
      </c>
      <c r="K99" s="27">
        <f t="shared" si="11"/>
        <v>6</v>
      </c>
      <c r="L99" s="27">
        <f t="shared" si="12"/>
        <v>396</v>
      </c>
      <c r="M99" s="27">
        <f t="shared" si="8"/>
        <v>6</v>
      </c>
      <c r="N99" s="27">
        <f t="shared" si="13"/>
        <v>18</v>
      </c>
      <c r="O99" s="25" t="str">
        <f>VLOOKUP(A99,Regionlaes!$A$4:$U$36,20,FALSE)</f>
        <v>D</v>
      </c>
    </row>
    <row r="100" spans="1:15" x14ac:dyDescent="0.25">
      <c r="A100" s="1" t="s">
        <v>15</v>
      </c>
      <c r="B100" s="1">
        <v>25286</v>
      </c>
      <c r="C100" s="10" t="s">
        <v>159</v>
      </c>
      <c r="D100" s="1" t="s">
        <v>74</v>
      </c>
      <c r="E100" s="25" t="str">
        <f>VLOOKUP(C100,CCE!$C$7:$E$1123,3,FALSE)</f>
        <v>INTERMEDIO</v>
      </c>
      <c r="F100" s="27">
        <v>0</v>
      </c>
      <c r="G100" s="6">
        <f t="shared" si="9"/>
        <v>0</v>
      </c>
      <c r="H100" s="27">
        <f t="shared" si="7"/>
        <v>0</v>
      </c>
      <c r="I100" s="27">
        <v>198</v>
      </c>
      <c r="J100" s="27">
        <f t="shared" si="10"/>
        <v>9</v>
      </c>
      <c r="K100" s="27">
        <f t="shared" si="11"/>
        <v>3</v>
      </c>
      <c r="L100" s="27">
        <f t="shared" si="12"/>
        <v>198</v>
      </c>
      <c r="M100" s="27">
        <f t="shared" si="8"/>
        <v>3</v>
      </c>
      <c r="N100" s="27">
        <f t="shared" si="13"/>
        <v>9</v>
      </c>
      <c r="O100" s="25" t="str">
        <f>VLOOKUP(A100,Regionlaes!$A$4:$U$36,20,FALSE)</f>
        <v>D</v>
      </c>
    </row>
    <row r="101" spans="1:15" x14ac:dyDescent="0.25">
      <c r="A101" s="1" t="s">
        <v>15</v>
      </c>
      <c r="B101" s="1">
        <v>25290</v>
      </c>
      <c r="C101" s="10" t="s">
        <v>160</v>
      </c>
      <c r="D101" s="1" t="s">
        <v>67</v>
      </c>
      <c r="E101" s="25" t="str">
        <f>VLOOKUP(C101,CCE!$C$7:$E$1123,3,FALSE)</f>
        <v>INTERMEDIO</v>
      </c>
      <c r="F101" s="27">
        <v>0</v>
      </c>
      <c r="G101" s="6">
        <f t="shared" si="9"/>
        <v>0</v>
      </c>
      <c r="H101" s="27">
        <f t="shared" si="7"/>
        <v>0</v>
      </c>
      <c r="I101" s="27">
        <v>396</v>
      </c>
      <c r="J101" s="27">
        <f t="shared" si="10"/>
        <v>18</v>
      </c>
      <c r="K101" s="27">
        <f t="shared" si="11"/>
        <v>6</v>
      </c>
      <c r="L101" s="27">
        <f t="shared" si="12"/>
        <v>396</v>
      </c>
      <c r="M101" s="27">
        <f t="shared" si="8"/>
        <v>6</v>
      </c>
      <c r="N101" s="27">
        <f t="shared" si="13"/>
        <v>18</v>
      </c>
      <c r="O101" s="25" t="str">
        <f>VLOOKUP(A101,Regionlaes!$A$4:$U$36,20,FALSE)</f>
        <v>D</v>
      </c>
    </row>
    <row r="102" spans="1:15" x14ac:dyDescent="0.25">
      <c r="A102" s="1" t="s">
        <v>15</v>
      </c>
      <c r="B102" s="1">
        <v>25307</v>
      </c>
      <c r="C102" s="10" t="s">
        <v>161</v>
      </c>
      <c r="D102" s="1" t="s">
        <v>69</v>
      </c>
      <c r="E102" s="25" t="str">
        <f>VLOOKUP(C102,CCE!$C$7:$E$1123,3,FALSE)</f>
        <v>FACIL</v>
      </c>
      <c r="F102" s="27">
        <v>0</v>
      </c>
      <c r="G102" s="6">
        <f t="shared" si="9"/>
        <v>0</v>
      </c>
      <c r="H102" s="27">
        <f t="shared" si="7"/>
        <v>0</v>
      </c>
      <c r="I102" s="27">
        <v>462</v>
      </c>
      <c r="J102" s="27">
        <f t="shared" si="10"/>
        <v>21</v>
      </c>
      <c r="K102" s="27">
        <f t="shared" si="11"/>
        <v>7</v>
      </c>
      <c r="L102" s="27">
        <f t="shared" si="12"/>
        <v>462</v>
      </c>
      <c r="M102" s="27">
        <f t="shared" si="8"/>
        <v>7</v>
      </c>
      <c r="N102" s="27">
        <f t="shared" si="13"/>
        <v>21</v>
      </c>
      <c r="O102" s="25" t="str">
        <f>VLOOKUP(A102,Regionlaes!$A$4:$U$36,20,FALSE)</f>
        <v>D</v>
      </c>
    </row>
    <row r="103" spans="1:15" x14ac:dyDescent="0.25">
      <c r="A103" s="1" t="s">
        <v>15</v>
      </c>
      <c r="B103" s="1">
        <v>25430</v>
      </c>
      <c r="C103" s="10" t="s">
        <v>162</v>
      </c>
      <c r="D103" s="1" t="s">
        <v>74</v>
      </c>
      <c r="E103" s="25" t="str">
        <f>VLOOKUP(C103,CCE!$C$7:$E$1123,3,FALSE)</f>
        <v>INTERMEDIO</v>
      </c>
      <c r="F103" s="27">
        <v>0</v>
      </c>
      <c r="G103" s="6">
        <f t="shared" si="9"/>
        <v>0</v>
      </c>
      <c r="H103" s="27">
        <f t="shared" si="7"/>
        <v>0</v>
      </c>
      <c r="I103" s="27">
        <v>198</v>
      </c>
      <c r="J103" s="27">
        <f t="shared" si="10"/>
        <v>9</v>
      </c>
      <c r="K103" s="27">
        <f t="shared" si="11"/>
        <v>3</v>
      </c>
      <c r="L103" s="27">
        <f t="shared" si="12"/>
        <v>198</v>
      </c>
      <c r="M103" s="27">
        <f t="shared" si="8"/>
        <v>3</v>
      </c>
      <c r="N103" s="27">
        <f t="shared" si="13"/>
        <v>9</v>
      </c>
      <c r="O103" s="25" t="str">
        <f>VLOOKUP(A103,Regionlaes!$A$4:$U$36,20,FALSE)</f>
        <v>D</v>
      </c>
    </row>
    <row r="104" spans="1:15" x14ac:dyDescent="0.25">
      <c r="A104" s="1" t="s">
        <v>15</v>
      </c>
      <c r="B104" s="1">
        <v>25754</v>
      </c>
      <c r="C104" s="10" t="s">
        <v>163</v>
      </c>
      <c r="D104" s="1" t="s">
        <v>74</v>
      </c>
      <c r="E104" s="25" t="str">
        <f>VLOOKUP(C104,CCE!$C$7:$E$1123,3,FALSE)</f>
        <v>FACIL</v>
      </c>
      <c r="F104" s="27">
        <v>0</v>
      </c>
      <c r="G104" s="6">
        <f t="shared" si="9"/>
        <v>0</v>
      </c>
      <c r="H104" s="27">
        <f t="shared" si="7"/>
        <v>0</v>
      </c>
      <c r="I104" s="27">
        <v>1320</v>
      </c>
      <c r="J104" s="27">
        <f t="shared" si="10"/>
        <v>60</v>
      </c>
      <c r="K104" s="27">
        <f t="shared" si="11"/>
        <v>20</v>
      </c>
      <c r="L104" s="27">
        <f t="shared" si="12"/>
        <v>1320</v>
      </c>
      <c r="M104" s="27">
        <f t="shared" si="8"/>
        <v>20</v>
      </c>
      <c r="N104" s="27">
        <f t="shared" si="13"/>
        <v>60</v>
      </c>
      <c r="O104" s="25" t="str">
        <f>VLOOKUP(A104,Regionlaes!$A$4:$U$36,20,FALSE)</f>
        <v>D</v>
      </c>
    </row>
    <row r="105" spans="1:15" x14ac:dyDescent="0.25">
      <c r="A105" s="1" t="s">
        <v>15</v>
      </c>
      <c r="B105" s="1">
        <v>25843</v>
      </c>
      <c r="C105" s="10" t="s">
        <v>746</v>
      </c>
      <c r="D105" s="1" t="s">
        <v>71</v>
      </c>
      <c r="E105" s="25" t="str">
        <f>VLOOKUP(C105,CCE!$C$7:$E$1123,3,FALSE)</f>
        <v>INTERMEDIO</v>
      </c>
      <c r="F105" s="27">
        <v>0</v>
      </c>
      <c r="G105" s="6">
        <f t="shared" si="9"/>
        <v>0</v>
      </c>
      <c r="H105" s="27">
        <f t="shared" si="7"/>
        <v>0</v>
      </c>
      <c r="I105" s="27">
        <v>198</v>
      </c>
      <c r="J105" s="27">
        <f t="shared" si="10"/>
        <v>9</v>
      </c>
      <c r="K105" s="27">
        <f t="shared" si="11"/>
        <v>3</v>
      </c>
      <c r="L105" s="27">
        <f t="shared" si="12"/>
        <v>198</v>
      </c>
      <c r="M105" s="27">
        <f t="shared" si="8"/>
        <v>3</v>
      </c>
      <c r="N105" s="27">
        <f t="shared" si="13"/>
        <v>9</v>
      </c>
      <c r="O105" s="25" t="str">
        <f>VLOOKUP(A105,Regionlaes!$A$4:$U$36,20,FALSE)</f>
        <v>D</v>
      </c>
    </row>
    <row r="106" spans="1:15" x14ac:dyDescent="0.25">
      <c r="A106" s="1" t="s">
        <v>15</v>
      </c>
      <c r="B106" s="1">
        <v>25875</v>
      </c>
      <c r="C106" s="10" t="s">
        <v>164</v>
      </c>
      <c r="D106" s="1" t="s">
        <v>71</v>
      </c>
      <c r="E106" s="25" t="str">
        <f>VLOOKUP(C106,CCE!$C$7:$E$1123,3,FALSE)</f>
        <v>INTERMEDIO</v>
      </c>
      <c r="F106" s="27">
        <v>0</v>
      </c>
      <c r="G106" s="6">
        <f t="shared" si="9"/>
        <v>0</v>
      </c>
      <c r="H106" s="27">
        <f t="shared" si="7"/>
        <v>0</v>
      </c>
      <c r="I106" s="27">
        <v>198</v>
      </c>
      <c r="J106" s="27">
        <f t="shared" si="10"/>
        <v>9</v>
      </c>
      <c r="K106" s="27">
        <f t="shared" si="11"/>
        <v>3</v>
      </c>
      <c r="L106" s="27">
        <f t="shared" si="12"/>
        <v>198</v>
      </c>
      <c r="M106" s="27">
        <f t="shared" si="8"/>
        <v>3</v>
      </c>
      <c r="N106" s="27">
        <f t="shared" si="13"/>
        <v>9</v>
      </c>
      <c r="O106" s="25" t="str">
        <f>VLOOKUP(A106,Regionlaes!$A$4:$U$36,20,FALSE)</f>
        <v>D</v>
      </c>
    </row>
    <row r="107" spans="1:15" x14ac:dyDescent="0.25">
      <c r="A107" s="1" t="s">
        <v>15</v>
      </c>
      <c r="B107" s="1">
        <v>25899</v>
      </c>
      <c r="C107" s="10" t="s">
        <v>165</v>
      </c>
      <c r="D107" s="1" t="s">
        <v>74</v>
      </c>
      <c r="E107" s="25" t="str">
        <f>VLOOKUP(C107,CCE!$C$7:$E$1123,3,FALSE)</f>
        <v>FACIL</v>
      </c>
      <c r="F107" s="27">
        <v>0</v>
      </c>
      <c r="G107" s="6">
        <f t="shared" si="9"/>
        <v>0</v>
      </c>
      <c r="H107" s="27">
        <f t="shared" si="7"/>
        <v>0</v>
      </c>
      <c r="I107" s="27">
        <v>198</v>
      </c>
      <c r="J107" s="27">
        <f t="shared" si="10"/>
        <v>9</v>
      </c>
      <c r="K107" s="27">
        <f t="shared" si="11"/>
        <v>3</v>
      </c>
      <c r="L107" s="27">
        <f t="shared" si="12"/>
        <v>198</v>
      </c>
      <c r="M107" s="27">
        <f t="shared" si="8"/>
        <v>3</v>
      </c>
      <c r="N107" s="27">
        <f t="shared" si="13"/>
        <v>9</v>
      </c>
      <c r="O107" s="25" t="str">
        <f>VLOOKUP(A107,Regionlaes!$A$4:$U$36,20,FALSE)</f>
        <v>D</v>
      </c>
    </row>
    <row r="108" spans="1:15" x14ac:dyDescent="0.25">
      <c r="A108" s="1" t="s">
        <v>16</v>
      </c>
      <c r="B108" s="1">
        <v>94001</v>
      </c>
      <c r="C108" s="10" t="s">
        <v>1129</v>
      </c>
      <c r="D108" s="1" t="s">
        <v>67</v>
      </c>
      <c r="E108" s="25" t="str">
        <f>VLOOKUP(C108,CCE!$C$7:$E$1123,3,FALSE)</f>
        <v>DIFICIL</v>
      </c>
      <c r="F108" s="27">
        <v>0</v>
      </c>
      <c r="G108" s="6">
        <f t="shared" si="9"/>
        <v>0</v>
      </c>
      <c r="H108" s="27">
        <f t="shared" si="7"/>
        <v>0</v>
      </c>
      <c r="I108" s="27">
        <v>396</v>
      </c>
      <c r="J108" s="27">
        <f t="shared" si="10"/>
        <v>18</v>
      </c>
      <c r="K108" s="27">
        <f t="shared" si="11"/>
        <v>6</v>
      </c>
      <c r="L108" s="27">
        <f t="shared" si="12"/>
        <v>396</v>
      </c>
      <c r="M108" s="27">
        <f t="shared" si="8"/>
        <v>6</v>
      </c>
      <c r="N108" s="27">
        <f t="shared" si="13"/>
        <v>18</v>
      </c>
      <c r="O108" s="25" t="str">
        <f>VLOOKUP(A108,Regionlaes!$A$4:$U$36,20,FALSE)</f>
        <v>A</v>
      </c>
    </row>
    <row r="109" spans="1:15" x14ac:dyDescent="0.25">
      <c r="A109" s="1" t="s">
        <v>17</v>
      </c>
      <c r="B109" s="1">
        <v>95001</v>
      </c>
      <c r="C109" s="10" t="s">
        <v>166</v>
      </c>
      <c r="D109" s="1" t="s">
        <v>67</v>
      </c>
      <c r="E109" s="25" t="str">
        <f>VLOOKUP(C109,CCE!$C$7:$E$1123,3,FALSE)</f>
        <v>DIFICIL</v>
      </c>
      <c r="F109" s="27">
        <v>0</v>
      </c>
      <c r="G109" s="6">
        <f t="shared" si="9"/>
        <v>0</v>
      </c>
      <c r="H109" s="27">
        <f t="shared" si="7"/>
        <v>0</v>
      </c>
      <c r="I109" s="27">
        <v>396</v>
      </c>
      <c r="J109" s="27">
        <f t="shared" si="10"/>
        <v>18</v>
      </c>
      <c r="K109" s="27">
        <f t="shared" si="11"/>
        <v>6</v>
      </c>
      <c r="L109" s="27">
        <f t="shared" si="12"/>
        <v>396</v>
      </c>
      <c r="M109" s="27">
        <f t="shared" si="8"/>
        <v>6</v>
      </c>
      <c r="N109" s="27">
        <f t="shared" si="13"/>
        <v>18</v>
      </c>
      <c r="O109" s="25" t="str">
        <f>VLOOKUP(A109,Regionlaes!$A$4:$U$36,20,FALSE)</f>
        <v>A</v>
      </c>
    </row>
    <row r="110" spans="1:15" x14ac:dyDescent="0.25">
      <c r="A110" s="1" t="s">
        <v>18</v>
      </c>
      <c r="B110" s="1">
        <v>41001</v>
      </c>
      <c r="C110" s="10" t="s">
        <v>167</v>
      </c>
      <c r="D110" s="1" t="s">
        <v>67</v>
      </c>
      <c r="E110" s="25" t="str">
        <f>VLOOKUP(C110,CCE!$C$7:$E$1123,3,FALSE)</f>
        <v>FACIL</v>
      </c>
      <c r="F110" s="27">
        <v>0</v>
      </c>
      <c r="G110" s="6">
        <f t="shared" si="9"/>
        <v>0</v>
      </c>
      <c r="H110" s="27">
        <f t="shared" si="7"/>
        <v>0</v>
      </c>
      <c r="I110" s="27">
        <v>792</v>
      </c>
      <c r="J110" s="27">
        <f t="shared" si="10"/>
        <v>36</v>
      </c>
      <c r="K110" s="27">
        <f t="shared" si="11"/>
        <v>12</v>
      </c>
      <c r="L110" s="27">
        <f t="shared" si="12"/>
        <v>792</v>
      </c>
      <c r="M110" s="27">
        <f t="shared" si="8"/>
        <v>12</v>
      </c>
      <c r="N110" s="27">
        <f t="shared" si="13"/>
        <v>36</v>
      </c>
      <c r="O110" s="25" t="str">
        <f>VLOOKUP(A110,Regionlaes!$A$4:$U$36,20,FALSE)</f>
        <v>B</v>
      </c>
    </row>
    <row r="111" spans="1:15" x14ac:dyDescent="0.25">
      <c r="A111" s="1" t="s">
        <v>18</v>
      </c>
      <c r="B111" s="1">
        <v>41298</v>
      </c>
      <c r="C111" s="10" t="s">
        <v>168</v>
      </c>
      <c r="D111" s="1" t="s">
        <v>71</v>
      </c>
      <c r="E111" s="25" t="str">
        <f>VLOOKUP(C111,CCE!$C$7:$E$1123,3,FALSE)</f>
        <v>INTERMEDIO</v>
      </c>
      <c r="F111" s="27">
        <v>0</v>
      </c>
      <c r="G111" s="6">
        <f t="shared" si="9"/>
        <v>0</v>
      </c>
      <c r="H111" s="27">
        <f t="shared" si="7"/>
        <v>0</v>
      </c>
      <c r="I111" s="27">
        <v>198</v>
      </c>
      <c r="J111" s="27">
        <f t="shared" si="10"/>
        <v>9</v>
      </c>
      <c r="K111" s="27">
        <f t="shared" si="11"/>
        <v>3</v>
      </c>
      <c r="L111" s="27">
        <f t="shared" si="12"/>
        <v>198</v>
      </c>
      <c r="M111" s="27">
        <f t="shared" si="8"/>
        <v>3</v>
      </c>
      <c r="N111" s="27">
        <f t="shared" si="13"/>
        <v>9</v>
      </c>
      <c r="O111" s="25" t="str">
        <f>VLOOKUP(A111,Regionlaes!$A$4:$U$36,20,FALSE)</f>
        <v>B</v>
      </c>
    </row>
    <row r="112" spans="1:15" x14ac:dyDescent="0.25">
      <c r="A112" s="1" t="s">
        <v>18</v>
      </c>
      <c r="B112" s="1">
        <v>41396</v>
      </c>
      <c r="C112" s="10" t="s">
        <v>169</v>
      </c>
      <c r="D112" s="1" t="s">
        <v>71</v>
      </c>
      <c r="E112" s="25" t="str">
        <f>VLOOKUP(C112,CCE!$C$7:$E$1123,3,FALSE)</f>
        <v>INTERMEDIO</v>
      </c>
      <c r="F112" s="27">
        <v>0</v>
      </c>
      <c r="G112" s="6">
        <f t="shared" si="9"/>
        <v>0</v>
      </c>
      <c r="H112" s="27">
        <f t="shared" si="7"/>
        <v>0</v>
      </c>
      <c r="I112" s="27">
        <v>198</v>
      </c>
      <c r="J112" s="27">
        <f t="shared" si="10"/>
        <v>9</v>
      </c>
      <c r="K112" s="27">
        <f t="shared" si="11"/>
        <v>3</v>
      </c>
      <c r="L112" s="27">
        <f t="shared" si="12"/>
        <v>198</v>
      </c>
      <c r="M112" s="27">
        <f t="shared" si="8"/>
        <v>3</v>
      </c>
      <c r="N112" s="27">
        <f t="shared" si="13"/>
        <v>9</v>
      </c>
      <c r="O112" s="25" t="str">
        <f>VLOOKUP(A112,Regionlaes!$A$4:$U$36,20,FALSE)</f>
        <v>B</v>
      </c>
    </row>
    <row r="113" spans="1:15" x14ac:dyDescent="0.25">
      <c r="A113" s="1" t="s">
        <v>18</v>
      </c>
      <c r="B113" s="1">
        <v>41551</v>
      </c>
      <c r="C113" s="10" t="s">
        <v>170</v>
      </c>
      <c r="D113" s="1" t="s">
        <v>71</v>
      </c>
      <c r="E113" s="25" t="str">
        <f>VLOOKUP(C113,CCE!$C$7:$E$1123,3,FALSE)</f>
        <v>INTERMEDIO</v>
      </c>
      <c r="F113" s="27">
        <v>0</v>
      </c>
      <c r="G113" s="6">
        <f t="shared" si="9"/>
        <v>0</v>
      </c>
      <c r="H113" s="27">
        <f t="shared" si="7"/>
        <v>0</v>
      </c>
      <c r="I113" s="27">
        <v>396</v>
      </c>
      <c r="J113" s="27">
        <f t="shared" si="10"/>
        <v>18</v>
      </c>
      <c r="K113" s="27">
        <f t="shared" si="11"/>
        <v>6</v>
      </c>
      <c r="L113" s="27">
        <f t="shared" si="12"/>
        <v>396</v>
      </c>
      <c r="M113" s="27">
        <f t="shared" si="8"/>
        <v>6</v>
      </c>
      <c r="N113" s="27">
        <f t="shared" si="13"/>
        <v>18</v>
      </c>
      <c r="O113" s="25" t="str">
        <f>VLOOKUP(A113,Regionlaes!$A$4:$U$36,20,FALSE)</f>
        <v>B</v>
      </c>
    </row>
    <row r="114" spans="1:15" x14ac:dyDescent="0.25">
      <c r="A114" s="1" t="s">
        <v>19</v>
      </c>
      <c r="B114" s="1">
        <v>44001</v>
      </c>
      <c r="C114" s="10" t="s">
        <v>171</v>
      </c>
      <c r="D114" s="1" t="s">
        <v>67</v>
      </c>
      <c r="E114" s="25" t="str">
        <f>VLOOKUP(C114,CCE!$C$7:$E$1123,3,FALSE)</f>
        <v>FACIL</v>
      </c>
      <c r="F114" s="27">
        <v>0</v>
      </c>
      <c r="G114" s="6">
        <f t="shared" si="9"/>
        <v>0</v>
      </c>
      <c r="H114" s="27">
        <f t="shared" si="7"/>
        <v>0</v>
      </c>
      <c r="I114" s="27">
        <v>198</v>
      </c>
      <c r="J114" s="27">
        <f t="shared" si="10"/>
        <v>9</v>
      </c>
      <c r="K114" s="27">
        <f t="shared" si="11"/>
        <v>3</v>
      </c>
      <c r="L114" s="27">
        <f t="shared" si="12"/>
        <v>198</v>
      </c>
      <c r="M114" s="27">
        <f t="shared" si="8"/>
        <v>3</v>
      </c>
      <c r="N114" s="27">
        <f t="shared" si="13"/>
        <v>9</v>
      </c>
      <c r="O114" s="25" t="str">
        <f>VLOOKUP(A114,Regionlaes!$A$4:$U$36,20,FALSE)</f>
        <v>B</v>
      </c>
    </row>
    <row r="115" spans="1:15" x14ac:dyDescent="0.25">
      <c r="A115" s="1" t="s">
        <v>19</v>
      </c>
      <c r="B115" s="1">
        <v>44078</v>
      </c>
      <c r="C115" s="10" t="s">
        <v>172</v>
      </c>
      <c r="D115" s="1" t="s">
        <v>86</v>
      </c>
      <c r="E115" s="25" t="str">
        <f>VLOOKUP(C115,CCE!$C$7:$E$1123,3,FALSE)</f>
        <v>INTERMEDIO</v>
      </c>
      <c r="F115" s="27">
        <v>120</v>
      </c>
      <c r="G115" s="6">
        <f t="shared" si="9"/>
        <v>6</v>
      </c>
      <c r="H115" s="27">
        <f t="shared" si="7"/>
        <v>3</v>
      </c>
      <c r="I115" s="27">
        <v>0</v>
      </c>
      <c r="J115" s="27">
        <f t="shared" si="10"/>
        <v>0</v>
      </c>
      <c r="K115" s="27">
        <f t="shared" si="11"/>
        <v>0</v>
      </c>
      <c r="L115" s="27">
        <f t="shared" si="12"/>
        <v>120</v>
      </c>
      <c r="M115" s="27">
        <f t="shared" si="8"/>
        <v>3</v>
      </c>
      <c r="N115" s="27">
        <f t="shared" si="13"/>
        <v>6</v>
      </c>
      <c r="O115" s="25" t="str">
        <f>VLOOKUP(A115,Regionlaes!$A$4:$U$36,20,FALSE)</f>
        <v>B</v>
      </c>
    </row>
    <row r="116" spans="1:15" x14ac:dyDescent="0.25">
      <c r="A116" s="1" t="s">
        <v>19</v>
      </c>
      <c r="B116" s="1">
        <v>44090</v>
      </c>
      <c r="C116" s="10" t="s">
        <v>173</v>
      </c>
      <c r="D116" s="1" t="s">
        <v>136</v>
      </c>
      <c r="E116" s="25" t="str">
        <f>VLOOKUP(C116,CCE!$C$7:$E$1123,3,FALSE)</f>
        <v>INTERMEDIO</v>
      </c>
      <c r="F116" s="27">
        <v>120</v>
      </c>
      <c r="G116" s="6">
        <f t="shared" si="9"/>
        <v>6</v>
      </c>
      <c r="H116" s="27">
        <f t="shared" si="7"/>
        <v>3</v>
      </c>
      <c r="I116" s="27">
        <v>0</v>
      </c>
      <c r="J116" s="27">
        <f t="shared" si="10"/>
        <v>0</v>
      </c>
      <c r="K116" s="27">
        <f t="shared" si="11"/>
        <v>0</v>
      </c>
      <c r="L116" s="27">
        <f t="shared" si="12"/>
        <v>120</v>
      </c>
      <c r="M116" s="27">
        <f t="shared" si="8"/>
        <v>3</v>
      </c>
      <c r="N116" s="27">
        <f t="shared" si="13"/>
        <v>6</v>
      </c>
      <c r="O116" s="25" t="str">
        <f>VLOOKUP(A116,Regionlaes!$A$4:$U$36,20,FALSE)</f>
        <v>B</v>
      </c>
    </row>
    <row r="117" spans="1:15" x14ac:dyDescent="0.25">
      <c r="A117" s="1" t="s">
        <v>19</v>
      </c>
      <c r="B117" s="1">
        <v>44279</v>
      </c>
      <c r="C117" s="10" t="s">
        <v>174</v>
      </c>
      <c r="D117" s="1" t="s">
        <v>71</v>
      </c>
      <c r="E117" s="25" t="str">
        <f>VLOOKUP(C117,CCE!$C$7:$E$1123,3,FALSE)</f>
        <v>INTERMEDIO</v>
      </c>
      <c r="F117" s="27">
        <v>0</v>
      </c>
      <c r="G117" s="6">
        <f t="shared" si="9"/>
        <v>0</v>
      </c>
      <c r="H117" s="27">
        <f t="shared" si="7"/>
        <v>0</v>
      </c>
      <c r="I117" s="27">
        <v>198</v>
      </c>
      <c r="J117" s="27">
        <f t="shared" si="10"/>
        <v>9</v>
      </c>
      <c r="K117" s="27">
        <f t="shared" si="11"/>
        <v>3</v>
      </c>
      <c r="L117" s="27">
        <f t="shared" si="12"/>
        <v>198</v>
      </c>
      <c r="M117" s="27">
        <f t="shared" si="8"/>
        <v>3</v>
      </c>
      <c r="N117" s="27">
        <f t="shared" si="13"/>
        <v>9</v>
      </c>
      <c r="O117" s="25" t="str">
        <f>VLOOKUP(A117,Regionlaes!$A$4:$U$36,20,FALSE)</f>
        <v>B</v>
      </c>
    </row>
    <row r="118" spans="1:15" x14ac:dyDescent="0.25">
      <c r="A118" s="1" t="s">
        <v>19</v>
      </c>
      <c r="B118" s="1">
        <v>44430</v>
      </c>
      <c r="C118" s="10" t="s">
        <v>175</v>
      </c>
      <c r="D118" s="1" t="s">
        <v>67</v>
      </c>
      <c r="E118" s="25" t="str">
        <f>VLOOKUP(C118,CCE!$C$7:$E$1123,3,FALSE)</f>
        <v>INTERMEDIO</v>
      </c>
      <c r="F118" s="27">
        <v>0</v>
      </c>
      <c r="G118" s="6">
        <f t="shared" si="9"/>
        <v>0</v>
      </c>
      <c r="H118" s="27">
        <f t="shared" si="7"/>
        <v>0</v>
      </c>
      <c r="I118" s="27">
        <v>198</v>
      </c>
      <c r="J118" s="27">
        <f t="shared" si="10"/>
        <v>9</v>
      </c>
      <c r="K118" s="27">
        <f t="shared" si="11"/>
        <v>3</v>
      </c>
      <c r="L118" s="27">
        <f t="shared" si="12"/>
        <v>198</v>
      </c>
      <c r="M118" s="27">
        <f t="shared" si="8"/>
        <v>3</v>
      </c>
      <c r="N118" s="27">
        <f t="shared" si="13"/>
        <v>9</v>
      </c>
      <c r="O118" s="25" t="str">
        <f>VLOOKUP(A118,Regionlaes!$A$4:$U$36,20,FALSE)</f>
        <v>B</v>
      </c>
    </row>
    <row r="119" spans="1:15" x14ac:dyDescent="0.25">
      <c r="A119" s="1" t="s">
        <v>19</v>
      </c>
      <c r="B119" s="1">
        <v>44874</v>
      </c>
      <c r="C119" s="10" t="s">
        <v>176</v>
      </c>
      <c r="D119" s="1" t="s">
        <v>71</v>
      </c>
      <c r="E119" s="25" t="str">
        <f>VLOOKUP(C119,CCE!$C$7:$E$1123,3,FALSE)</f>
        <v>INTERMEDIO</v>
      </c>
      <c r="F119" s="27">
        <v>0</v>
      </c>
      <c r="G119" s="6">
        <f t="shared" si="9"/>
        <v>0</v>
      </c>
      <c r="H119" s="27">
        <f t="shared" si="7"/>
        <v>0</v>
      </c>
      <c r="I119" s="27">
        <v>198</v>
      </c>
      <c r="J119" s="27">
        <f t="shared" si="10"/>
        <v>9</v>
      </c>
      <c r="K119" s="27">
        <f t="shared" si="11"/>
        <v>3</v>
      </c>
      <c r="L119" s="27">
        <f t="shared" si="12"/>
        <v>198</v>
      </c>
      <c r="M119" s="27">
        <f t="shared" si="8"/>
        <v>3</v>
      </c>
      <c r="N119" s="27">
        <f t="shared" si="13"/>
        <v>9</v>
      </c>
      <c r="O119" s="25" t="str">
        <f>VLOOKUP(A119,Regionlaes!$A$4:$U$36,20,FALSE)</f>
        <v>B</v>
      </c>
    </row>
    <row r="120" spans="1:15" x14ac:dyDescent="0.25">
      <c r="A120" s="1" t="s">
        <v>20</v>
      </c>
      <c r="B120" s="1">
        <v>47001</v>
      </c>
      <c r="C120" s="10" t="s">
        <v>177</v>
      </c>
      <c r="D120" s="1" t="s">
        <v>67</v>
      </c>
      <c r="E120" s="25" t="str">
        <f>VLOOKUP(C120,CCE!$C$7:$E$1123,3,FALSE)</f>
        <v>FACIL</v>
      </c>
      <c r="F120" s="27">
        <v>360</v>
      </c>
      <c r="G120" s="6">
        <f t="shared" si="9"/>
        <v>18</v>
      </c>
      <c r="H120" s="27">
        <f t="shared" si="7"/>
        <v>9</v>
      </c>
      <c r="I120" s="27">
        <v>660</v>
      </c>
      <c r="J120" s="27">
        <f t="shared" si="10"/>
        <v>30</v>
      </c>
      <c r="K120" s="27">
        <f t="shared" si="11"/>
        <v>10</v>
      </c>
      <c r="L120" s="27">
        <f t="shared" si="12"/>
        <v>1020</v>
      </c>
      <c r="M120" s="27">
        <f t="shared" si="8"/>
        <v>19</v>
      </c>
      <c r="N120" s="27">
        <f t="shared" si="13"/>
        <v>48</v>
      </c>
      <c r="O120" s="25" t="str">
        <f>VLOOKUP(A120,Regionlaes!$A$4:$U$36,20,FALSE)</f>
        <v>B</v>
      </c>
    </row>
    <row r="121" spans="1:15" x14ac:dyDescent="0.25">
      <c r="A121" s="1" t="s">
        <v>20</v>
      </c>
      <c r="B121" s="1">
        <v>47053</v>
      </c>
      <c r="C121" s="10" t="s">
        <v>178</v>
      </c>
      <c r="D121" s="1" t="s">
        <v>71</v>
      </c>
      <c r="E121" s="25" t="str">
        <f>VLOOKUP(C121,CCE!$C$7:$E$1123,3,FALSE)</f>
        <v>INTERMEDIO</v>
      </c>
      <c r="F121" s="27">
        <v>240</v>
      </c>
      <c r="G121" s="6">
        <f t="shared" si="9"/>
        <v>12</v>
      </c>
      <c r="H121" s="27">
        <f t="shared" si="7"/>
        <v>6</v>
      </c>
      <c r="I121" s="27">
        <v>0</v>
      </c>
      <c r="J121" s="27">
        <f t="shared" si="10"/>
        <v>0</v>
      </c>
      <c r="K121" s="27">
        <f t="shared" si="11"/>
        <v>0</v>
      </c>
      <c r="L121" s="27">
        <f t="shared" si="12"/>
        <v>240</v>
      </c>
      <c r="M121" s="27">
        <f t="shared" si="8"/>
        <v>6</v>
      </c>
      <c r="N121" s="27">
        <f t="shared" si="13"/>
        <v>12</v>
      </c>
      <c r="O121" s="25" t="str">
        <f>VLOOKUP(A121,Regionlaes!$A$4:$U$36,20,FALSE)</f>
        <v>B</v>
      </c>
    </row>
    <row r="122" spans="1:15" x14ac:dyDescent="0.25">
      <c r="A122" s="1" t="s">
        <v>20</v>
      </c>
      <c r="B122" s="1">
        <v>47189</v>
      </c>
      <c r="C122" s="10" t="s">
        <v>179</v>
      </c>
      <c r="D122" s="1" t="s">
        <v>67</v>
      </c>
      <c r="E122" s="25" t="str">
        <f>VLOOKUP(C122,CCE!$C$7:$E$1123,3,FALSE)</f>
        <v>INTERMEDIO</v>
      </c>
      <c r="F122" s="27">
        <v>360</v>
      </c>
      <c r="G122" s="6">
        <f t="shared" si="9"/>
        <v>18</v>
      </c>
      <c r="H122" s="27">
        <f t="shared" si="7"/>
        <v>9</v>
      </c>
      <c r="I122" s="27">
        <v>198</v>
      </c>
      <c r="J122" s="27">
        <f t="shared" si="10"/>
        <v>9</v>
      </c>
      <c r="K122" s="27">
        <f t="shared" si="11"/>
        <v>3</v>
      </c>
      <c r="L122" s="27">
        <f t="shared" si="12"/>
        <v>558</v>
      </c>
      <c r="M122" s="27">
        <f t="shared" si="8"/>
        <v>12</v>
      </c>
      <c r="N122" s="27">
        <f t="shared" si="13"/>
        <v>27</v>
      </c>
      <c r="O122" s="25" t="str">
        <f>VLOOKUP(A122,Regionlaes!$A$4:$U$36,20,FALSE)</f>
        <v>B</v>
      </c>
    </row>
    <row r="123" spans="1:15" x14ac:dyDescent="0.25">
      <c r="A123" s="1" t="s">
        <v>20</v>
      </c>
      <c r="B123" s="1">
        <v>47288</v>
      </c>
      <c r="C123" s="10" t="s">
        <v>180</v>
      </c>
      <c r="D123" s="1" t="s">
        <v>71</v>
      </c>
      <c r="E123" s="25" t="str">
        <f>VLOOKUP(C123,CCE!$C$7:$E$1123,3,FALSE)</f>
        <v>INTERMEDIO</v>
      </c>
      <c r="F123" s="27">
        <v>240</v>
      </c>
      <c r="G123" s="6">
        <f t="shared" si="9"/>
        <v>12</v>
      </c>
      <c r="H123" s="27">
        <f t="shared" si="7"/>
        <v>6</v>
      </c>
      <c r="I123" s="27">
        <v>0</v>
      </c>
      <c r="J123" s="27">
        <f t="shared" si="10"/>
        <v>0</v>
      </c>
      <c r="K123" s="27">
        <f t="shared" si="11"/>
        <v>0</v>
      </c>
      <c r="L123" s="27">
        <f t="shared" si="12"/>
        <v>240</v>
      </c>
      <c r="M123" s="27">
        <f t="shared" si="8"/>
        <v>6</v>
      </c>
      <c r="N123" s="27">
        <f t="shared" si="13"/>
        <v>12</v>
      </c>
      <c r="O123" s="25" t="str">
        <f>VLOOKUP(A123,Regionlaes!$A$4:$U$36,20,FALSE)</f>
        <v>B</v>
      </c>
    </row>
    <row r="124" spans="1:15" x14ac:dyDescent="0.25">
      <c r="A124" s="1" t="s">
        <v>20</v>
      </c>
      <c r="B124" s="1">
        <v>47745</v>
      </c>
      <c r="C124" s="10" t="s">
        <v>181</v>
      </c>
      <c r="D124" s="1" t="s">
        <v>74</v>
      </c>
      <c r="E124" s="25" t="str">
        <f>VLOOKUP(C124,CCE!$C$7:$E$1123,3,FALSE)</f>
        <v>INTERMEDIO</v>
      </c>
      <c r="F124" s="27">
        <v>0</v>
      </c>
      <c r="G124" s="6">
        <f t="shared" si="9"/>
        <v>0</v>
      </c>
      <c r="H124" s="27">
        <f t="shared" si="7"/>
        <v>0</v>
      </c>
      <c r="I124" s="27">
        <v>264</v>
      </c>
      <c r="J124" s="27">
        <f t="shared" si="10"/>
        <v>12</v>
      </c>
      <c r="K124" s="27">
        <f t="shared" si="11"/>
        <v>4</v>
      </c>
      <c r="L124" s="27">
        <f t="shared" si="12"/>
        <v>264</v>
      </c>
      <c r="M124" s="27">
        <f t="shared" si="8"/>
        <v>4</v>
      </c>
      <c r="N124" s="27">
        <f t="shared" si="13"/>
        <v>12</v>
      </c>
      <c r="O124" s="25" t="str">
        <f>VLOOKUP(A124,Regionlaes!$A$4:$U$36,20,FALSE)</f>
        <v>B</v>
      </c>
    </row>
    <row r="125" spans="1:15" x14ac:dyDescent="0.25">
      <c r="A125" s="1" t="s">
        <v>21</v>
      </c>
      <c r="B125" s="1">
        <v>50001</v>
      </c>
      <c r="C125" s="10" t="s">
        <v>182</v>
      </c>
      <c r="D125" s="1" t="s">
        <v>69</v>
      </c>
      <c r="E125" s="25" t="str">
        <f>VLOOKUP(C125,CCE!$C$7:$E$1123,3,FALSE)</f>
        <v>FACIL</v>
      </c>
      <c r="F125" s="27">
        <v>0</v>
      </c>
      <c r="G125" s="6">
        <f t="shared" si="9"/>
        <v>0</v>
      </c>
      <c r="H125" s="27">
        <f t="shared" si="7"/>
        <v>0</v>
      </c>
      <c r="I125" s="27">
        <v>462</v>
      </c>
      <c r="J125" s="27">
        <f t="shared" si="10"/>
        <v>21</v>
      </c>
      <c r="K125" s="27">
        <f t="shared" si="11"/>
        <v>7</v>
      </c>
      <c r="L125" s="27">
        <f t="shared" si="12"/>
        <v>462</v>
      </c>
      <c r="M125" s="27">
        <f t="shared" si="8"/>
        <v>7</v>
      </c>
      <c r="N125" s="27">
        <f t="shared" si="13"/>
        <v>21</v>
      </c>
      <c r="O125" s="25" t="str">
        <f>VLOOKUP(A125,Regionlaes!$A$4:$U$36,20,FALSE)</f>
        <v>B</v>
      </c>
    </row>
    <row r="126" spans="1:15" x14ac:dyDescent="0.25">
      <c r="A126" s="1" t="s">
        <v>21</v>
      </c>
      <c r="B126" s="1">
        <v>50006</v>
      </c>
      <c r="C126" s="10" t="s">
        <v>814</v>
      </c>
      <c r="D126" s="1" t="s">
        <v>71</v>
      </c>
      <c r="E126" s="25" t="str">
        <f>VLOOKUP(C126,CCE!$C$7:$E$1123,3,FALSE)</f>
        <v>INTERMEDIO</v>
      </c>
      <c r="F126" s="27">
        <v>0</v>
      </c>
      <c r="G126" s="6">
        <f t="shared" si="9"/>
        <v>0</v>
      </c>
      <c r="H126" s="27">
        <f t="shared" si="7"/>
        <v>0</v>
      </c>
      <c r="I126" s="27">
        <v>396</v>
      </c>
      <c r="J126" s="27">
        <f t="shared" si="10"/>
        <v>18</v>
      </c>
      <c r="K126" s="27">
        <f t="shared" si="11"/>
        <v>6</v>
      </c>
      <c r="L126" s="27">
        <f t="shared" si="12"/>
        <v>396</v>
      </c>
      <c r="M126" s="27">
        <f t="shared" si="8"/>
        <v>6</v>
      </c>
      <c r="N126" s="27">
        <f t="shared" si="13"/>
        <v>18</v>
      </c>
      <c r="O126" s="25" t="str">
        <f>VLOOKUP(A126,Regionlaes!$A$4:$U$36,20,FALSE)</f>
        <v>B</v>
      </c>
    </row>
    <row r="127" spans="1:15" x14ac:dyDescent="0.25">
      <c r="A127" s="1" t="s">
        <v>21</v>
      </c>
      <c r="B127" s="1">
        <v>50313</v>
      </c>
      <c r="C127" s="10" t="s">
        <v>183</v>
      </c>
      <c r="D127" s="1" t="s">
        <v>71</v>
      </c>
      <c r="E127" s="25" t="str">
        <f>VLOOKUP(C127,CCE!$C$7:$E$1123,3,FALSE)</f>
        <v>INTERMEDIO</v>
      </c>
      <c r="F127" s="27">
        <v>0</v>
      </c>
      <c r="G127" s="6">
        <f t="shared" si="9"/>
        <v>0</v>
      </c>
      <c r="H127" s="27">
        <f t="shared" si="7"/>
        <v>0</v>
      </c>
      <c r="I127" s="27">
        <v>396</v>
      </c>
      <c r="J127" s="27">
        <f t="shared" si="10"/>
        <v>18</v>
      </c>
      <c r="K127" s="27">
        <f t="shared" si="11"/>
        <v>6</v>
      </c>
      <c r="L127" s="27">
        <f t="shared" si="12"/>
        <v>396</v>
      </c>
      <c r="M127" s="27">
        <f t="shared" si="8"/>
        <v>6</v>
      </c>
      <c r="N127" s="27">
        <f t="shared" si="13"/>
        <v>18</v>
      </c>
      <c r="O127" s="25" t="str">
        <f>VLOOKUP(A127,Regionlaes!$A$4:$U$36,20,FALSE)</f>
        <v>B</v>
      </c>
    </row>
    <row r="128" spans="1:15" x14ac:dyDescent="0.25">
      <c r="A128" s="1" t="s">
        <v>21</v>
      </c>
      <c r="B128" s="1">
        <v>50606</v>
      </c>
      <c r="C128" s="10" t="s">
        <v>184</v>
      </c>
      <c r="D128" s="1" t="s">
        <v>74</v>
      </c>
      <c r="E128" s="25" t="str">
        <f>VLOOKUP(C128,CCE!$C$7:$E$1123,3,FALSE)</f>
        <v>INTERMEDIO</v>
      </c>
      <c r="F128" s="27">
        <v>0</v>
      </c>
      <c r="G128" s="6">
        <f t="shared" si="9"/>
        <v>0</v>
      </c>
      <c r="H128" s="27">
        <f t="shared" si="7"/>
        <v>0</v>
      </c>
      <c r="I128" s="27">
        <v>198</v>
      </c>
      <c r="J128" s="27">
        <f t="shared" si="10"/>
        <v>9</v>
      </c>
      <c r="K128" s="27">
        <f t="shared" si="11"/>
        <v>3</v>
      </c>
      <c r="L128" s="27">
        <f t="shared" si="12"/>
        <v>198</v>
      </c>
      <c r="M128" s="27">
        <f t="shared" si="8"/>
        <v>3</v>
      </c>
      <c r="N128" s="27">
        <f t="shared" si="13"/>
        <v>9</v>
      </c>
      <c r="O128" s="25" t="str">
        <f>VLOOKUP(A128,Regionlaes!$A$4:$U$36,20,FALSE)</f>
        <v>B</v>
      </c>
    </row>
    <row r="129" spans="1:15" x14ac:dyDescent="0.25">
      <c r="A129" s="1" t="s">
        <v>22</v>
      </c>
      <c r="B129" s="1">
        <v>52001</v>
      </c>
      <c r="C129" s="10" t="s">
        <v>185</v>
      </c>
      <c r="D129" s="1" t="s">
        <v>69</v>
      </c>
      <c r="E129" s="25" t="str">
        <f>VLOOKUP(C129,CCE!$C$7:$E$1123,3,FALSE)</f>
        <v>FACIL</v>
      </c>
      <c r="F129" s="27">
        <v>0</v>
      </c>
      <c r="G129" s="6">
        <f t="shared" si="9"/>
        <v>0</v>
      </c>
      <c r="H129" s="27">
        <f t="shared" si="7"/>
        <v>0</v>
      </c>
      <c r="I129" s="27">
        <v>792</v>
      </c>
      <c r="J129" s="27">
        <f t="shared" si="10"/>
        <v>36</v>
      </c>
      <c r="K129" s="27">
        <f t="shared" si="11"/>
        <v>12</v>
      </c>
      <c r="L129" s="27">
        <f t="shared" si="12"/>
        <v>792</v>
      </c>
      <c r="M129" s="27">
        <f t="shared" si="8"/>
        <v>12</v>
      </c>
      <c r="N129" s="27">
        <f t="shared" si="13"/>
        <v>36</v>
      </c>
      <c r="O129" s="25" t="str">
        <f>VLOOKUP(A129,Regionlaes!$A$4:$U$36,20,FALSE)</f>
        <v>C</v>
      </c>
    </row>
    <row r="130" spans="1:15" x14ac:dyDescent="0.25">
      <c r="A130" s="1" t="s">
        <v>22</v>
      </c>
      <c r="B130" s="1">
        <v>52079</v>
      </c>
      <c r="C130" s="10" t="s">
        <v>186</v>
      </c>
      <c r="D130" s="1" t="s">
        <v>86</v>
      </c>
      <c r="E130" s="25" t="str">
        <f>VLOOKUP(C130,CCE!$C$7:$E$1123,3,FALSE)</f>
        <v>INTERMEDIO</v>
      </c>
      <c r="F130" s="27">
        <v>240</v>
      </c>
      <c r="G130" s="6">
        <f t="shared" si="9"/>
        <v>12</v>
      </c>
      <c r="H130" s="27">
        <f t="shared" si="7"/>
        <v>6</v>
      </c>
      <c r="I130" s="27">
        <v>0</v>
      </c>
      <c r="J130" s="27">
        <f t="shared" si="10"/>
        <v>0</v>
      </c>
      <c r="K130" s="27">
        <f t="shared" si="11"/>
        <v>0</v>
      </c>
      <c r="L130" s="27">
        <f t="shared" si="12"/>
        <v>240</v>
      </c>
      <c r="M130" s="27">
        <f t="shared" si="8"/>
        <v>6</v>
      </c>
      <c r="N130" s="27">
        <f t="shared" si="13"/>
        <v>12</v>
      </c>
      <c r="O130" s="25" t="str">
        <f>VLOOKUP(A130,Regionlaes!$A$4:$U$36,20,FALSE)</f>
        <v>C</v>
      </c>
    </row>
    <row r="131" spans="1:15" x14ac:dyDescent="0.25">
      <c r="A131" s="1" t="s">
        <v>22</v>
      </c>
      <c r="B131" s="1">
        <v>52240</v>
      </c>
      <c r="C131" s="10" t="s">
        <v>187</v>
      </c>
      <c r="D131" s="1" t="s">
        <v>71</v>
      </c>
      <c r="E131" s="25" t="str">
        <f>VLOOKUP(C131,CCE!$C$7:$E$1123,3,FALSE)</f>
        <v>INTERMEDIO</v>
      </c>
      <c r="F131" s="27">
        <v>0</v>
      </c>
      <c r="G131" s="6">
        <f t="shared" si="9"/>
        <v>0</v>
      </c>
      <c r="H131" s="27">
        <f t="shared" si="7"/>
        <v>0</v>
      </c>
      <c r="I131" s="27">
        <v>198</v>
      </c>
      <c r="J131" s="27">
        <f t="shared" si="10"/>
        <v>9</v>
      </c>
      <c r="K131" s="27">
        <f t="shared" si="11"/>
        <v>3</v>
      </c>
      <c r="L131" s="27">
        <f t="shared" si="12"/>
        <v>198</v>
      </c>
      <c r="M131" s="27">
        <f t="shared" si="8"/>
        <v>3</v>
      </c>
      <c r="N131" s="27">
        <f t="shared" si="13"/>
        <v>9</v>
      </c>
      <c r="O131" s="25" t="str">
        <f>VLOOKUP(A131,Regionlaes!$A$4:$U$36,20,FALSE)</f>
        <v>C</v>
      </c>
    </row>
    <row r="132" spans="1:15" x14ac:dyDescent="0.25">
      <c r="A132" s="1" t="s">
        <v>22</v>
      </c>
      <c r="B132" s="1">
        <v>52356</v>
      </c>
      <c r="C132" s="10" t="s">
        <v>188</v>
      </c>
      <c r="D132" s="1" t="s">
        <v>67</v>
      </c>
      <c r="E132" s="25" t="str">
        <f>VLOOKUP(C132,CCE!$C$7:$E$1123,3,FALSE)</f>
        <v>INTERMEDIO</v>
      </c>
      <c r="F132" s="27">
        <v>0</v>
      </c>
      <c r="G132" s="6">
        <f t="shared" si="9"/>
        <v>0</v>
      </c>
      <c r="H132" s="27">
        <f t="shared" ref="H132:H195" si="14">F132/40</f>
        <v>0</v>
      </c>
      <c r="I132" s="27">
        <v>792</v>
      </c>
      <c r="J132" s="27">
        <f t="shared" si="10"/>
        <v>36</v>
      </c>
      <c r="K132" s="27">
        <f t="shared" si="11"/>
        <v>12</v>
      </c>
      <c r="L132" s="27">
        <f t="shared" si="12"/>
        <v>792</v>
      </c>
      <c r="M132" s="27">
        <f t="shared" ref="M132:M195" si="15">K132+H132</f>
        <v>12</v>
      </c>
      <c r="N132" s="27">
        <f t="shared" si="13"/>
        <v>36</v>
      </c>
      <c r="O132" s="25" t="str">
        <f>VLOOKUP(A132,Regionlaes!$A$4:$U$36,20,FALSE)</f>
        <v>C</v>
      </c>
    </row>
    <row r="133" spans="1:15" x14ac:dyDescent="0.25">
      <c r="A133" s="1" t="s">
        <v>22</v>
      </c>
      <c r="B133" s="1">
        <v>52399</v>
      </c>
      <c r="C133" s="10" t="s">
        <v>189</v>
      </c>
      <c r="D133" s="1" t="s">
        <v>71</v>
      </c>
      <c r="E133" s="25" t="str">
        <f>VLOOKUP(C133,CCE!$C$7:$E$1123,3,FALSE)</f>
        <v>INTERMEDIO</v>
      </c>
      <c r="F133" s="27">
        <v>0</v>
      </c>
      <c r="G133" s="6">
        <f t="shared" ref="G133:G196" si="16">H133*2</f>
        <v>0</v>
      </c>
      <c r="H133" s="27">
        <f t="shared" si="14"/>
        <v>0</v>
      </c>
      <c r="I133" s="27">
        <v>198</v>
      </c>
      <c r="J133" s="27">
        <f t="shared" ref="J133:J196" si="17">K133*3</f>
        <v>9</v>
      </c>
      <c r="K133" s="27">
        <f t="shared" ref="K133:K196" si="18">I133/66</f>
        <v>3</v>
      </c>
      <c r="L133" s="27">
        <f t="shared" ref="L133:L196" si="19">F133+I133</f>
        <v>198</v>
      </c>
      <c r="M133" s="27">
        <f t="shared" si="15"/>
        <v>3</v>
      </c>
      <c r="N133" s="27">
        <f t="shared" ref="N133:N196" si="20">G133+J133</f>
        <v>9</v>
      </c>
      <c r="O133" s="25" t="str">
        <f>VLOOKUP(A133,Regionlaes!$A$4:$U$36,20,FALSE)</f>
        <v>C</v>
      </c>
    </row>
    <row r="134" spans="1:15" x14ac:dyDescent="0.25">
      <c r="A134" s="1" t="s">
        <v>22</v>
      </c>
      <c r="B134" s="1">
        <v>52612</v>
      </c>
      <c r="C134" s="10" t="s">
        <v>190</v>
      </c>
      <c r="D134" s="1" t="s">
        <v>136</v>
      </c>
      <c r="E134" s="25" t="str">
        <f>VLOOKUP(C134,CCE!$C$7:$E$1123,3,FALSE)</f>
        <v>INTERMEDIO</v>
      </c>
      <c r="F134" s="27">
        <v>120</v>
      </c>
      <c r="G134" s="6">
        <f t="shared" si="16"/>
        <v>6</v>
      </c>
      <c r="H134" s="27">
        <f t="shared" si="14"/>
        <v>3</v>
      </c>
      <c r="I134" s="27">
        <v>0</v>
      </c>
      <c r="J134" s="27">
        <f t="shared" si="17"/>
        <v>0</v>
      </c>
      <c r="K134" s="27">
        <f t="shared" si="18"/>
        <v>0</v>
      </c>
      <c r="L134" s="27">
        <f t="shared" si="19"/>
        <v>120</v>
      </c>
      <c r="M134" s="27">
        <f t="shared" si="15"/>
        <v>3</v>
      </c>
      <c r="N134" s="27">
        <f t="shared" si="20"/>
        <v>6</v>
      </c>
      <c r="O134" s="25" t="str">
        <f>VLOOKUP(A134,Regionlaes!$A$4:$U$36,20,FALSE)</f>
        <v>C</v>
      </c>
    </row>
    <row r="135" spans="1:15" x14ac:dyDescent="0.25">
      <c r="A135" s="1" t="s">
        <v>22</v>
      </c>
      <c r="B135" s="1">
        <v>52678</v>
      </c>
      <c r="C135" s="10" t="s">
        <v>191</v>
      </c>
      <c r="D135" s="1" t="s">
        <v>71</v>
      </c>
      <c r="E135" s="25" t="str">
        <f>VLOOKUP(C135,CCE!$C$7:$E$1123,3,FALSE)</f>
        <v>INTERMEDIO</v>
      </c>
      <c r="F135" s="27">
        <v>0</v>
      </c>
      <c r="G135" s="6">
        <f t="shared" si="16"/>
        <v>0</v>
      </c>
      <c r="H135" s="27">
        <f t="shared" si="14"/>
        <v>0</v>
      </c>
      <c r="I135" s="27">
        <v>198</v>
      </c>
      <c r="J135" s="27">
        <f t="shared" si="17"/>
        <v>9</v>
      </c>
      <c r="K135" s="27">
        <f t="shared" si="18"/>
        <v>3</v>
      </c>
      <c r="L135" s="27">
        <f t="shared" si="19"/>
        <v>198</v>
      </c>
      <c r="M135" s="27">
        <f t="shared" si="15"/>
        <v>3</v>
      </c>
      <c r="N135" s="27">
        <f t="shared" si="20"/>
        <v>9</v>
      </c>
      <c r="O135" s="25" t="str">
        <f>VLOOKUP(A135,Regionlaes!$A$4:$U$36,20,FALSE)</f>
        <v>C</v>
      </c>
    </row>
    <row r="136" spans="1:15" x14ac:dyDescent="0.25">
      <c r="A136" s="1" t="s">
        <v>22</v>
      </c>
      <c r="B136" s="1">
        <v>52683</v>
      </c>
      <c r="C136" s="10" t="s">
        <v>192</v>
      </c>
      <c r="D136" s="1" t="s">
        <v>71</v>
      </c>
      <c r="E136" s="25" t="str">
        <f>VLOOKUP(C136,CCE!$C$7:$E$1123,3,FALSE)</f>
        <v>INTERMEDIO</v>
      </c>
      <c r="F136" s="27">
        <v>0</v>
      </c>
      <c r="G136" s="6">
        <f t="shared" si="16"/>
        <v>0</v>
      </c>
      <c r="H136" s="27">
        <f t="shared" si="14"/>
        <v>0</v>
      </c>
      <c r="I136" s="27">
        <v>198</v>
      </c>
      <c r="J136" s="27">
        <f t="shared" si="17"/>
        <v>9</v>
      </c>
      <c r="K136" s="27">
        <f t="shared" si="18"/>
        <v>3</v>
      </c>
      <c r="L136" s="27">
        <f t="shared" si="19"/>
        <v>198</v>
      </c>
      <c r="M136" s="27">
        <f t="shared" si="15"/>
        <v>3</v>
      </c>
      <c r="N136" s="27">
        <f t="shared" si="20"/>
        <v>9</v>
      </c>
      <c r="O136" s="25" t="str">
        <f>VLOOKUP(A136,Regionlaes!$A$4:$U$36,20,FALSE)</f>
        <v>C</v>
      </c>
    </row>
    <row r="137" spans="1:15" x14ac:dyDescent="0.25">
      <c r="A137" s="1" t="s">
        <v>22</v>
      </c>
      <c r="B137" s="1">
        <v>52693</v>
      </c>
      <c r="C137" s="10" t="s">
        <v>193</v>
      </c>
      <c r="D137" s="1" t="s">
        <v>71</v>
      </c>
      <c r="E137" s="25" t="str">
        <f>VLOOKUP(C137,CCE!$C$7:$E$1123,3,FALSE)</f>
        <v>INTERMEDIO</v>
      </c>
      <c r="F137" s="27">
        <v>0</v>
      </c>
      <c r="G137" s="6">
        <f t="shared" si="16"/>
        <v>0</v>
      </c>
      <c r="H137" s="27">
        <f t="shared" si="14"/>
        <v>0</v>
      </c>
      <c r="I137" s="27">
        <v>198</v>
      </c>
      <c r="J137" s="27">
        <f t="shared" si="17"/>
        <v>9</v>
      </c>
      <c r="K137" s="27">
        <f t="shared" si="18"/>
        <v>3</v>
      </c>
      <c r="L137" s="27">
        <f t="shared" si="19"/>
        <v>198</v>
      </c>
      <c r="M137" s="27">
        <f t="shared" si="15"/>
        <v>3</v>
      </c>
      <c r="N137" s="27">
        <f t="shared" si="20"/>
        <v>9</v>
      </c>
      <c r="O137" s="25" t="str">
        <f>VLOOKUP(A137,Regionlaes!$A$4:$U$36,20,FALSE)</f>
        <v>C</v>
      </c>
    </row>
    <row r="138" spans="1:15" x14ac:dyDescent="0.25">
      <c r="A138" s="1" t="s">
        <v>22</v>
      </c>
      <c r="B138" s="1">
        <v>52835</v>
      </c>
      <c r="C138" s="10" t="s">
        <v>875</v>
      </c>
      <c r="D138" s="1" t="s">
        <v>67</v>
      </c>
      <c r="E138" s="25" t="str">
        <f>VLOOKUP(C138,CCE!$C$7:$E$1123,3,FALSE)</f>
        <v>INTERMEDIO</v>
      </c>
      <c r="F138" s="27">
        <v>240</v>
      </c>
      <c r="G138" s="6">
        <f t="shared" si="16"/>
        <v>12</v>
      </c>
      <c r="H138" s="27">
        <f t="shared" si="14"/>
        <v>6</v>
      </c>
      <c r="I138" s="27">
        <v>594</v>
      </c>
      <c r="J138" s="27">
        <f t="shared" si="17"/>
        <v>27</v>
      </c>
      <c r="K138" s="27">
        <f t="shared" si="18"/>
        <v>9</v>
      </c>
      <c r="L138" s="27">
        <f t="shared" si="19"/>
        <v>834</v>
      </c>
      <c r="M138" s="27">
        <f t="shared" si="15"/>
        <v>15</v>
      </c>
      <c r="N138" s="27">
        <f t="shared" si="20"/>
        <v>39</v>
      </c>
      <c r="O138" s="25" t="str">
        <f>VLOOKUP(A138,Regionlaes!$A$4:$U$36,20,FALSE)</f>
        <v>C</v>
      </c>
    </row>
    <row r="139" spans="1:15" x14ac:dyDescent="0.25">
      <c r="A139" s="1" t="s">
        <v>22</v>
      </c>
      <c r="B139" s="1">
        <v>52838</v>
      </c>
      <c r="C139" s="10" t="s">
        <v>194</v>
      </c>
      <c r="D139" s="1" t="s">
        <v>71</v>
      </c>
      <c r="E139" s="25" t="str">
        <f>VLOOKUP(C139,CCE!$C$7:$E$1123,3,FALSE)</f>
        <v>INTERMEDIO</v>
      </c>
      <c r="F139" s="27">
        <v>0</v>
      </c>
      <c r="G139" s="6">
        <f t="shared" si="16"/>
        <v>0</v>
      </c>
      <c r="H139" s="27">
        <f t="shared" si="14"/>
        <v>0</v>
      </c>
      <c r="I139" s="27">
        <v>198</v>
      </c>
      <c r="J139" s="27">
        <f t="shared" si="17"/>
        <v>9</v>
      </c>
      <c r="K139" s="27">
        <f t="shared" si="18"/>
        <v>3</v>
      </c>
      <c r="L139" s="27">
        <f t="shared" si="19"/>
        <v>198</v>
      </c>
      <c r="M139" s="27">
        <f t="shared" si="15"/>
        <v>3</v>
      </c>
      <c r="N139" s="27">
        <f t="shared" si="20"/>
        <v>9</v>
      </c>
      <c r="O139" s="25" t="str">
        <f>VLOOKUP(A139,Regionlaes!$A$4:$U$36,20,FALSE)</f>
        <v>C</v>
      </c>
    </row>
    <row r="140" spans="1:15" x14ac:dyDescent="0.25">
      <c r="A140" s="1" t="s">
        <v>23</v>
      </c>
      <c r="B140" s="1">
        <v>54001</v>
      </c>
      <c r="C140" s="10" t="s">
        <v>195</v>
      </c>
      <c r="D140" s="1" t="s">
        <v>69</v>
      </c>
      <c r="E140" s="25" t="str">
        <f>VLOOKUP(C140,CCE!$C$7:$E$1123,3,FALSE)</f>
        <v>FACIL</v>
      </c>
      <c r="F140" s="27">
        <v>0</v>
      </c>
      <c r="G140" s="6">
        <f t="shared" si="16"/>
        <v>0</v>
      </c>
      <c r="H140" s="27">
        <f t="shared" si="14"/>
        <v>0</v>
      </c>
      <c r="I140" s="27">
        <v>726</v>
      </c>
      <c r="J140" s="27">
        <f t="shared" si="17"/>
        <v>33</v>
      </c>
      <c r="K140" s="27">
        <f t="shared" si="18"/>
        <v>11</v>
      </c>
      <c r="L140" s="27">
        <f t="shared" si="19"/>
        <v>726</v>
      </c>
      <c r="M140" s="27">
        <f t="shared" si="15"/>
        <v>11</v>
      </c>
      <c r="N140" s="27">
        <f t="shared" si="20"/>
        <v>33</v>
      </c>
      <c r="O140" s="25" t="str">
        <f>VLOOKUP(A140,Regionlaes!$A$4:$U$36,20,FALSE)</f>
        <v>B</v>
      </c>
    </row>
    <row r="141" spans="1:15" x14ac:dyDescent="0.25">
      <c r="A141" s="1" t="s">
        <v>23</v>
      </c>
      <c r="B141" s="1">
        <v>54250</v>
      </c>
      <c r="C141" s="10" t="s">
        <v>196</v>
      </c>
      <c r="D141" s="1" t="s">
        <v>86</v>
      </c>
      <c r="E141" s="25" t="str">
        <f>VLOOKUP(C141,CCE!$C$7:$E$1123,3,FALSE)</f>
        <v>INTERMEDIO</v>
      </c>
      <c r="F141" s="27">
        <v>40</v>
      </c>
      <c r="G141" s="6">
        <f t="shared" si="16"/>
        <v>2</v>
      </c>
      <c r="H141" s="27">
        <f t="shared" si="14"/>
        <v>1</v>
      </c>
      <c r="I141" s="27">
        <v>0</v>
      </c>
      <c r="J141" s="27">
        <f t="shared" si="17"/>
        <v>0</v>
      </c>
      <c r="K141" s="27">
        <f t="shared" si="18"/>
        <v>0</v>
      </c>
      <c r="L141" s="27">
        <f t="shared" si="19"/>
        <v>40</v>
      </c>
      <c r="M141" s="27">
        <f t="shared" si="15"/>
        <v>1</v>
      </c>
      <c r="N141" s="27">
        <f t="shared" si="20"/>
        <v>2</v>
      </c>
      <c r="O141" s="25" t="str">
        <f>VLOOKUP(A141,Regionlaes!$A$4:$U$36,20,FALSE)</f>
        <v>B</v>
      </c>
    </row>
    <row r="142" spans="1:15" x14ac:dyDescent="0.25">
      <c r="A142" s="1" t="s">
        <v>23</v>
      </c>
      <c r="B142" s="1">
        <v>54405</v>
      </c>
      <c r="C142" s="10" t="s">
        <v>197</v>
      </c>
      <c r="D142" s="1" t="s">
        <v>74</v>
      </c>
      <c r="E142" s="25" t="str">
        <f>VLOOKUP(C142,CCE!$C$7:$E$1123,3,FALSE)</f>
        <v>INTERMEDIO</v>
      </c>
      <c r="F142" s="27">
        <v>0</v>
      </c>
      <c r="G142" s="6">
        <f t="shared" si="16"/>
        <v>0</v>
      </c>
      <c r="H142" s="27">
        <f t="shared" si="14"/>
        <v>0</v>
      </c>
      <c r="I142" s="27">
        <v>198</v>
      </c>
      <c r="J142" s="27">
        <f t="shared" si="17"/>
        <v>9</v>
      </c>
      <c r="K142" s="27">
        <f t="shared" si="18"/>
        <v>3</v>
      </c>
      <c r="L142" s="27">
        <f t="shared" si="19"/>
        <v>198</v>
      </c>
      <c r="M142" s="27">
        <f t="shared" si="15"/>
        <v>3</v>
      </c>
      <c r="N142" s="27">
        <f t="shared" si="20"/>
        <v>9</v>
      </c>
      <c r="O142" s="25" t="str">
        <f>VLOOKUP(A142,Regionlaes!$A$4:$U$36,20,FALSE)</f>
        <v>B</v>
      </c>
    </row>
    <row r="143" spans="1:15" x14ac:dyDescent="0.25">
      <c r="A143" s="1" t="s">
        <v>23</v>
      </c>
      <c r="B143" s="1">
        <v>54498</v>
      </c>
      <c r="C143" s="10" t="s">
        <v>198</v>
      </c>
      <c r="D143" s="1" t="s">
        <v>67</v>
      </c>
      <c r="E143" s="25" t="str">
        <f>VLOOKUP(C143,CCE!$C$7:$E$1123,3,FALSE)</f>
        <v>INTERMEDIO</v>
      </c>
      <c r="F143" s="27">
        <v>0</v>
      </c>
      <c r="G143" s="6">
        <f t="shared" si="16"/>
        <v>0</v>
      </c>
      <c r="H143" s="27">
        <f t="shared" si="14"/>
        <v>0</v>
      </c>
      <c r="I143" s="27">
        <v>264</v>
      </c>
      <c r="J143" s="27">
        <f t="shared" si="17"/>
        <v>12</v>
      </c>
      <c r="K143" s="27">
        <f t="shared" si="18"/>
        <v>4</v>
      </c>
      <c r="L143" s="27">
        <f t="shared" si="19"/>
        <v>264</v>
      </c>
      <c r="M143" s="27">
        <f t="shared" si="15"/>
        <v>4</v>
      </c>
      <c r="N143" s="27">
        <f t="shared" si="20"/>
        <v>12</v>
      </c>
      <c r="O143" s="25" t="str">
        <f>VLOOKUP(A143,Regionlaes!$A$4:$U$36,20,FALSE)</f>
        <v>B</v>
      </c>
    </row>
    <row r="144" spans="1:15" x14ac:dyDescent="0.25">
      <c r="A144" s="1" t="s">
        <v>23</v>
      </c>
      <c r="B144" s="1">
        <v>54553</v>
      </c>
      <c r="C144" s="10" t="s">
        <v>199</v>
      </c>
      <c r="D144" s="1" t="s">
        <v>71</v>
      </c>
      <c r="E144" s="25" t="str">
        <f>VLOOKUP(C144,CCE!$C$7:$E$1123,3,FALSE)</f>
        <v>INTERMEDIO</v>
      </c>
      <c r="F144" s="27">
        <v>0</v>
      </c>
      <c r="G144" s="6">
        <f t="shared" si="16"/>
        <v>0</v>
      </c>
      <c r="H144" s="27">
        <f t="shared" si="14"/>
        <v>0</v>
      </c>
      <c r="I144" s="27">
        <v>198</v>
      </c>
      <c r="J144" s="27">
        <f t="shared" si="17"/>
        <v>9</v>
      </c>
      <c r="K144" s="27">
        <f t="shared" si="18"/>
        <v>3</v>
      </c>
      <c r="L144" s="27">
        <f t="shared" si="19"/>
        <v>198</v>
      </c>
      <c r="M144" s="27">
        <f t="shared" si="15"/>
        <v>3</v>
      </c>
      <c r="N144" s="27">
        <f t="shared" si="20"/>
        <v>9</v>
      </c>
      <c r="O144" s="25" t="str">
        <f>VLOOKUP(A144,Regionlaes!$A$4:$U$36,20,FALSE)</f>
        <v>B</v>
      </c>
    </row>
    <row r="145" spans="1:15" x14ac:dyDescent="0.25">
      <c r="A145" s="1" t="s">
        <v>23</v>
      </c>
      <c r="B145" s="1">
        <v>54800</v>
      </c>
      <c r="C145" s="10" t="s">
        <v>200</v>
      </c>
      <c r="D145" s="1" t="s">
        <v>136</v>
      </c>
      <c r="E145" s="25" t="str">
        <f>VLOOKUP(C145,CCE!$C$7:$E$1123,3,FALSE)</f>
        <v>INTERMEDIO</v>
      </c>
      <c r="F145" s="27">
        <v>40</v>
      </c>
      <c r="G145" s="6">
        <f t="shared" si="16"/>
        <v>2</v>
      </c>
      <c r="H145" s="27">
        <f t="shared" si="14"/>
        <v>1</v>
      </c>
      <c r="I145" s="27">
        <v>0</v>
      </c>
      <c r="J145" s="27">
        <f t="shared" si="17"/>
        <v>0</v>
      </c>
      <c r="K145" s="27">
        <f t="shared" si="18"/>
        <v>0</v>
      </c>
      <c r="L145" s="27">
        <f t="shared" si="19"/>
        <v>40</v>
      </c>
      <c r="M145" s="27">
        <f t="shared" si="15"/>
        <v>1</v>
      </c>
      <c r="N145" s="27">
        <f t="shared" si="20"/>
        <v>2</v>
      </c>
      <c r="O145" s="25" t="str">
        <f>VLOOKUP(A145,Regionlaes!$A$4:$U$36,20,FALSE)</f>
        <v>B</v>
      </c>
    </row>
    <row r="146" spans="1:15" x14ac:dyDescent="0.25">
      <c r="A146" s="1" t="s">
        <v>23</v>
      </c>
      <c r="B146" s="1">
        <v>54810</v>
      </c>
      <c r="C146" s="10" t="s">
        <v>201</v>
      </c>
      <c r="D146" s="1" t="s">
        <v>86</v>
      </c>
      <c r="E146" s="25" t="str">
        <f>VLOOKUP(C146,CCE!$C$7:$E$1123,3,FALSE)</f>
        <v>INTERMEDIO</v>
      </c>
      <c r="F146" s="27">
        <v>80</v>
      </c>
      <c r="G146" s="6">
        <f t="shared" si="16"/>
        <v>4</v>
      </c>
      <c r="H146" s="27">
        <f t="shared" si="14"/>
        <v>2</v>
      </c>
      <c r="I146" s="27">
        <v>0</v>
      </c>
      <c r="J146" s="27">
        <f t="shared" si="17"/>
        <v>0</v>
      </c>
      <c r="K146" s="27">
        <f t="shared" si="18"/>
        <v>0</v>
      </c>
      <c r="L146" s="27">
        <f t="shared" si="19"/>
        <v>80</v>
      </c>
      <c r="M146" s="27">
        <f t="shared" si="15"/>
        <v>2</v>
      </c>
      <c r="N146" s="27">
        <f t="shared" si="20"/>
        <v>4</v>
      </c>
      <c r="O146" s="25" t="str">
        <f>VLOOKUP(A146,Regionlaes!$A$4:$U$36,20,FALSE)</f>
        <v>B</v>
      </c>
    </row>
    <row r="147" spans="1:15" x14ac:dyDescent="0.25">
      <c r="A147" s="1" t="s">
        <v>23</v>
      </c>
      <c r="B147" s="1">
        <v>54874</v>
      </c>
      <c r="C147" s="10" t="s">
        <v>202</v>
      </c>
      <c r="D147" s="1" t="s">
        <v>74</v>
      </c>
      <c r="E147" s="25" t="str">
        <f>VLOOKUP(C147,CCE!$C$7:$E$1123,3,FALSE)</f>
        <v>INTERMEDIO</v>
      </c>
      <c r="F147" s="27">
        <v>0</v>
      </c>
      <c r="G147" s="6">
        <f t="shared" si="16"/>
        <v>0</v>
      </c>
      <c r="H147" s="27">
        <f t="shared" si="14"/>
        <v>0</v>
      </c>
      <c r="I147" s="27">
        <v>198</v>
      </c>
      <c r="J147" s="27">
        <f t="shared" si="17"/>
        <v>9</v>
      </c>
      <c r="K147" s="27">
        <f t="shared" si="18"/>
        <v>3</v>
      </c>
      <c r="L147" s="27">
        <f t="shared" si="19"/>
        <v>198</v>
      </c>
      <c r="M147" s="27">
        <f t="shared" si="15"/>
        <v>3</v>
      </c>
      <c r="N147" s="27">
        <f t="shared" si="20"/>
        <v>9</v>
      </c>
      <c r="O147" s="25" t="str">
        <f>VLOOKUP(A147,Regionlaes!$A$4:$U$36,20,FALSE)</f>
        <v>B</v>
      </c>
    </row>
    <row r="148" spans="1:15" x14ac:dyDescent="0.25">
      <c r="A148" s="1" t="s">
        <v>24</v>
      </c>
      <c r="B148" s="1">
        <v>86001</v>
      </c>
      <c r="C148" s="10" t="s">
        <v>203</v>
      </c>
      <c r="D148" s="1" t="s">
        <v>67</v>
      </c>
      <c r="E148" s="25" t="str">
        <f>VLOOKUP(C148,CCE!$C$7:$E$1123,3,FALSE)</f>
        <v>INTERMEDIO</v>
      </c>
      <c r="F148" s="27">
        <v>0</v>
      </c>
      <c r="G148" s="6">
        <f t="shared" si="16"/>
        <v>0</v>
      </c>
      <c r="H148" s="27">
        <f t="shared" si="14"/>
        <v>0</v>
      </c>
      <c r="I148" s="27">
        <v>396</v>
      </c>
      <c r="J148" s="27">
        <f t="shared" si="17"/>
        <v>18</v>
      </c>
      <c r="K148" s="27">
        <f t="shared" si="18"/>
        <v>6</v>
      </c>
      <c r="L148" s="27">
        <f t="shared" si="19"/>
        <v>396</v>
      </c>
      <c r="M148" s="27">
        <f t="shared" si="15"/>
        <v>6</v>
      </c>
      <c r="N148" s="27">
        <f t="shared" si="20"/>
        <v>18</v>
      </c>
      <c r="O148" s="25" t="str">
        <f>VLOOKUP(A148,Regionlaes!$A$4:$U$36,20,FALSE)</f>
        <v>B</v>
      </c>
    </row>
    <row r="149" spans="1:15" x14ac:dyDescent="0.25">
      <c r="A149" s="1" t="s">
        <v>24</v>
      </c>
      <c r="B149" s="1">
        <v>86568</v>
      </c>
      <c r="C149" s="10" t="s">
        <v>204</v>
      </c>
      <c r="D149" s="1" t="s">
        <v>67</v>
      </c>
      <c r="E149" s="25" t="str">
        <f>VLOOKUP(C149,CCE!$C$7:$E$1123,3,FALSE)</f>
        <v>INTERMEDIO</v>
      </c>
      <c r="F149" s="27">
        <v>0</v>
      </c>
      <c r="G149" s="6">
        <f t="shared" si="16"/>
        <v>0</v>
      </c>
      <c r="H149" s="27">
        <f t="shared" si="14"/>
        <v>0</v>
      </c>
      <c r="I149" s="27">
        <v>198</v>
      </c>
      <c r="J149" s="27">
        <f t="shared" si="17"/>
        <v>9</v>
      </c>
      <c r="K149" s="27">
        <f t="shared" si="18"/>
        <v>3</v>
      </c>
      <c r="L149" s="27">
        <f t="shared" si="19"/>
        <v>198</v>
      </c>
      <c r="M149" s="27">
        <f t="shared" si="15"/>
        <v>3</v>
      </c>
      <c r="N149" s="27">
        <f t="shared" si="20"/>
        <v>9</v>
      </c>
      <c r="O149" s="25" t="str">
        <f>VLOOKUP(A149,Regionlaes!$A$4:$U$36,20,FALSE)</f>
        <v>B</v>
      </c>
    </row>
    <row r="150" spans="1:15" x14ac:dyDescent="0.25">
      <c r="A150" s="1" t="s">
        <v>24</v>
      </c>
      <c r="B150" s="13">
        <v>86571</v>
      </c>
      <c r="C150" s="10" t="s">
        <v>205</v>
      </c>
      <c r="D150" s="1" t="s">
        <v>136</v>
      </c>
      <c r="E150" s="25" t="str">
        <f>VLOOKUP(C150,CCE!$C$7:$E$1123,3,FALSE)</f>
        <v>INTERMEDIO</v>
      </c>
      <c r="F150" s="27">
        <v>120</v>
      </c>
      <c r="G150" s="6">
        <f t="shared" si="16"/>
        <v>6</v>
      </c>
      <c r="H150" s="27">
        <f t="shared" si="14"/>
        <v>3</v>
      </c>
      <c r="I150" s="27">
        <v>0</v>
      </c>
      <c r="J150" s="27">
        <f t="shared" si="17"/>
        <v>0</v>
      </c>
      <c r="K150" s="27">
        <f t="shared" si="18"/>
        <v>0</v>
      </c>
      <c r="L150" s="27">
        <f t="shared" si="19"/>
        <v>120</v>
      </c>
      <c r="M150" s="27">
        <f t="shared" si="15"/>
        <v>3</v>
      </c>
      <c r="N150" s="27">
        <f t="shared" si="20"/>
        <v>6</v>
      </c>
      <c r="O150" s="25" t="str">
        <f>VLOOKUP(A150,Regionlaes!$A$4:$U$36,20,FALSE)</f>
        <v>B</v>
      </c>
    </row>
    <row r="151" spans="1:15" x14ac:dyDescent="0.25">
      <c r="A151" s="1" t="s">
        <v>24</v>
      </c>
      <c r="B151" s="1">
        <v>86749</v>
      </c>
      <c r="C151" s="10" t="s">
        <v>206</v>
      </c>
      <c r="D151" s="1" t="s">
        <v>71</v>
      </c>
      <c r="E151" s="25" t="str">
        <f>VLOOKUP(C151,CCE!$C$7:$E$1123,3,FALSE)</f>
        <v>INTERMEDIO</v>
      </c>
      <c r="F151" s="27">
        <v>0</v>
      </c>
      <c r="G151" s="6">
        <f t="shared" si="16"/>
        <v>0</v>
      </c>
      <c r="H151" s="27">
        <f t="shared" si="14"/>
        <v>0</v>
      </c>
      <c r="I151" s="27">
        <v>198</v>
      </c>
      <c r="J151" s="27">
        <f t="shared" si="17"/>
        <v>9</v>
      </c>
      <c r="K151" s="27">
        <f t="shared" si="18"/>
        <v>3</v>
      </c>
      <c r="L151" s="27">
        <f t="shared" si="19"/>
        <v>198</v>
      </c>
      <c r="M151" s="27">
        <f t="shared" si="15"/>
        <v>3</v>
      </c>
      <c r="N151" s="27">
        <f t="shared" si="20"/>
        <v>9</v>
      </c>
      <c r="O151" s="25" t="str">
        <f>VLOOKUP(A151,Regionlaes!$A$4:$U$36,20,FALSE)</f>
        <v>B</v>
      </c>
    </row>
    <row r="152" spans="1:15" x14ac:dyDescent="0.25">
      <c r="A152" s="1" t="s">
        <v>25</v>
      </c>
      <c r="B152" s="1">
        <v>63001</v>
      </c>
      <c r="C152" s="10" t="s">
        <v>207</v>
      </c>
      <c r="D152" s="1" t="s">
        <v>69</v>
      </c>
      <c r="E152" s="25" t="str">
        <f>VLOOKUP(C152,CCE!$C$7:$E$1123,3,FALSE)</f>
        <v>FACIL</v>
      </c>
      <c r="F152" s="27">
        <v>0</v>
      </c>
      <c r="G152" s="6">
        <f t="shared" si="16"/>
        <v>0</v>
      </c>
      <c r="H152" s="27">
        <f t="shared" si="14"/>
        <v>0</v>
      </c>
      <c r="I152" s="27">
        <v>198</v>
      </c>
      <c r="J152" s="27">
        <f t="shared" si="17"/>
        <v>9</v>
      </c>
      <c r="K152" s="27">
        <f t="shared" si="18"/>
        <v>3</v>
      </c>
      <c r="L152" s="27">
        <f t="shared" si="19"/>
        <v>198</v>
      </c>
      <c r="M152" s="27">
        <f t="shared" si="15"/>
        <v>3</v>
      </c>
      <c r="N152" s="27">
        <f t="shared" si="20"/>
        <v>9</v>
      </c>
      <c r="O152" s="25" t="str">
        <f>VLOOKUP(A152,Regionlaes!$A$4:$U$36,20,FALSE)</f>
        <v>B</v>
      </c>
    </row>
    <row r="153" spans="1:15" x14ac:dyDescent="0.25">
      <c r="A153" s="1" t="s">
        <v>25</v>
      </c>
      <c r="B153" s="1">
        <v>63130</v>
      </c>
      <c r="C153" s="10" t="s">
        <v>208</v>
      </c>
      <c r="D153" s="1" t="s">
        <v>74</v>
      </c>
      <c r="E153" s="25" t="str">
        <f>VLOOKUP(C153,CCE!$C$7:$E$1123,3,FALSE)</f>
        <v>INTERMEDIO</v>
      </c>
      <c r="F153" s="27">
        <v>0</v>
      </c>
      <c r="G153" s="6">
        <f t="shared" si="16"/>
        <v>0</v>
      </c>
      <c r="H153" s="27">
        <f t="shared" si="14"/>
        <v>0</v>
      </c>
      <c r="I153" s="27">
        <v>198</v>
      </c>
      <c r="J153" s="27">
        <f t="shared" si="17"/>
        <v>9</v>
      </c>
      <c r="K153" s="27">
        <f t="shared" si="18"/>
        <v>3</v>
      </c>
      <c r="L153" s="27">
        <f t="shared" si="19"/>
        <v>198</v>
      </c>
      <c r="M153" s="27">
        <f t="shared" si="15"/>
        <v>3</v>
      </c>
      <c r="N153" s="27">
        <f t="shared" si="20"/>
        <v>9</v>
      </c>
      <c r="O153" s="25" t="str">
        <f>VLOOKUP(A153,Regionlaes!$A$4:$U$36,20,FALSE)</f>
        <v>B</v>
      </c>
    </row>
    <row r="154" spans="1:15" x14ac:dyDescent="0.25">
      <c r="A154" s="1" t="s">
        <v>25</v>
      </c>
      <c r="B154" s="1">
        <v>63401</v>
      </c>
      <c r="C154" s="10" t="s">
        <v>209</v>
      </c>
      <c r="D154" s="1" t="s">
        <v>74</v>
      </c>
      <c r="E154" s="25" t="str">
        <f>VLOOKUP(C154,CCE!$C$7:$E$1123,3,FALSE)</f>
        <v>INTERMEDIO</v>
      </c>
      <c r="F154" s="27">
        <v>0</v>
      </c>
      <c r="G154" s="6">
        <f t="shared" si="16"/>
        <v>0</v>
      </c>
      <c r="H154" s="27">
        <f t="shared" si="14"/>
        <v>0</v>
      </c>
      <c r="I154" s="27">
        <v>198</v>
      </c>
      <c r="J154" s="27">
        <f t="shared" si="17"/>
        <v>9</v>
      </c>
      <c r="K154" s="27">
        <f t="shared" si="18"/>
        <v>3</v>
      </c>
      <c r="L154" s="27">
        <f t="shared" si="19"/>
        <v>198</v>
      </c>
      <c r="M154" s="27">
        <f t="shared" si="15"/>
        <v>3</v>
      </c>
      <c r="N154" s="27">
        <f t="shared" si="20"/>
        <v>9</v>
      </c>
      <c r="O154" s="25" t="str">
        <f>VLOOKUP(A154,Regionlaes!$A$4:$U$36,20,FALSE)</f>
        <v>B</v>
      </c>
    </row>
    <row r="155" spans="1:15" x14ac:dyDescent="0.25">
      <c r="A155" s="1" t="s">
        <v>26</v>
      </c>
      <c r="B155" s="1">
        <v>66001</v>
      </c>
      <c r="C155" s="10" t="s">
        <v>210</v>
      </c>
      <c r="D155" s="1" t="s">
        <v>69</v>
      </c>
      <c r="E155" s="25" t="str">
        <f>VLOOKUP(C155,CCE!$C$7:$E$1123,3,FALSE)</f>
        <v>FACIL</v>
      </c>
      <c r="F155" s="27">
        <v>0</v>
      </c>
      <c r="G155" s="6">
        <f t="shared" si="16"/>
        <v>0</v>
      </c>
      <c r="H155" s="27">
        <f t="shared" si="14"/>
        <v>0</v>
      </c>
      <c r="I155" s="27">
        <v>396</v>
      </c>
      <c r="J155" s="27">
        <f t="shared" si="17"/>
        <v>18</v>
      </c>
      <c r="K155" s="27">
        <f t="shared" si="18"/>
        <v>6</v>
      </c>
      <c r="L155" s="27">
        <f t="shared" si="19"/>
        <v>396</v>
      </c>
      <c r="M155" s="27">
        <f t="shared" si="15"/>
        <v>6</v>
      </c>
      <c r="N155" s="27">
        <f t="shared" si="20"/>
        <v>18</v>
      </c>
      <c r="O155" s="25" t="str">
        <f>VLOOKUP(A155,Regionlaes!$A$4:$U$36,20,FALSE)</f>
        <v>B</v>
      </c>
    </row>
    <row r="156" spans="1:15" x14ac:dyDescent="0.25">
      <c r="A156" s="1" t="s">
        <v>26</v>
      </c>
      <c r="B156" s="1">
        <v>66088</v>
      </c>
      <c r="C156" s="10" t="s">
        <v>211</v>
      </c>
      <c r="D156" s="1" t="s">
        <v>71</v>
      </c>
      <c r="E156" s="25" t="str">
        <f>VLOOKUP(C156,CCE!$C$7:$E$1123,3,FALSE)</f>
        <v>INTERMEDIO</v>
      </c>
      <c r="F156" s="27">
        <v>0</v>
      </c>
      <c r="G156" s="6">
        <f t="shared" si="16"/>
        <v>0</v>
      </c>
      <c r="H156" s="27">
        <f t="shared" si="14"/>
        <v>0</v>
      </c>
      <c r="I156" s="27">
        <v>198</v>
      </c>
      <c r="J156" s="27">
        <f t="shared" si="17"/>
        <v>9</v>
      </c>
      <c r="K156" s="27">
        <f t="shared" si="18"/>
        <v>3</v>
      </c>
      <c r="L156" s="27">
        <f t="shared" si="19"/>
        <v>198</v>
      </c>
      <c r="M156" s="27">
        <f t="shared" si="15"/>
        <v>3</v>
      </c>
      <c r="N156" s="27">
        <f t="shared" si="20"/>
        <v>9</v>
      </c>
      <c r="O156" s="25" t="str">
        <f>VLOOKUP(A156,Regionlaes!$A$4:$U$36,20,FALSE)</f>
        <v>B</v>
      </c>
    </row>
    <row r="157" spans="1:15" x14ac:dyDescent="0.25">
      <c r="A157" s="1" t="s">
        <v>26</v>
      </c>
      <c r="B157" s="1">
        <v>66170</v>
      </c>
      <c r="C157" s="10" t="s">
        <v>212</v>
      </c>
      <c r="D157" s="1" t="s">
        <v>74</v>
      </c>
      <c r="E157" s="25" t="str">
        <f>VLOOKUP(C157,CCE!$C$7:$E$1123,3,FALSE)</f>
        <v>INTERMEDIO</v>
      </c>
      <c r="F157" s="27">
        <v>0</v>
      </c>
      <c r="G157" s="6">
        <f t="shared" si="16"/>
        <v>0</v>
      </c>
      <c r="H157" s="27">
        <f t="shared" si="14"/>
        <v>0</v>
      </c>
      <c r="I157" s="27">
        <v>396</v>
      </c>
      <c r="J157" s="27">
        <f t="shared" si="17"/>
        <v>18</v>
      </c>
      <c r="K157" s="27">
        <f t="shared" si="18"/>
        <v>6</v>
      </c>
      <c r="L157" s="27">
        <f t="shared" si="19"/>
        <v>396</v>
      </c>
      <c r="M157" s="27">
        <f t="shared" si="15"/>
        <v>6</v>
      </c>
      <c r="N157" s="27">
        <f t="shared" si="20"/>
        <v>18</v>
      </c>
      <c r="O157" s="25" t="str">
        <f>VLOOKUP(A157,Regionlaes!$A$4:$U$36,20,FALSE)</f>
        <v>B</v>
      </c>
    </row>
    <row r="158" spans="1:15" x14ac:dyDescent="0.25">
      <c r="A158" s="1" t="s">
        <v>26</v>
      </c>
      <c r="B158" s="1">
        <v>66400</v>
      </c>
      <c r="C158" s="10" t="s">
        <v>213</v>
      </c>
      <c r="D158" s="1" t="s">
        <v>71</v>
      </c>
      <c r="E158" s="25" t="str">
        <f>VLOOKUP(C158,CCE!$C$7:$E$1123,3,FALSE)</f>
        <v>INTERMEDIO</v>
      </c>
      <c r="F158" s="27">
        <v>0</v>
      </c>
      <c r="G158" s="6">
        <f t="shared" si="16"/>
        <v>0</v>
      </c>
      <c r="H158" s="27">
        <f t="shared" si="14"/>
        <v>0</v>
      </c>
      <c r="I158" s="27">
        <v>198</v>
      </c>
      <c r="J158" s="27">
        <f t="shared" si="17"/>
        <v>9</v>
      </c>
      <c r="K158" s="27">
        <f t="shared" si="18"/>
        <v>3</v>
      </c>
      <c r="L158" s="27">
        <f t="shared" si="19"/>
        <v>198</v>
      </c>
      <c r="M158" s="27">
        <f t="shared" si="15"/>
        <v>3</v>
      </c>
      <c r="N158" s="27">
        <f t="shared" si="20"/>
        <v>9</v>
      </c>
      <c r="O158" s="25" t="str">
        <f>VLOOKUP(A158,Regionlaes!$A$4:$U$36,20,FALSE)</f>
        <v>B</v>
      </c>
    </row>
    <row r="159" spans="1:15" x14ac:dyDescent="0.25">
      <c r="A159" s="1" t="s">
        <v>26</v>
      </c>
      <c r="B159" s="1">
        <v>66594</v>
      </c>
      <c r="C159" s="10" t="s">
        <v>214</v>
      </c>
      <c r="D159" s="1" t="s">
        <v>71</v>
      </c>
      <c r="E159" s="25" t="str">
        <f>VLOOKUP(C159,CCE!$C$7:$E$1123,3,FALSE)</f>
        <v>INTERMEDIO</v>
      </c>
      <c r="F159" s="27">
        <v>0</v>
      </c>
      <c r="G159" s="6">
        <f t="shared" si="16"/>
        <v>0</v>
      </c>
      <c r="H159" s="27">
        <f t="shared" si="14"/>
        <v>0</v>
      </c>
      <c r="I159" s="27">
        <v>198</v>
      </c>
      <c r="J159" s="27">
        <f t="shared" si="17"/>
        <v>9</v>
      </c>
      <c r="K159" s="27">
        <f t="shared" si="18"/>
        <v>3</v>
      </c>
      <c r="L159" s="27">
        <f t="shared" si="19"/>
        <v>198</v>
      </c>
      <c r="M159" s="27">
        <f t="shared" si="15"/>
        <v>3</v>
      </c>
      <c r="N159" s="27">
        <f t="shared" si="20"/>
        <v>9</v>
      </c>
      <c r="O159" s="25" t="str">
        <f>VLOOKUP(A159,Regionlaes!$A$4:$U$36,20,FALSE)</f>
        <v>B</v>
      </c>
    </row>
    <row r="160" spans="1:15" x14ac:dyDescent="0.25">
      <c r="A160" s="1" t="s">
        <v>26</v>
      </c>
      <c r="B160" s="1">
        <v>66682</v>
      </c>
      <c r="C160" s="10" t="s">
        <v>215</v>
      </c>
      <c r="D160" s="1" t="s">
        <v>74</v>
      </c>
      <c r="E160" s="25" t="str">
        <f>VLOOKUP(C160,CCE!$C$7:$E$1123,3,FALSE)</f>
        <v>INTERMEDIO</v>
      </c>
      <c r="F160" s="27">
        <v>0</v>
      </c>
      <c r="G160" s="6">
        <f t="shared" si="16"/>
        <v>0</v>
      </c>
      <c r="H160" s="27">
        <f t="shared" si="14"/>
        <v>0</v>
      </c>
      <c r="I160" s="27">
        <v>198</v>
      </c>
      <c r="J160" s="27">
        <f t="shared" si="17"/>
        <v>9</v>
      </c>
      <c r="K160" s="27">
        <f t="shared" si="18"/>
        <v>3</v>
      </c>
      <c r="L160" s="27">
        <f t="shared" si="19"/>
        <v>198</v>
      </c>
      <c r="M160" s="27">
        <f t="shared" si="15"/>
        <v>3</v>
      </c>
      <c r="N160" s="27">
        <f t="shared" si="20"/>
        <v>9</v>
      </c>
      <c r="O160" s="25" t="str">
        <f>VLOOKUP(A160,Regionlaes!$A$4:$U$36,20,FALSE)</f>
        <v>B</v>
      </c>
    </row>
    <row r="161" spans="1:15" x14ac:dyDescent="0.25">
      <c r="A161" s="1" t="s">
        <v>49</v>
      </c>
      <c r="B161" s="1">
        <v>88001</v>
      </c>
      <c r="C161" s="10" t="s">
        <v>216</v>
      </c>
      <c r="D161" s="1" t="s">
        <v>67</v>
      </c>
      <c r="E161" s="25" t="str">
        <f>VLOOKUP(C161,CCE!$C$7:$E$1123,3,FALSE)</f>
        <v>INTERMEDIO</v>
      </c>
      <c r="F161" s="27">
        <v>0</v>
      </c>
      <c r="G161" s="6">
        <f t="shared" si="16"/>
        <v>0</v>
      </c>
      <c r="H161" s="27">
        <f t="shared" si="14"/>
        <v>0</v>
      </c>
      <c r="I161" s="27">
        <v>396</v>
      </c>
      <c r="J161" s="27">
        <f t="shared" si="17"/>
        <v>18</v>
      </c>
      <c r="K161" s="27">
        <f t="shared" si="18"/>
        <v>6</v>
      </c>
      <c r="L161" s="27">
        <f t="shared" si="19"/>
        <v>396</v>
      </c>
      <c r="M161" s="27">
        <f t="shared" si="15"/>
        <v>6</v>
      </c>
      <c r="N161" s="27">
        <f t="shared" si="20"/>
        <v>18</v>
      </c>
      <c r="O161" s="25" t="str">
        <f>VLOOKUP(A161,Regionlaes!$A$4:$U$36,20,FALSE)</f>
        <v>A</v>
      </c>
    </row>
    <row r="162" spans="1:15" x14ac:dyDescent="0.25">
      <c r="A162" s="1" t="s">
        <v>27</v>
      </c>
      <c r="B162" s="1">
        <v>68001</v>
      </c>
      <c r="C162" s="10" t="s">
        <v>217</v>
      </c>
      <c r="D162" s="1" t="s">
        <v>69</v>
      </c>
      <c r="E162" s="25" t="str">
        <f>VLOOKUP(C162,CCE!$C$7:$E$1123,3,FALSE)</f>
        <v>FACIL</v>
      </c>
      <c r="F162" s="27">
        <v>0</v>
      </c>
      <c r="G162" s="6">
        <f t="shared" si="16"/>
        <v>0</v>
      </c>
      <c r="H162" s="27">
        <f t="shared" si="14"/>
        <v>0</v>
      </c>
      <c r="I162" s="27">
        <v>594</v>
      </c>
      <c r="J162" s="27">
        <f t="shared" si="17"/>
        <v>27</v>
      </c>
      <c r="K162" s="27">
        <f t="shared" si="18"/>
        <v>9</v>
      </c>
      <c r="L162" s="27">
        <f t="shared" si="19"/>
        <v>594</v>
      </c>
      <c r="M162" s="27">
        <f t="shared" si="15"/>
        <v>9</v>
      </c>
      <c r="N162" s="27">
        <f t="shared" si="20"/>
        <v>27</v>
      </c>
      <c r="O162" s="25" t="str">
        <f>VLOOKUP(A162,Regionlaes!$A$4:$U$36,20,FALSE)</f>
        <v>C</v>
      </c>
    </row>
    <row r="163" spans="1:15" x14ac:dyDescent="0.25">
      <c r="A163" s="1" t="s">
        <v>27</v>
      </c>
      <c r="B163" s="1">
        <v>68077</v>
      </c>
      <c r="C163" s="10" t="s">
        <v>73</v>
      </c>
      <c r="D163" s="1" t="s">
        <v>71</v>
      </c>
      <c r="E163" s="25" t="str">
        <f>VLOOKUP(C163,CCE!$C$7:$E$1123,3,FALSE)</f>
        <v>INTERMEDIO</v>
      </c>
      <c r="F163" s="27">
        <v>0</v>
      </c>
      <c r="G163" s="6">
        <f t="shared" si="16"/>
        <v>0</v>
      </c>
      <c r="H163" s="27">
        <f t="shared" si="14"/>
        <v>0</v>
      </c>
      <c r="I163" s="27">
        <v>396</v>
      </c>
      <c r="J163" s="27">
        <f t="shared" si="17"/>
        <v>18</v>
      </c>
      <c r="K163" s="27">
        <f t="shared" si="18"/>
        <v>6</v>
      </c>
      <c r="L163" s="27">
        <f t="shared" si="19"/>
        <v>396</v>
      </c>
      <c r="M163" s="27">
        <f t="shared" si="15"/>
        <v>6</v>
      </c>
      <c r="N163" s="27">
        <f t="shared" si="20"/>
        <v>18</v>
      </c>
      <c r="O163" s="25" t="str">
        <f>VLOOKUP(A163,Regionlaes!$A$4:$U$36,20,FALSE)</f>
        <v>C</v>
      </c>
    </row>
    <row r="164" spans="1:15" x14ac:dyDescent="0.25">
      <c r="A164" s="1" t="s">
        <v>27</v>
      </c>
      <c r="B164" s="1">
        <v>68079</v>
      </c>
      <c r="C164" s="10" t="s">
        <v>218</v>
      </c>
      <c r="D164" s="1" t="s">
        <v>71</v>
      </c>
      <c r="E164" s="25" t="str">
        <f>VLOOKUP(C164,CCE!$C$7:$E$1123,3,FALSE)</f>
        <v>INTERMEDIO</v>
      </c>
      <c r="F164" s="27">
        <v>0</v>
      </c>
      <c r="G164" s="6">
        <f t="shared" si="16"/>
        <v>0</v>
      </c>
      <c r="H164" s="27">
        <f t="shared" si="14"/>
        <v>0</v>
      </c>
      <c r="I164" s="27">
        <v>198</v>
      </c>
      <c r="J164" s="27">
        <f t="shared" si="17"/>
        <v>9</v>
      </c>
      <c r="K164" s="27">
        <f t="shared" si="18"/>
        <v>3</v>
      </c>
      <c r="L164" s="27">
        <f t="shared" si="19"/>
        <v>198</v>
      </c>
      <c r="M164" s="27">
        <f t="shared" si="15"/>
        <v>3</v>
      </c>
      <c r="N164" s="27">
        <f t="shared" si="20"/>
        <v>9</v>
      </c>
      <c r="O164" s="25" t="str">
        <f>VLOOKUP(A164,Regionlaes!$A$4:$U$36,20,FALSE)</f>
        <v>C</v>
      </c>
    </row>
    <row r="165" spans="1:15" x14ac:dyDescent="0.25">
      <c r="A165" s="1" t="s">
        <v>27</v>
      </c>
      <c r="B165" s="1">
        <v>68081</v>
      </c>
      <c r="C165" s="10" t="s">
        <v>219</v>
      </c>
      <c r="D165" s="1" t="s">
        <v>67</v>
      </c>
      <c r="E165" s="25" t="str">
        <f>VLOOKUP(C165,CCE!$C$7:$E$1123,3,FALSE)</f>
        <v>INTERMEDIO</v>
      </c>
      <c r="F165" s="27">
        <v>0</v>
      </c>
      <c r="G165" s="6">
        <f t="shared" si="16"/>
        <v>0</v>
      </c>
      <c r="H165" s="27">
        <f t="shared" si="14"/>
        <v>0</v>
      </c>
      <c r="I165" s="27">
        <v>330</v>
      </c>
      <c r="J165" s="27">
        <f t="shared" si="17"/>
        <v>15</v>
      </c>
      <c r="K165" s="27">
        <f t="shared" si="18"/>
        <v>5</v>
      </c>
      <c r="L165" s="27">
        <f t="shared" si="19"/>
        <v>330</v>
      </c>
      <c r="M165" s="27">
        <f t="shared" si="15"/>
        <v>5</v>
      </c>
      <c r="N165" s="27">
        <f t="shared" si="20"/>
        <v>15</v>
      </c>
      <c r="O165" s="25" t="str">
        <f>VLOOKUP(A165,Regionlaes!$A$4:$U$36,20,FALSE)</f>
        <v>C</v>
      </c>
    </row>
    <row r="166" spans="1:15" x14ac:dyDescent="0.25">
      <c r="A166" s="1" t="s">
        <v>27</v>
      </c>
      <c r="B166" s="1">
        <v>68147</v>
      </c>
      <c r="C166" s="10" t="s">
        <v>220</v>
      </c>
      <c r="D166" s="1" t="s">
        <v>71</v>
      </c>
      <c r="E166" s="25" t="str">
        <f>VLOOKUP(C166,CCE!$C$7:$E$1123,3,FALSE)</f>
        <v>INTERMEDIO</v>
      </c>
      <c r="F166" s="27">
        <v>0</v>
      </c>
      <c r="G166" s="6">
        <f t="shared" si="16"/>
        <v>0</v>
      </c>
      <c r="H166" s="27">
        <f t="shared" si="14"/>
        <v>0</v>
      </c>
      <c r="I166" s="27">
        <v>198</v>
      </c>
      <c r="J166" s="27">
        <f t="shared" si="17"/>
        <v>9</v>
      </c>
      <c r="K166" s="27">
        <f t="shared" si="18"/>
        <v>3</v>
      </c>
      <c r="L166" s="27">
        <f t="shared" si="19"/>
        <v>198</v>
      </c>
      <c r="M166" s="27">
        <f t="shared" si="15"/>
        <v>3</v>
      </c>
      <c r="N166" s="27">
        <f t="shared" si="20"/>
        <v>9</v>
      </c>
      <c r="O166" s="25" t="str">
        <f>VLOOKUP(A166,Regionlaes!$A$4:$U$36,20,FALSE)</f>
        <v>C</v>
      </c>
    </row>
    <row r="167" spans="1:15" x14ac:dyDescent="0.25">
      <c r="A167" s="1" t="s">
        <v>27</v>
      </c>
      <c r="B167" s="1">
        <v>68276</v>
      </c>
      <c r="C167" s="10" t="s">
        <v>221</v>
      </c>
      <c r="D167" s="1" t="s">
        <v>74</v>
      </c>
      <c r="E167" s="25" t="str">
        <f>VLOOKUP(C167,CCE!$C$7:$E$1123,3,FALSE)</f>
        <v>INTERMEDIO</v>
      </c>
      <c r="F167" s="27">
        <v>0</v>
      </c>
      <c r="G167" s="6">
        <f t="shared" si="16"/>
        <v>0</v>
      </c>
      <c r="H167" s="27">
        <f t="shared" si="14"/>
        <v>0</v>
      </c>
      <c r="I167" s="27">
        <v>396</v>
      </c>
      <c r="J167" s="27">
        <f t="shared" si="17"/>
        <v>18</v>
      </c>
      <c r="K167" s="27">
        <f t="shared" si="18"/>
        <v>6</v>
      </c>
      <c r="L167" s="27">
        <f t="shared" si="19"/>
        <v>396</v>
      </c>
      <c r="M167" s="27">
        <f t="shared" si="15"/>
        <v>6</v>
      </c>
      <c r="N167" s="27">
        <f t="shared" si="20"/>
        <v>18</v>
      </c>
      <c r="O167" s="25" t="str">
        <f>VLOOKUP(A167,Regionlaes!$A$4:$U$36,20,FALSE)</f>
        <v>C</v>
      </c>
    </row>
    <row r="168" spans="1:15" x14ac:dyDescent="0.25">
      <c r="A168" s="1" t="s">
        <v>27</v>
      </c>
      <c r="B168" s="1">
        <v>68307</v>
      </c>
      <c r="C168" s="10" t="s">
        <v>222</v>
      </c>
      <c r="D168" s="1" t="s">
        <v>74</v>
      </c>
      <c r="E168" s="25" t="str">
        <f>VLOOKUP(C168,CCE!$C$7:$E$1123,3,FALSE)</f>
        <v>INTERMEDIO</v>
      </c>
      <c r="F168" s="27">
        <v>0</v>
      </c>
      <c r="G168" s="6">
        <f t="shared" si="16"/>
        <v>0</v>
      </c>
      <c r="H168" s="27">
        <f t="shared" si="14"/>
        <v>0</v>
      </c>
      <c r="I168" s="27">
        <v>198</v>
      </c>
      <c r="J168" s="27">
        <f t="shared" si="17"/>
        <v>9</v>
      </c>
      <c r="K168" s="27">
        <f t="shared" si="18"/>
        <v>3</v>
      </c>
      <c r="L168" s="27">
        <f t="shared" si="19"/>
        <v>198</v>
      </c>
      <c r="M168" s="27">
        <f t="shared" si="15"/>
        <v>3</v>
      </c>
      <c r="N168" s="27">
        <f t="shared" si="20"/>
        <v>9</v>
      </c>
      <c r="O168" s="25" t="str">
        <f>VLOOKUP(A168,Regionlaes!$A$4:$U$36,20,FALSE)</f>
        <v>C</v>
      </c>
    </row>
    <row r="169" spans="1:15" x14ac:dyDescent="0.25">
      <c r="A169" s="1" t="s">
        <v>27</v>
      </c>
      <c r="B169" s="1">
        <v>68406</v>
      </c>
      <c r="C169" s="10" t="s">
        <v>223</v>
      </c>
      <c r="D169" s="1" t="s">
        <v>71</v>
      </c>
      <c r="E169" s="25" t="str">
        <f>VLOOKUP(C169,CCE!$C$7:$E$1123,3,FALSE)</f>
        <v>INTERMEDIO</v>
      </c>
      <c r="F169" s="27">
        <v>0</v>
      </c>
      <c r="G169" s="6">
        <f t="shared" si="16"/>
        <v>0</v>
      </c>
      <c r="H169" s="27">
        <f t="shared" si="14"/>
        <v>0</v>
      </c>
      <c r="I169" s="27">
        <v>198</v>
      </c>
      <c r="J169" s="27">
        <f t="shared" si="17"/>
        <v>9</v>
      </c>
      <c r="K169" s="27">
        <f t="shared" si="18"/>
        <v>3</v>
      </c>
      <c r="L169" s="27">
        <f t="shared" si="19"/>
        <v>198</v>
      </c>
      <c r="M169" s="27">
        <f t="shared" si="15"/>
        <v>3</v>
      </c>
      <c r="N169" s="27">
        <f t="shared" si="20"/>
        <v>9</v>
      </c>
      <c r="O169" s="25" t="str">
        <f>VLOOKUP(A169,Regionlaes!$A$4:$U$36,20,FALSE)</f>
        <v>C</v>
      </c>
    </row>
    <row r="170" spans="1:15" x14ac:dyDescent="0.25">
      <c r="A170" s="1" t="s">
        <v>27</v>
      </c>
      <c r="B170" s="1">
        <v>68432</v>
      </c>
      <c r="C170" s="10" t="s">
        <v>224</v>
      </c>
      <c r="D170" s="1" t="s">
        <v>67</v>
      </c>
      <c r="E170" s="25" t="str">
        <f>VLOOKUP(C170,CCE!$C$7:$E$1123,3,FALSE)</f>
        <v>INTERMEDIO</v>
      </c>
      <c r="F170" s="27">
        <v>0</v>
      </c>
      <c r="G170" s="6">
        <f t="shared" si="16"/>
        <v>0</v>
      </c>
      <c r="H170" s="27">
        <f t="shared" si="14"/>
        <v>0</v>
      </c>
      <c r="I170" s="27">
        <v>198</v>
      </c>
      <c r="J170" s="27">
        <f t="shared" si="17"/>
        <v>9</v>
      </c>
      <c r="K170" s="27">
        <f t="shared" si="18"/>
        <v>3</v>
      </c>
      <c r="L170" s="27">
        <f t="shared" si="19"/>
        <v>198</v>
      </c>
      <c r="M170" s="27">
        <f t="shared" si="15"/>
        <v>3</v>
      </c>
      <c r="N170" s="27">
        <f t="shared" si="20"/>
        <v>9</v>
      </c>
      <c r="O170" s="25" t="str">
        <f>VLOOKUP(A170,Regionlaes!$A$4:$U$36,20,FALSE)</f>
        <v>C</v>
      </c>
    </row>
    <row r="171" spans="1:15" x14ac:dyDescent="0.25">
      <c r="A171" s="1" t="s">
        <v>27</v>
      </c>
      <c r="B171" s="1">
        <v>68547</v>
      </c>
      <c r="C171" s="10" t="s">
        <v>225</v>
      </c>
      <c r="D171" s="1" t="s">
        <v>74</v>
      </c>
      <c r="E171" s="25" t="str">
        <f>VLOOKUP(C171,CCE!$C$7:$E$1123,3,FALSE)</f>
        <v>INTERMEDIO</v>
      </c>
      <c r="F171" s="27">
        <v>0</v>
      </c>
      <c r="G171" s="6">
        <f t="shared" si="16"/>
        <v>0</v>
      </c>
      <c r="H171" s="27">
        <f t="shared" si="14"/>
        <v>0</v>
      </c>
      <c r="I171" s="27">
        <v>264</v>
      </c>
      <c r="J171" s="27">
        <f t="shared" si="17"/>
        <v>12</v>
      </c>
      <c r="K171" s="27">
        <f t="shared" si="18"/>
        <v>4</v>
      </c>
      <c r="L171" s="27">
        <f t="shared" si="19"/>
        <v>264</v>
      </c>
      <c r="M171" s="27">
        <f t="shared" si="15"/>
        <v>4</v>
      </c>
      <c r="N171" s="27">
        <f t="shared" si="20"/>
        <v>12</v>
      </c>
      <c r="O171" s="25" t="str">
        <f>VLOOKUP(A171,Regionlaes!$A$4:$U$36,20,FALSE)</f>
        <v>C</v>
      </c>
    </row>
    <row r="172" spans="1:15" x14ac:dyDescent="0.25">
      <c r="A172" s="1" t="s">
        <v>27</v>
      </c>
      <c r="B172" s="1">
        <v>68679</v>
      </c>
      <c r="C172" s="10" t="s">
        <v>226</v>
      </c>
      <c r="D172" s="1" t="s">
        <v>67</v>
      </c>
      <c r="E172" s="25" t="str">
        <f>VLOOKUP(C172,CCE!$C$7:$E$1123,3,FALSE)</f>
        <v>INTERMEDIO</v>
      </c>
      <c r="F172" s="27">
        <v>0</v>
      </c>
      <c r="G172" s="6">
        <f t="shared" si="16"/>
        <v>0</v>
      </c>
      <c r="H172" s="27">
        <f t="shared" si="14"/>
        <v>0</v>
      </c>
      <c r="I172" s="27">
        <v>198</v>
      </c>
      <c r="J172" s="27">
        <f t="shared" si="17"/>
        <v>9</v>
      </c>
      <c r="K172" s="27">
        <f t="shared" si="18"/>
        <v>3</v>
      </c>
      <c r="L172" s="27">
        <f t="shared" si="19"/>
        <v>198</v>
      </c>
      <c r="M172" s="27">
        <f t="shared" si="15"/>
        <v>3</v>
      </c>
      <c r="N172" s="27">
        <f t="shared" si="20"/>
        <v>9</v>
      </c>
      <c r="O172" s="25" t="str">
        <f>VLOOKUP(A172,Regionlaes!$A$4:$U$36,20,FALSE)</f>
        <v>C</v>
      </c>
    </row>
    <row r="173" spans="1:15" x14ac:dyDescent="0.25">
      <c r="A173" s="1" t="s">
        <v>27</v>
      </c>
      <c r="B173" s="1">
        <v>68755</v>
      </c>
      <c r="C173" s="10" t="s">
        <v>227</v>
      </c>
      <c r="D173" s="1" t="s">
        <v>71</v>
      </c>
      <c r="E173" s="25" t="str">
        <f>VLOOKUP(C173,CCE!$C$7:$E$1123,3,FALSE)</f>
        <v>INTERMEDIO</v>
      </c>
      <c r="F173" s="27">
        <v>0</v>
      </c>
      <c r="G173" s="6">
        <f t="shared" si="16"/>
        <v>0</v>
      </c>
      <c r="H173" s="27">
        <f t="shared" si="14"/>
        <v>0</v>
      </c>
      <c r="I173" s="27">
        <v>396</v>
      </c>
      <c r="J173" s="27">
        <f t="shared" si="17"/>
        <v>18</v>
      </c>
      <c r="K173" s="27">
        <f t="shared" si="18"/>
        <v>6</v>
      </c>
      <c r="L173" s="27">
        <f t="shared" si="19"/>
        <v>396</v>
      </c>
      <c r="M173" s="27">
        <f t="shared" si="15"/>
        <v>6</v>
      </c>
      <c r="N173" s="27">
        <f t="shared" si="20"/>
        <v>18</v>
      </c>
      <c r="O173" s="25" t="str">
        <f>VLOOKUP(A173,Regionlaes!$A$4:$U$36,20,FALSE)</f>
        <v>C</v>
      </c>
    </row>
    <row r="174" spans="1:15" x14ac:dyDescent="0.25">
      <c r="A174" s="1" t="s">
        <v>27</v>
      </c>
      <c r="B174" s="1">
        <v>68855</v>
      </c>
      <c r="C174" s="10" t="s">
        <v>1147</v>
      </c>
      <c r="D174" s="1" t="s">
        <v>71</v>
      </c>
      <c r="E174" s="25" t="str">
        <f>VLOOKUP(C174,CCE!$C$7:$E$1123,3,FALSE)</f>
        <v>INTERMEDIO</v>
      </c>
      <c r="F174" s="27">
        <v>0</v>
      </c>
      <c r="G174" s="6">
        <f t="shared" si="16"/>
        <v>0</v>
      </c>
      <c r="H174" s="27">
        <f t="shared" si="14"/>
        <v>0</v>
      </c>
      <c r="I174" s="27">
        <v>198</v>
      </c>
      <c r="J174" s="27">
        <f t="shared" si="17"/>
        <v>9</v>
      </c>
      <c r="K174" s="27">
        <f t="shared" si="18"/>
        <v>3</v>
      </c>
      <c r="L174" s="27">
        <f t="shared" si="19"/>
        <v>198</v>
      </c>
      <c r="M174" s="27">
        <f t="shared" si="15"/>
        <v>3</v>
      </c>
      <c r="N174" s="27">
        <f t="shared" si="20"/>
        <v>9</v>
      </c>
      <c r="O174" s="25" t="str">
        <f>VLOOKUP(A174,Regionlaes!$A$4:$U$36,20,FALSE)</f>
        <v>C</v>
      </c>
    </row>
    <row r="175" spans="1:15" x14ac:dyDescent="0.25">
      <c r="A175" s="1" t="s">
        <v>27</v>
      </c>
      <c r="B175" s="1">
        <v>68872</v>
      </c>
      <c r="C175" s="10" t="s">
        <v>176</v>
      </c>
      <c r="D175" s="1" t="s">
        <v>71</v>
      </c>
      <c r="E175" s="25" t="str">
        <f>VLOOKUP(C175,CCE!$C$7:$E$1123,3,FALSE)</f>
        <v>INTERMEDIO</v>
      </c>
      <c r="F175" s="27">
        <v>0</v>
      </c>
      <c r="G175" s="6">
        <f t="shared" si="16"/>
        <v>0</v>
      </c>
      <c r="H175" s="27">
        <f t="shared" si="14"/>
        <v>0</v>
      </c>
      <c r="I175" s="27">
        <v>198</v>
      </c>
      <c r="J175" s="27">
        <f t="shared" si="17"/>
        <v>9</v>
      </c>
      <c r="K175" s="27">
        <f t="shared" si="18"/>
        <v>3</v>
      </c>
      <c r="L175" s="27">
        <f t="shared" si="19"/>
        <v>198</v>
      </c>
      <c r="M175" s="27">
        <f t="shared" si="15"/>
        <v>3</v>
      </c>
      <c r="N175" s="27">
        <f t="shared" si="20"/>
        <v>9</v>
      </c>
      <c r="O175" s="25" t="str">
        <f>VLOOKUP(A175,Regionlaes!$A$4:$U$36,20,FALSE)</f>
        <v>C</v>
      </c>
    </row>
    <row r="176" spans="1:15" x14ac:dyDescent="0.25">
      <c r="A176" s="1" t="s">
        <v>28</v>
      </c>
      <c r="B176" s="1">
        <v>70001</v>
      </c>
      <c r="C176" s="10" t="s">
        <v>228</v>
      </c>
      <c r="D176" s="1" t="s">
        <v>67</v>
      </c>
      <c r="E176" s="25" t="str">
        <f>VLOOKUP(C176,CCE!$C$7:$E$1123,3,FALSE)</f>
        <v>FACIL</v>
      </c>
      <c r="F176" s="27">
        <v>0</v>
      </c>
      <c r="G176" s="6">
        <f t="shared" si="16"/>
        <v>0</v>
      </c>
      <c r="H176" s="27">
        <f t="shared" si="14"/>
        <v>0</v>
      </c>
      <c r="I176" s="27">
        <v>528</v>
      </c>
      <c r="J176" s="27">
        <f t="shared" si="17"/>
        <v>24</v>
      </c>
      <c r="K176" s="27">
        <f t="shared" si="18"/>
        <v>8</v>
      </c>
      <c r="L176" s="27">
        <f t="shared" si="19"/>
        <v>528</v>
      </c>
      <c r="M176" s="27">
        <f t="shared" si="15"/>
        <v>8</v>
      </c>
      <c r="N176" s="27">
        <f t="shared" si="20"/>
        <v>24</v>
      </c>
      <c r="O176" s="25" t="str">
        <f>VLOOKUP(A176,Regionlaes!$A$4:$U$36,20,FALSE)</f>
        <v>B</v>
      </c>
    </row>
    <row r="177" spans="1:15" x14ac:dyDescent="0.25">
      <c r="A177" s="1" t="s">
        <v>28</v>
      </c>
      <c r="B177" s="1">
        <v>70110</v>
      </c>
      <c r="C177" s="10" t="s">
        <v>229</v>
      </c>
      <c r="D177" s="1" t="s">
        <v>71</v>
      </c>
      <c r="E177" s="25" t="str">
        <f>VLOOKUP(C177,CCE!$C$7:$E$1123,3,FALSE)</f>
        <v>INTERMEDIO</v>
      </c>
      <c r="F177" s="27">
        <v>0</v>
      </c>
      <c r="G177" s="6">
        <f t="shared" si="16"/>
        <v>0</v>
      </c>
      <c r="H177" s="27">
        <f t="shared" si="14"/>
        <v>0</v>
      </c>
      <c r="I177" s="27">
        <v>198</v>
      </c>
      <c r="J177" s="27">
        <f t="shared" si="17"/>
        <v>9</v>
      </c>
      <c r="K177" s="27">
        <f t="shared" si="18"/>
        <v>3</v>
      </c>
      <c r="L177" s="27">
        <f t="shared" si="19"/>
        <v>198</v>
      </c>
      <c r="M177" s="27">
        <f t="shared" si="15"/>
        <v>3</v>
      </c>
      <c r="N177" s="27">
        <f t="shared" si="20"/>
        <v>9</v>
      </c>
      <c r="O177" s="25" t="str">
        <f>VLOOKUP(A177,Regionlaes!$A$4:$U$36,20,FALSE)</f>
        <v>B</v>
      </c>
    </row>
    <row r="178" spans="1:15" x14ac:dyDescent="0.25">
      <c r="A178" s="1" t="s">
        <v>28</v>
      </c>
      <c r="B178" s="1">
        <v>70215</v>
      </c>
      <c r="C178" s="10" t="s">
        <v>230</v>
      </c>
      <c r="D178" s="1" t="s">
        <v>71</v>
      </c>
      <c r="E178" s="25" t="str">
        <f>VLOOKUP(C178,CCE!$C$7:$E$1123,3,FALSE)</f>
        <v>INTERMEDIO</v>
      </c>
      <c r="F178" s="27">
        <v>0</v>
      </c>
      <c r="G178" s="6">
        <f t="shared" si="16"/>
        <v>0</v>
      </c>
      <c r="H178" s="27">
        <f t="shared" si="14"/>
        <v>0</v>
      </c>
      <c r="I178" s="27">
        <v>264</v>
      </c>
      <c r="J178" s="27">
        <f t="shared" si="17"/>
        <v>12</v>
      </c>
      <c r="K178" s="27">
        <f t="shared" si="18"/>
        <v>4</v>
      </c>
      <c r="L178" s="27">
        <f t="shared" si="19"/>
        <v>264</v>
      </c>
      <c r="M178" s="27">
        <f t="shared" si="15"/>
        <v>4</v>
      </c>
      <c r="N178" s="27">
        <f t="shared" si="20"/>
        <v>12</v>
      </c>
      <c r="O178" s="25" t="str">
        <f>VLOOKUP(A178,Regionlaes!$A$4:$U$36,20,FALSE)</f>
        <v>B</v>
      </c>
    </row>
    <row r="179" spans="1:15" x14ac:dyDescent="0.25">
      <c r="A179" s="1" t="s">
        <v>28</v>
      </c>
      <c r="B179" s="1">
        <v>70233</v>
      </c>
      <c r="C179" s="10" t="s">
        <v>231</v>
      </c>
      <c r="D179" s="1" t="s">
        <v>71</v>
      </c>
      <c r="E179" s="25" t="str">
        <f>VLOOKUP(C179,CCE!$C$7:$E$1123,3,FALSE)</f>
        <v>INTERMEDIO</v>
      </c>
      <c r="F179" s="27">
        <v>0</v>
      </c>
      <c r="G179" s="6">
        <f t="shared" si="16"/>
        <v>0</v>
      </c>
      <c r="H179" s="27">
        <f t="shared" si="14"/>
        <v>0</v>
      </c>
      <c r="I179" s="27">
        <v>198</v>
      </c>
      <c r="J179" s="27">
        <f t="shared" si="17"/>
        <v>9</v>
      </c>
      <c r="K179" s="27">
        <f t="shared" si="18"/>
        <v>3</v>
      </c>
      <c r="L179" s="27">
        <f t="shared" si="19"/>
        <v>198</v>
      </c>
      <c r="M179" s="27">
        <f t="shared" si="15"/>
        <v>3</v>
      </c>
      <c r="N179" s="27">
        <f t="shared" si="20"/>
        <v>9</v>
      </c>
      <c r="O179" s="25" t="str">
        <f>VLOOKUP(A179,Regionlaes!$A$4:$U$36,20,FALSE)</f>
        <v>B</v>
      </c>
    </row>
    <row r="180" spans="1:15" x14ac:dyDescent="0.25">
      <c r="A180" s="1" t="s">
        <v>28</v>
      </c>
      <c r="B180" s="1">
        <v>70418</v>
      </c>
      <c r="C180" s="10" t="s">
        <v>232</v>
      </c>
      <c r="D180" s="1" t="s">
        <v>71</v>
      </c>
      <c r="E180" s="25" t="str">
        <f>VLOOKUP(C180,CCE!$C$7:$E$1123,3,FALSE)</f>
        <v>INTERMEDIO</v>
      </c>
      <c r="F180" s="27">
        <v>120</v>
      </c>
      <c r="G180" s="6">
        <f t="shared" si="16"/>
        <v>6</v>
      </c>
      <c r="H180" s="27">
        <f t="shared" si="14"/>
        <v>3</v>
      </c>
      <c r="I180" s="27">
        <v>198</v>
      </c>
      <c r="J180" s="27">
        <f t="shared" si="17"/>
        <v>9</v>
      </c>
      <c r="K180" s="27">
        <f t="shared" si="18"/>
        <v>3</v>
      </c>
      <c r="L180" s="27">
        <f t="shared" si="19"/>
        <v>318</v>
      </c>
      <c r="M180" s="27">
        <f t="shared" si="15"/>
        <v>6</v>
      </c>
      <c r="N180" s="27">
        <f t="shared" si="20"/>
        <v>15</v>
      </c>
      <c r="O180" s="25" t="str">
        <f>VLOOKUP(A180,Regionlaes!$A$4:$U$36,20,FALSE)</f>
        <v>B</v>
      </c>
    </row>
    <row r="181" spans="1:15" x14ac:dyDescent="0.25">
      <c r="A181" s="1" t="s">
        <v>28</v>
      </c>
      <c r="B181" s="1">
        <v>70670</v>
      </c>
      <c r="C181" s="10" t="s">
        <v>233</v>
      </c>
      <c r="D181" s="1" t="s">
        <v>71</v>
      </c>
      <c r="E181" s="25" t="str">
        <f>VLOOKUP(C181,CCE!$C$7:$E$1123,3,FALSE)</f>
        <v>INTERMEDIO</v>
      </c>
      <c r="F181" s="27">
        <v>0</v>
      </c>
      <c r="G181" s="6">
        <f t="shared" si="16"/>
        <v>0</v>
      </c>
      <c r="H181" s="27">
        <f t="shared" si="14"/>
        <v>0</v>
      </c>
      <c r="I181" s="27">
        <v>198</v>
      </c>
      <c r="J181" s="27">
        <f t="shared" si="17"/>
        <v>9</v>
      </c>
      <c r="K181" s="27">
        <f t="shared" si="18"/>
        <v>3</v>
      </c>
      <c r="L181" s="27">
        <f t="shared" si="19"/>
        <v>198</v>
      </c>
      <c r="M181" s="27">
        <f t="shared" si="15"/>
        <v>3</v>
      </c>
      <c r="N181" s="27">
        <f t="shared" si="20"/>
        <v>9</v>
      </c>
      <c r="O181" s="25" t="str">
        <f>VLOOKUP(A181,Regionlaes!$A$4:$U$36,20,FALSE)</f>
        <v>B</v>
      </c>
    </row>
    <row r="182" spans="1:15" x14ac:dyDescent="0.25">
      <c r="A182" s="1" t="s">
        <v>28</v>
      </c>
      <c r="B182" s="1">
        <v>70713</v>
      </c>
      <c r="C182" s="10" t="s">
        <v>234</v>
      </c>
      <c r="D182" s="1" t="s">
        <v>86</v>
      </c>
      <c r="E182" s="25" t="str">
        <f>VLOOKUP(C182,CCE!$C$7:$E$1123,3,FALSE)</f>
        <v>INTERMEDIO</v>
      </c>
      <c r="F182" s="27">
        <v>240</v>
      </c>
      <c r="G182" s="6">
        <f t="shared" si="16"/>
        <v>12</v>
      </c>
      <c r="H182" s="27">
        <f t="shared" si="14"/>
        <v>6</v>
      </c>
      <c r="I182" s="27">
        <v>0</v>
      </c>
      <c r="J182" s="27">
        <f t="shared" si="17"/>
        <v>0</v>
      </c>
      <c r="K182" s="27">
        <f t="shared" si="18"/>
        <v>0</v>
      </c>
      <c r="L182" s="27">
        <f t="shared" si="19"/>
        <v>240</v>
      </c>
      <c r="M182" s="27">
        <f t="shared" si="15"/>
        <v>6</v>
      </c>
      <c r="N182" s="27">
        <f t="shared" si="20"/>
        <v>12</v>
      </c>
      <c r="O182" s="25" t="str">
        <f>VLOOKUP(A182,Regionlaes!$A$4:$U$36,20,FALSE)</f>
        <v>B</v>
      </c>
    </row>
    <row r="183" spans="1:15" x14ac:dyDescent="0.25">
      <c r="A183" s="1" t="s">
        <v>28</v>
      </c>
      <c r="B183" s="1">
        <v>70717</v>
      </c>
      <c r="C183" s="10" t="s">
        <v>235</v>
      </c>
      <c r="D183" s="1" t="s">
        <v>71</v>
      </c>
      <c r="E183" s="25" t="str">
        <f>VLOOKUP(C183,CCE!$C$7:$E$1123,3,FALSE)</f>
        <v>INTERMEDIO</v>
      </c>
      <c r="F183" s="27">
        <v>0</v>
      </c>
      <c r="G183" s="6">
        <f t="shared" si="16"/>
        <v>0</v>
      </c>
      <c r="H183" s="27">
        <f t="shared" si="14"/>
        <v>0</v>
      </c>
      <c r="I183" s="27">
        <v>198</v>
      </c>
      <c r="J183" s="27">
        <f t="shared" si="17"/>
        <v>9</v>
      </c>
      <c r="K183" s="27">
        <f t="shared" si="18"/>
        <v>3</v>
      </c>
      <c r="L183" s="27">
        <f t="shared" si="19"/>
        <v>198</v>
      </c>
      <c r="M183" s="27">
        <f t="shared" si="15"/>
        <v>3</v>
      </c>
      <c r="N183" s="27">
        <f t="shared" si="20"/>
        <v>9</v>
      </c>
      <c r="O183" s="25" t="str">
        <f>VLOOKUP(A183,Regionlaes!$A$4:$U$36,20,FALSE)</f>
        <v>B</v>
      </c>
    </row>
    <row r="184" spans="1:15" x14ac:dyDescent="0.25">
      <c r="A184" s="1" t="s">
        <v>28</v>
      </c>
      <c r="B184" s="1">
        <v>70823</v>
      </c>
      <c r="C184" s="10" t="s">
        <v>236</v>
      </c>
      <c r="D184" s="1" t="s">
        <v>86</v>
      </c>
      <c r="E184" s="25" t="str">
        <f>VLOOKUP(C184,CCE!$C$7:$E$1123,3,FALSE)</f>
        <v>INTERMEDIO</v>
      </c>
      <c r="F184" s="27">
        <v>120</v>
      </c>
      <c r="G184" s="6">
        <f t="shared" si="16"/>
        <v>6</v>
      </c>
      <c r="H184" s="27">
        <f t="shared" si="14"/>
        <v>3</v>
      </c>
      <c r="I184" s="27">
        <v>0</v>
      </c>
      <c r="J184" s="27">
        <f t="shared" si="17"/>
        <v>0</v>
      </c>
      <c r="K184" s="27">
        <f t="shared" si="18"/>
        <v>0</v>
      </c>
      <c r="L184" s="27">
        <f t="shared" si="19"/>
        <v>120</v>
      </c>
      <c r="M184" s="27">
        <f t="shared" si="15"/>
        <v>3</v>
      </c>
      <c r="N184" s="27">
        <f t="shared" si="20"/>
        <v>6</v>
      </c>
      <c r="O184" s="25" t="str">
        <f>VLOOKUP(A184,Regionlaes!$A$4:$U$36,20,FALSE)</f>
        <v>B</v>
      </c>
    </row>
    <row r="185" spans="1:15" x14ac:dyDescent="0.25">
      <c r="A185" s="1" t="s">
        <v>29</v>
      </c>
      <c r="B185" s="1">
        <v>73001</v>
      </c>
      <c r="C185" s="10" t="s">
        <v>237</v>
      </c>
      <c r="D185" s="1" t="s">
        <v>67</v>
      </c>
      <c r="E185" s="25" t="str">
        <f>VLOOKUP(C185,CCE!$C$7:$E$1123,3,FALSE)</f>
        <v>FACIL</v>
      </c>
      <c r="F185" s="27">
        <v>0</v>
      </c>
      <c r="G185" s="6">
        <f t="shared" si="16"/>
        <v>0</v>
      </c>
      <c r="H185" s="27">
        <f t="shared" si="14"/>
        <v>0</v>
      </c>
      <c r="I185" s="27">
        <v>264</v>
      </c>
      <c r="J185" s="27">
        <f t="shared" si="17"/>
        <v>12</v>
      </c>
      <c r="K185" s="27">
        <f t="shared" si="18"/>
        <v>4</v>
      </c>
      <c r="L185" s="27">
        <f t="shared" si="19"/>
        <v>264</v>
      </c>
      <c r="M185" s="27">
        <f t="shared" si="15"/>
        <v>4</v>
      </c>
      <c r="N185" s="27">
        <f t="shared" si="20"/>
        <v>12</v>
      </c>
      <c r="O185" s="25" t="str">
        <f>VLOOKUP(A185,Regionlaes!$A$4:$U$36,20,FALSE)</f>
        <v>B</v>
      </c>
    </row>
    <row r="186" spans="1:15" x14ac:dyDescent="0.25">
      <c r="A186" s="1" t="s">
        <v>29</v>
      </c>
      <c r="B186" s="1">
        <v>73168</v>
      </c>
      <c r="C186" s="10" t="s">
        <v>238</v>
      </c>
      <c r="D186" s="1" t="s">
        <v>71</v>
      </c>
      <c r="E186" s="25" t="str">
        <f>VLOOKUP(C186,CCE!$C$7:$E$1123,3,FALSE)</f>
        <v>INTERMEDIO</v>
      </c>
      <c r="F186" s="27">
        <v>0</v>
      </c>
      <c r="G186" s="6">
        <f t="shared" si="16"/>
        <v>0</v>
      </c>
      <c r="H186" s="27">
        <f t="shared" si="14"/>
        <v>0</v>
      </c>
      <c r="I186" s="27">
        <v>264</v>
      </c>
      <c r="J186" s="27">
        <f t="shared" si="17"/>
        <v>12</v>
      </c>
      <c r="K186" s="27">
        <f t="shared" si="18"/>
        <v>4</v>
      </c>
      <c r="L186" s="27">
        <f t="shared" si="19"/>
        <v>264</v>
      </c>
      <c r="M186" s="27">
        <f t="shared" si="15"/>
        <v>4</v>
      </c>
      <c r="N186" s="27">
        <f t="shared" si="20"/>
        <v>12</v>
      </c>
      <c r="O186" s="25" t="str">
        <f>VLOOKUP(A186,Regionlaes!$A$4:$U$36,20,FALSE)</f>
        <v>B</v>
      </c>
    </row>
    <row r="187" spans="1:15" x14ac:dyDescent="0.25">
      <c r="A187" s="1" t="s">
        <v>29</v>
      </c>
      <c r="B187" s="1">
        <v>73268</v>
      </c>
      <c r="C187" s="10" t="s">
        <v>239</v>
      </c>
      <c r="D187" s="1" t="s">
        <v>71</v>
      </c>
      <c r="E187" s="25" t="str">
        <f>VLOOKUP(C187,CCE!$C$7:$E$1123,3,FALSE)</f>
        <v>INTERMEDIO</v>
      </c>
      <c r="F187" s="27">
        <v>0</v>
      </c>
      <c r="G187" s="6">
        <f t="shared" si="16"/>
        <v>0</v>
      </c>
      <c r="H187" s="27">
        <f t="shared" si="14"/>
        <v>0</v>
      </c>
      <c r="I187" s="27">
        <v>264</v>
      </c>
      <c r="J187" s="27">
        <f t="shared" si="17"/>
        <v>12</v>
      </c>
      <c r="K187" s="27">
        <f t="shared" si="18"/>
        <v>4</v>
      </c>
      <c r="L187" s="27">
        <f t="shared" si="19"/>
        <v>264</v>
      </c>
      <c r="M187" s="27">
        <f t="shared" si="15"/>
        <v>4</v>
      </c>
      <c r="N187" s="27">
        <f t="shared" si="20"/>
        <v>12</v>
      </c>
      <c r="O187" s="25" t="str">
        <f>VLOOKUP(A187,Regionlaes!$A$4:$U$36,20,FALSE)</f>
        <v>B</v>
      </c>
    </row>
    <row r="188" spans="1:15" x14ac:dyDescent="0.25">
      <c r="A188" s="1" t="s">
        <v>29</v>
      </c>
      <c r="B188" s="1">
        <v>73349</v>
      </c>
      <c r="C188" s="10" t="s">
        <v>240</v>
      </c>
      <c r="D188" s="1" t="s">
        <v>67</v>
      </c>
      <c r="E188" s="25" t="str">
        <f>VLOOKUP(C188,CCE!$C$7:$E$1123,3,FALSE)</f>
        <v>INTERMEDIO</v>
      </c>
      <c r="F188" s="27">
        <v>0</v>
      </c>
      <c r="G188" s="6">
        <f t="shared" si="16"/>
        <v>0</v>
      </c>
      <c r="H188" s="27">
        <f t="shared" si="14"/>
        <v>0</v>
      </c>
      <c r="I188" s="27">
        <v>198</v>
      </c>
      <c r="J188" s="27">
        <f t="shared" si="17"/>
        <v>9</v>
      </c>
      <c r="K188" s="27">
        <f t="shared" si="18"/>
        <v>3</v>
      </c>
      <c r="L188" s="27">
        <f t="shared" si="19"/>
        <v>198</v>
      </c>
      <c r="M188" s="27">
        <f t="shared" si="15"/>
        <v>3</v>
      </c>
      <c r="N188" s="27">
        <f t="shared" si="20"/>
        <v>9</v>
      </c>
      <c r="O188" s="25" t="str">
        <f>VLOOKUP(A188,Regionlaes!$A$4:$U$36,20,FALSE)</f>
        <v>B</v>
      </c>
    </row>
    <row r="189" spans="1:15" x14ac:dyDescent="0.25">
      <c r="A189" s="1" t="s">
        <v>29</v>
      </c>
      <c r="B189" s="1">
        <v>73408</v>
      </c>
      <c r="C189" s="10" t="s">
        <v>241</v>
      </c>
      <c r="D189" s="1" t="s">
        <v>71</v>
      </c>
      <c r="E189" s="25" t="str">
        <f>VLOOKUP(C189,CCE!$C$7:$E$1123,3,FALSE)</f>
        <v>INTERMEDIO</v>
      </c>
      <c r="F189" s="27">
        <v>0</v>
      </c>
      <c r="G189" s="6">
        <f t="shared" si="16"/>
        <v>0</v>
      </c>
      <c r="H189" s="27">
        <f t="shared" si="14"/>
        <v>0</v>
      </c>
      <c r="I189" s="27">
        <v>198</v>
      </c>
      <c r="J189" s="27">
        <f t="shared" si="17"/>
        <v>9</v>
      </c>
      <c r="K189" s="27">
        <f t="shared" si="18"/>
        <v>3</v>
      </c>
      <c r="L189" s="27">
        <f t="shared" si="19"/>
        <v>198</v>
      </c>
      <c r="M189" s="27">
        <f t="shared" si="15"/>
        <v>3</v>
      </c>
      <c r="N189" s="27">
        <f t="shared" si="20"/>
        <v>9</v>
      </c>
      <c r="O189" s="25" t="str">
        <f>VLOOKUP(A189,Regionlaes!$A$4:$U$36,20,FALSE)</f>
        <v>B</v>
      </c>
    </row>
    <row r="190" spans="1:15" x14ac:dyDescent="0.25">
      <c r="A190" s="1" t="s">
        <v>29</v>
      </c>
      <c r="B190" s="1">
        <v>73449</v>
      </c>
      <c r="C190" s="10" t="s">
        <v>242</v>
      </c>
      <c r="D190" s="1" t="s">
        <v>71</v>
      </c>
      <c r="E190" s="25" t="str">
        <f>VLOOKUP(C190,CCE!$C$7:$E$1123,3,FALSE)</f>
        <v>FACIL</v>
      </c>
      <c r="F190" s="27">
        <v>0</v>
      </c>
      <c r="G190" s="6">
        <f t="shared" si="16"/>
        <v>0</v>
      </c>
      <c r="H190" s="27">
        <f t="shared" si="14"/>
        <v>0</v>
      </c>
      <c r="I190" s="27">
        <v>198</v>
      </c>
      <c r="J190" s="27">
        <f t="shared" si="17"/>
        <v>9</v>
      </c>
      <c r="K190" s="27">
        <f t="shared" si="18"/>
        <v>3</v>
      </c>
      <c r="L190" s="27">
        <f t="shared" si="19"/>
        <v>198</v>
      </c>
      <c r="M190" s="27">
        <f t="shared" si="15"/>
        <v>3</v>
      </c>
      <c r="N190" s="27">
        <f t="shared" si="20"/>
        <v>9</v>
      </c>
      <c r="O190" s="25" t="str">
        <f>VLOOKUP(A190,Regionlaes!$A$4:$U$36,20,FALSE)</f>
        <v>B</v>
      </c>
    </row>
    <row r="191" spans="1:15" x14ac:dyDescent="0.25">
      <c r="A191" s="1" t="s">
        <v>29</v>
      </c>
      <c r="B191" s="1">
        <v>73585</v>
      </c>
      <c r="C191" s="10" t="s">
        <v>243</v>
      </c>
      <c r="D191" s="1" t="s">
        <v>71</v>
      </c>
      <c r="E191" s="25" t="str">
        <f>VLOOKUP(C191,CCE!$C$7:$E$1123,3,FALSE)</f>
        <v>INTERMEDIO</v>
      </c>
      <c r="F191" s="27">
        <v>0</v>
      </c>
      <c r="G191" s="6">
        <f t="shared" si="16"/>
        <v>0</v>
      </c>
      <c r="H191" s="27">
        <f t="shared" si="14"/>
        <v>0</v>
      </c>
      <c r="I191" s="27">
        <v>198</v>
      </c>
      <c r="J191" s="27">
        <f t="shared" si="17"/>
        <v>9</v>
      </c>
      <c r="K191" s="27">
        <f t="shared" si="18"/>
        <v>3</v>
      </c>
      <c r="L191" s="27">
        <f t="shared" si="19"/>
        <v>198</v>
      </c>
      <c r="M191" s="27">
        <f t="shared" si="15"/>
        <v>3</v>
      </c>
      <c r="N191" s="27">
        <f t="shared" si="20"/>
        <v>9</v>
      </c>
      <c r="O191" s="25" t="str">
        <f>VLOOKUP(A191,Regionlaes!$A$4:$U$36,20,FALSE)</f>
        <v>B</v>
      </c>
    </row>
    <row r="192" spans="1:15" x14ac:dyDescent="0.25">
      <c r="A192" s="1" t="s">
        <v>30</v>
      </c>
      <c r="B192" s="1">
        <v>76001</v>
      </c>
      <c r="C192" s="10" t="s">
        <v>244</v>
      </c>
      <c r="D192" s="1" t="s">
        <v>69</v>
      </c>
      <c r="E192" s="25" t="str">
        <f>VLOOKUP(C192,CCE!$C$7:$E$1123,3,FALSE)</f>
        <v>FACIL</v>
      </c>
      <c r="F192" s="27">
        <v>0</v>
      </c>
      <c r="G192" s="6">
        <f t="shared" si="16"/>
        <v>0</v>
      </c>
      <c r="H192" s="27">
        <f t="shared" si="14"/>
        <v>0</v>
      </c>
      <c r="I192" s="27">
        <v>1386</v>
      </c>
      <c r="J192" s="27">
        <f t="shared" si="17"/>
        <v>63</v>
      </c>
      <c r="K192" s="27">
        <f t="shared" si="18"/>
        <v>21</v>
      </c>
      <c r="L192" s="27">
        <f t="shared" si="19"/>
        <v>1386</v>
      </c>
      <c r="M192" s="27">
        <f t="shared" si="15"/>
        <v>21</v>
      </c>
      <c r="N192" s="27">
        <f t="shared" si="20"/>
        <v>63</v>
      </c>
      <c r="O192" s="25" t="str">
        <f>VLOOKUP(A192,Regionlaes!$A$4:$U$36,20,FALSE)</f>
        <v>D</v>
      </c>
    </row>
    <row r="193" spans="1:15" x14ac:dyDescent="0.25">
      <c r="A193" s="1" t="s">
        <v>30</v>
      </c>
      <c r="B193" s="1">
        <v>76109</v>
      </c>
      <c r="C193" s="10" t="s">
        <v>245</v>
      </c>
      <c r="D193" s="1" t="s">
        <v>67</v>
      </c>
      <c r="E193" s="25" t="str">
        <f>VLOOKUP(C193,CCE!$C$7:$E$1123,3,FALSE)</f>
        <v>INTERMEDIO</v>
      </c>
      <c r="F193" s="27">
        <v>240</v>
      </c>
      <c r="G193" s="6">
        <f t="shared" si="16"/>
        <v>12</v>
      </c>
      <c r="H193" s="27">
        <f t="shared" si="14"/>
        <v>6</v>
      </c>
      <c r="I193" s="27">
        <v>792</v>
      </c>
      <c r="J193" s="27">
        <f t="shared" si="17"/>
        <v>36</v>
      </c>
      <c r="K193" s="27">
        <f t="shared" si="18"/>
        <v>12</v>
      </c>
      <c r="L193" s="27">
        <f t="shared" si="19"/>
        <v>1032</v>
      </c>
      <c r="M193" s="27">
        <f t="shared" si="15"/>
        <v>18</v>
      </c>
      <c r="N193" s="27">
        <f t="shared" si="20"/>
        <v>48</v>
      </c>
      <c r="O193" s="25" t="str">
        <f>VLOOKUP(A193,Regionlaes!$A$4:$U$36,20,FALSE)</f>
        <v>D</v>
      </c>
    </row>
    <row r="194" spans="1:15" x14ac:dyDescent="0.25">
      <c r="A194" s="1" t="s">
        <v>30</v>
      </c>
      <c r="B194" s="1">
        <v>76111</v>
      </c>
      <c r="C194" s="10" t="s">
        <v>1076</v>
      </c>
      <c r="D194" s="1" t="s">
        <v>67</v>
      </c>
      <c r="E194" s="25" t="str">
        <f>VLOOKUP(C194,CCE!$C$7:$E$1123,3,FALSE)</f>
        <v>INTERMEDIO</v>
      </c>
      <c r="F194" s="27">
        <v>0</v>
      </c>
      <c r="G194" s="6">
        <f t="shared" si="16"/>
        <v>0</v>
      </c>
      <c r="H194" s="27">
        <f t="shared" si="14"/>
        <v>0</v>
      </c>
      <c r="I194" s="27">
        <v>198</v>
      </c>
      <c r="J194" s="27">
        <f t="shared" si="17"/>
        <v>9</v>
      </c>
      <c r="K194" s="27">
        <f t="shared" si="18"/>
        <v>3</v>
      </c>
      <c r="L194" s="27">
        <f t="shared" si="19"/>
        <v>198</v>
      </c>
      <c r="M194" s="27">
        <f t="shared" si="15"/>
        <v>3</v>
      </c>
      <c r="N194" s="27">
        <f t="shared" si="20"/>
        <v>9</v>
      </c>
      <c r="O194" s="25" t="str">
        <f>VLOOKUP(A194,Regionlaes!$A$4:$U$36,20,FALSE)</f>
        <v>D</v>
      </c>
    </row>
    <row r="195" spans="1:15" x14ac:dyDescent="0.25">
      <c r="A195" s="1" t="s">
        <v>30</v>
      </c>
      <c r="B195" s="1">
        <v>76147</v>
      </c>
      <c r="C195" s="10" t="s">
        <v>246</v>
      </c>
      <c r="D195" s="1" t="s">
        <v>67</v>
      </c>
      <c r="E195" s="25" t="str">
        <f>VLOOKUP(C195,CCE!$C$7:$E$1123,3,FALSE)</f>
        <v>INTERMEDIO</v>
      </c>
      <c r="F195" s="27">
        <v>0</v>
      </c>
      <c r="G195" s="6">
        <f t="shared" si="16"/>
        <v>0</v>
      </c>
      <c r="H195" s="27">
        <f t="shared" si="14"/>
        <v>0</v>
      </c>
      <c r="I195" s="27">
        <v>330</v>
      </c>
      <c r="J195" s="27">
        <f t="shared" si="17"/>
        <v>15</v>
      </c>
      <c r="K195" s="27">
        <f t="shared" si="18"/>
        <v>5</v>
      </c>
      <c r="L195" s="27">
        <f t="shared" si="19"/>
        <v>330</v>
      </c>
      <c r="M195" s="27">
        <f t="shared" si="15"/>
        <v>5</v>
      </c>
      <c r="N195" s="27">
        <f t="shared" si="20"/>
        <v>15</v>
      </c>
      <c r="O195" s="25" t="str">
        <f>VLOOKUP(A195,Regionlaes!$A$4:$U$36,20,FALSE)</f>
        <v>D</v>
      </c>
    </row>
    <row r="196" spans="1:15" x14ac:dyDescent="0.25">
      <c r="A196" s="1" t="s">
        <v>30</v>
      </c>
      <c r="B196" s="1">
        <v>76275</v>
      </c>
      <c r="C196" s="10" t="s">
        <v>247</v>
      </c>
      <c r="D196" s="1" t="s">
        <v>74</v>
      </c>
      <c r="E196" s="25" t="str">
        <f>VLOOKUP(C196,CCE!$C$7:$E$1123,3,FALSE)</f>
        <v>INTERMEDIO</v>
      </c>
      <c r="F196" s="27">
        <v>0</v>
      </c>
      <c r="G196" s="6">
        <f t="shared" si="16"/>
        <v>0</v>
      </c>
      <c r="H196" s="27">
        <f t="shared" ref="H196:H204" si="21">F196/40</f>
        <v>0</v>
      </c>
      <c r="I196" s="27">
        <v>198</v>
      </c>
      <c r="J196" s="27">
        <f t="shared" si="17"/>
        <v>9</v>
      </c>
      <c r="K196" s="27">
        <f t="shared" si="18"/>
        <v>3</v>
      </c>
      <c r="L196" s="27">
        <f t="shared" si="19"/>
        <v>198</v>
      </c>
      <c r="M196" s="27">
        <f t="shared" ref="M196:M204" si="22">K196+H196</f>
        <v>3</v>
      </c>
      <c r="N196" s="27">
        <f t="shared" si="20"/>
        <v>9</v>
      </c>
      <c r="O196" s="25" t="str">
        <f>VLOOKUP(A196,Regionlaes!$A$4:$U$36,20,FALSE)</f>
        <v>D</v>
      </c>
    </row>
    <row r="197" spans="1:15" x14ac:dyDescent="0.25">
      <c r="A197" s="1" t="s">
        <v>30</v>
      </c>
      <c r="B197" s="1">
        <v>76364</v>
      </c>
      <c r="C197" s="10" t="s">
        <v>248</v>
      </c>
      <c r="D197" s="1" t="s">
        <v>74</v>
      </c>
      <c r="E197" s="25" t="str">
        <f>VLOOKUP(C197,CCE!$C$7:$E$1123,3,FALSE)</f>
        <v>FACIL</v>
      </c>
      <c r="F197" s="27">
        <v>0</v>
      </c>
      <c r="G197" s="6">
        <f t="shared" ref="G197:G204" si="23">H197*2</f>
        <v>0</v>
      </c>
      <c r="H197" s="27">
        <f t="shared" si="21"/>
        <v>0</v>
      </c>
      <c r="I197" s="27">
        <v>198</v>
      </c>
      <c r="J197" s="27">
        <f t="shared" ref="J197:J204" si="24">K197*3</f>
        <v>9</v>
      </c>
      <c r="K197" s="27">
        <f t="shared" ref="K197:K204" si="25">I197/66</f>
        <v>3</v>
      </c>
      <c r="L197" s="27">
        <f t="shared" ref="L197:L204" si="26">F197+I197</f>
        <v>198</v>
      </c>
      <c r="M197" s="27">
        <f t="shared" si="22"/>
        <v>3</v>
      </c>
      <c r="N197" s="27">
        <f t="shared" ref="N197:N204" si="27">G197+J197</f>
        <v>9</v>
      </c>
      <c r="O197" s="25" t="str">
        <f>VLOOKUP(A197,Regionlaes!$A$4:$U$36,20,FALSE)</f>
        <v>D</v>
      </c>
    </row>
    <row r="198" spans="1:15" x14ac:dyDescent="0.25">
      <c r="A198" s="1" t="s">
        <v>30</v>
      </c>
      <c r="B198" s="1">
        <v>76520</v>
      </c>
      <c r="C198" s="10" t="s">
        <v>249</v>
      </c>
      <c r="D198" s="1" t="s">
        <v>67</v>
      </c>
      <c r="E198" s="25" t="str">
        <f>VLOOKUP(C198,CCE!$C$7:$E$1123,3,FALSE)</f>
        <v>INTERMEDIO</v>
      </c>
      <c r="F198" s="27">
        <v>0</v>
      </c>
      <c r="G198" s="6">
        <f t="shared" si="23"/>
        <v>0</v>
      </c>
      <c r="H198" s="27">
        <f t="shared" si="21"/>
        <v>0</v>
      </c>
      <c r="I198" s="27">
        <v>264</v>
      </c>
      <c r="J198" s="27">
        <f t="shared" si="24"/>
        <v>12</v>
      </c>
      <c r="K198" s="27">
        <f t="shared" si="25"/>
        <v>4</v>
      </c>
      <c r="L198" s="27">
        <f t="shared" si="26"/>
        <v>264</v>
      </c>
      <c r="M198" s="27">
        <f t="shared" si="22"/>
        <v>4</v>
      </c>
      <c r="N198" s="27">
        <f t="shared" si="27"/>
        <v>12</v>
      </c>
      <c r="O198" s="25" t="str">
        <f>VLOOKUP(A198,Regionlaes!$A$4:$U$36,20,FALSE)</f>
        <v>D</v>
      </c>
    </row>
    <row r="199" spans="1:15" x14ac:dyDescent="0.25">
      <c r="A199" s="1" t="s">
        <v>30</v>
      </c>
      <c r="B199" s="1">
        <v>76563</v>
      </c>
      <c r="C199" s="10" t="s">
        <v>250</v>
      </c>
      <c r="D199" s="1" t="s">
        <v>74</v>
      </c>
      <c r="E199" s="25" t="str">
        <f>VLOOKUP(C199,CCE!$C$7:$E$1123,3,FALSE)</f>
        <v>INTERMEDIO</v>
      </c>
      <c r="F199" s="27">
        <v>120</v>
      </c>
      <c r="G199" s="6">
        <f t="shared" si="23"/>
        <v>6</v>
      </c>
      <c r="H199" s="27">
        <f t="shared" si="21"/>
        <v>3</v>
      </c>
      <c r="I199" s="27">
        <v>264</v>
      </c>
      <c r="J199" s="27">
        <f t="shared" si="24"/>
        <v>12</v>
      </c>
      <c r="K199" s="27">
        <f t="shared" si="25"/>
        <v>4</v>
      </c>
      <c r="L199" s="27">
        <f t="shared" si="26"/>
        <v>384</v>
      </c>
      <c r="M199" s="27">
        <f t="shared" si="22"/>
        <v>7</v>
      </c>
      <c r="N199" s="27">
        <f t="shared" si="27"/>
        <v>18</v>
      </c>
      <c r="O199" s="25" t="str">
        <f>VLOOKUP(A199,Regionlaes!$A$4:$U$36,20,FALSE)</f>
        <v>D</v>
      </c>
    </row>
    <row r="200" spans="1:15" x14ac:dyDescent="0.25">
      <c r="A200" s="1" t="s">
        <v>30</v>
      </c>
      <c r="B200" s="1">
        <v>76622</v>
      </c>
      <c r="C200" s="10" t="s">
        <v>251</v>
      </c>
      <c r="D200" s="1" t="s">
        <v>71</v>
      </c>
      <c r="E200" s="25" t="str">
        <f>VLOOKUP(C200,CCE!$C$7:$E$1123,3,FALSE)</f>
        <v>INTERMEDIO</v>
      </c>
      <c r="F200" s="27">
        <v>0</v>
      </c>
      <c r="G200" s="6">
        <f t="shared" si="23"/>
        <v>0</v>
      </c>
      <c r="H200" s="27">
        <f t="shared" si="21"/>
        <v>0</v>
      </c>
      <c r="I200" s="27">
        <v>198</v>
      </c>
      <c r="J200" s="27">
        <f t="shared" si="24"/>
        <v>9</v>
      </c>
      <c r="K200" s="27">
        <f t="shared" si="25"/>
        <v>3</v>
      </c>
      <c r="L200" s="27">
        <f t="shared" si="26"/>
        <v>198</v>
      </c>
      <c r="M200" s="27">
        <f t="shared" si="22"/>
        <v>3</v>
      </c>
      <c r="N200" s="27">
        <f t="shared" si="27"/>
        <v>9</v>
      </c>
      <c r="O200" s="25" t="str">
        <f>VLOOKUP(A200,Regionlaes!$A$4:$U$36,20,FALSE)</f>
        <v>D</v>
      </c>
    </row>
    <row r="201" spans="1:15" x14ac:dyDescent="0.25">
      <c r="A201" s="1" t="s">
        <v>30</v>
      </c>
      <c r="B201" s="1">
        <v>76834</v>
      </c>
      <c r="C201" s="10" t="s">
        <v>252</v>
      </c>
      <c r="D201" s="1" t="s">
        <v>69</v>
      </c>
      <c r="E201" s="25" t="str">
        <f>VLOOKUP(C201,CCE!$C$7:$E$1123,3,FALSE)</f>
        <v>INTERMEDIO</v>
      </c>
      <c r="F201" s="27">
        <v>0</v>
      </c>
      <c r="G201" s="6">
        <f t="shared" si="23"/>
        <v>0</v>
      </c>
      <c r="H201" s="27">
        <f t="shared" si="21"/>
        <v>0</v>
      </c>
      <c r="I201" s="27">
        <v>264</v>
      </c>
      <c r="J201" s="27">
        <f t="shared" si="24"/>
        <v>12</v>
      </c>
      <c r="K201" s="27">
        <f t="shared" si="25"/>
        <v>4</v>
      </c>
      <c r="L201" s="27">
        <f t="shared" si="26"/>
        <v>264</v>
      </c>
      <c r="M201" s="27">
        <f t="shared" si="22"/>
        <v>4</v>
      </c>
      <c r="N201" s="27">
        <f t="shared" si="27"/>
        <v>12</v>
      </c>
      <c r="O201" s="25" t="str">
        <f>VLOOKUP(A201,Regionlaes!$A$4:$U$36,20,FALSE)</f>
        <v>D</v>
      </c>
    </row>
    <row r="202" spans="1:15" x14ac:dyDescent="0.25">
      <c r="A202" s="1" t="s">
        <v>30</v>
      </c>
      <c r="B202" s="1">
        <v>76892</v>
      </c>
      <c r="C202" s="10" t="s">
        <v>253</v>
      </c>
      <c r="D202" s="1" t="s">
        <v>74</v>
      </c>
      <c r="E202" s="25" t="str">
        <f>VLOOKUP(C202,CCE!$C$7:$E$1123,3,FALSE)</f>
        <v>INTERMEDIO</v>
      </c>
      <c r="F202" s="27">
        <v>0</v>
      </c>
      <c r="G202" s="6">
        <f t="shared" si="23"/>
        <v>0</v>
      </c>
      <c r="H202" s="27">
        <f t="shared" si="21"/>
        <v>0</v>
      </c>
      <c r="I202" s="27">
        <v>264</v>
      </c>
      <c r="J202" s="27">
        <f t="shared" si="24"/>
        <v>12</v>
      </c>
      <c r="K202" s="27">
        <f t="shared" si="25"/>
        <v>4</v>
      </c>
      <c r="L202" s="27">
        <f t="shared" si="26"/>
        <v>264</v>
      </c>
      <c r="M202" s="27">
        <f t="shared" si="22"/>
        <v>4</v>
      </c>
      <c r="N202" s="27">
        <f t="shared" si="27"/>
        <v>12</v>
      </c>
      <c r="O202" s="25" t="str">
        <f>VLOOKUP(A202,Regionlaes!$A$4:$U$36,20,FALSE)</f>
        <v>D</v>
      </c>
    </row>
    <row r="203" spans="1:15" x14ac:dyDescent="0.25">
      <c r="A203" s="1" t="s">
        <v>31</v>
      </c>
      <c r="B203" s="1">
        <v>97001</v>
      </c>
      <c r="C203" s="10" t="s">
        <v>254</v>
      </c>
      <c r="D203" s="1" t="s">
        <v>67</v>
      </c>
      <c r="E203" s="25" t="str">
        <f>VLOOKUP(C203,CCE!$C$7:$E$1123,3,FALSE)</f>
        <v>INTERMEDIO</v>
      </c>
      <c r="F203" s="27">
        <v>0</v>
      </c>
      <c r="G203" s="6">
        <f t="shared" si="23"/>
        <v>0</v>
      </c>
      <c r="H203" s="27">
        <f t="shared" si="21"/>
        <v>0</v>
      </c>
      <c r="I203" s="27">
        <v>396</v>
      </c>
      <c r="J203" s="27">
        <f t="shared" si="24"/>
        <v>18</v>
      </c>
      <c r="K203" s="27">
        <f t="shared" si="25"/>
        <v>6</v>
      </c>
      <c r="L203" s="27">
        <f t="shared" si="26"/>
        <v>396</v>
      </c>
      <c r="M203" s="27">
        <f t="shared" si="22"/>
        <v>6</v>
      </c>
      <c r="N203" s="27">
        <f t="shared" si="27"/>
        <v>18</v>
      </c>
      <c r="O203" s="25" t="str">
        <f>VLOOKUP(A203,Regionlaes!$A$4:$U$36,20,FALSE)</f>
        <v>A</v>
      </c>
    </row>
    <row r="204" spans="1:15" x14ac:dyDescent="0.25">
      <c r="A204" s="1" t="s">
        <v>32</v>
      </c>
      <c r="B204" s="1">
        <v>99001</v>
      </c>
      <c r="C204" s="10" t="s">
        <v>255</v>
      </c>
      <c r="D204" s="1" t="s">
        <v>67</v>
      </c>
      <c r="E204" s="25" t="str">
        <f>VLOOKUP(C204,CCE!$C$7:$E$1123,3,FALSE)</f>
        <v>DIFICIL</v>
      </c>
      <c r="F204" s="27">
        <v>0</v>
      </c>
      <c r="G204" s="6">
        <f t="shared" si="23"/>
        <v>0</v>
      </c>
      <c r="H204" s="27">
        <f t="shared" si="21"/>
        <v>0</v>
      </c>
      <c r="I204" s="27">
        <v>396</v>
      </c>
      <c r="J204" s="27">
        <f t="shared" si="24"/>
        <v>18</v>
      </c>
      <c r="K204" s="27">
        <f t="shared" si="25"/>
        <v>6</v>
      </c>
      <c r="L204" s="27">
        <f t="shared" si="26"/>
        <v>396</v>
      </c>
      <c r="M204" s="27">
        <f t="shared" si="22"/>
        <v>6</v>
      </c>
      <c r="N204" s="27">
        <f t="shared" si="27"/>
        <v>18</v>
      </c>
      <c r="O204" s="25" t="str">
        <f>VLOOKUP(A204,Regionlaes!$A$4:$U$36,20,FALSE)</f>
        <v>A</v>
      </c>
    </row>
    <row r="205" spans="1:15" x14ac:dyDescent="0.25">
      <c r="A205" s="50" t="s">
        <v>33</v>
      </c>
      <c r="B205" s="50"/>
      <c r="C205" s="50"/>
      <c r="D205" s="50"/>
      <c r="E205" s="50"/>
      <c r="F205" s="28">
        <f t="shared" ref="F205:K205" si="28">SUM(F4:F204)</f>
        <v>6520</v>
      </c>
      <c r="G205" s="28">
        <f t="shared" si="28"/>
        <v>326</v>
      </c>
      <c r="H205" s="28">
        <f t="shared" si="28"/>
        <v>163</v>
      </c>
      <c r="I205" s="28">
        <f t="shared" si="28"/>
        <v>58014</v>
      </c>
      <c r="J205" s="28">
        <f t="shared" si="28"/>
        <v>2637</v>
      </c>
      <c r="K205" s="28">
        <f t="shared" si="28"/>
        <v>879</v>
      </c>
      <c r="L205" s="28">
        <f t="shared" ref="L205:N205" si="29">SUM(L4:L204)</f>
        <v>64534</v>
      </c>
      <c r="M205" s="28">
        <f t="shared" si="29"/>
        <v>1042</v>
      </c>
      <c r="N205" s="28">
        <f t="shared" si="29"/>
        <v>2963</v>
      </c>
    </row>
  </sheetData>
  <autoFilter ref="A3:N205" xr:uid="{1DC7D325-7A5F-4FF2-A190-258CA1289BC5}"/>
  <mergeCells count="6">
    <mergeCell ref="A205:E205"/>
    <mergeCell ref="A1:N1"/>
    <mergeCell ref="L2:N2"/>
    <mergeCell ref="I2:K2"/>
    <mergeCell ref="F2:H2"/>
    <mergeCell ref="A2:E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0EFA2-8971-46DC-A4BC-F697B5AB276E}">
  <dimension ref="A1:U37"/>
  <sheetViews>
    <sheetView workbookViewId="0">
      <pane xSplit="1" ySplit="3" topLeftCell="B4" activePane="bottomRight" state="frozen"/>
      <selection pane="topRight" activeCell="C1" sqref="C1"/>
      <selection pane="bottomLeft" activeCell="A2" sqref="A2"/>
      <selection pane="bottomRight" activeCell="F21" sqref="F21"/>
    </sheetView>
  </sheetViews>
  <sheetFormatPr baseColWidth="10" defaultRowHeight="15" x14ac:dyDescent="0.25"/>
  <cols>
    <col min="1" max="1" width="21" customWidth="1"/>
    <col min="2" max="3" width="11.140625" customWidth="1"/>
    <col min="4" max="4" width="13.28515625" customWidth="1"/>
    <col min="5" max="5" width="11.140625" customWidth="1"/>
    <col min="6" max="6" width="16.7109375" style="5" customWidth="1"/>
    <col min="7" max="7" width="10.5703125" style="5" customWidth="1"/>
    <col min="8" max="8" width="14.85546875" style="5" customWidth="1"/>
    <col min="9" max="9" width="15" style="5" customWidth="1"/>
    <col min="10" max="10" width="11.42578125" style="5" customWidth="1"/>
    <col min="11" max="11" width="14.7109375" style="5" customWidth="1"/>
    <col min="12" max="12" width="17.28515625" style="5" customWidth="1"/>
    <col min="13" max="16" width="11.42578125" style="5" customWidth="1"/>
    <col min="17" max="17" width="13.140625" style="5" customWidth="1"/>
    <col min="18" max="18" width="11.42578125" style="5" customWidth="1"/>
    <col min="19" max="19" width="9" style="5" bestFit="1" customWidth="1"/>
    <col min="20" max="20" width="11.28515625" style="5" customWidth="1"/>
    <col min="21" max="21" width="44.5703125" style="2" customWidth="1"/>
  </cols>
  <sheetData>
    <row r="1" spans="1:21" ht="63.75" customHeight="1" x14ac:dyDescent="0.25">
      <c r="A1" s="55" t="s">
        <v>54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13.5" customHeight="1" x14ac:dyDescent="0.25">
      <c r="A2" s="56" t="s">
        <v>0</v>
      </c>
      <c r="B2" s="56" t="s">
        <v>48</v>
      </c>
      <c r="C2" s="56" t="s">
        <v>258</v>
      </c>
      <c r="D2" s="56"/>
      <c r="E2" s="56"/>
      <c r="F2" s="57" t="s">
        <v>264</v>
      </c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s="14" customFormat="1" ht="51" x14ac:dyDescent="0.2">
      <c r="A3" s="56"/>
      <c r="B3" s="56"/>
      <c r="C3" s="18" t="s">
        <v>51</v>
      </c>
      <c r="D3" s="18" t="s">
        <v>52</v>
      </c>
      <c r="E3" s="18" t="s">
        <v>53</v>
      </c>
      <c r="F3" s="15" t="s">
        <v>257</v>
      </c>
      <c r="G3" s="15" t="s">
        <v>34</v>
      </c>
      <c r="H3" s="26" t="s">
        <v>259</v>
      </c>
      <c r="I3" s="26" t="s">
        <v>260</v>
      </c>
      <c r="J3" s="26" t="s">
        <v>35</v>
      </c>
      <c r="K3" s="16" t="s">
        <v>261</v>
      </c>
      <c r="L3" s="16" t="s">
        <v>262</v>
      </c>
      <c r="M3" s="16" t="s">
        <v>36</v>
      </c>
      <c r="N3" s="19" t="s">
        <v>46</v>
      </c>
      <c r="O3" s="15" t="s">
        <v>39</v>
      </c>
      <c r="P3" s="15" t="s">
        <v>40</v>
      </c>
      <c r="Q3" s="15" t="s">
        <v>41</v>
      </c>
      <c r="R3" s="15" t="s">
        <v>42</v>
      </c>
      <c r="S3" s="17" t="s">
        <v>270</v>
      </c>
      <c r="T3" s="17" t="s">
        <v>271</v>
      </c>
      <c r="U3" s="17" t="s">
        <v>272</v>
      </c>
    </row>
    <row r="4" spans="1:21" x14ac:dyDescent="0.25">
      <c r="A4" s="1" t="s">
        <v>1</v>
      </c>
      <c r="B4" s="6">
        <v>1</v>
      </c>
      <c r="C4" s="6">
        <v>0</v>
      </c>
      <c r="D4" s="6">
        <v>1</v>
      </c>
      <c r="E4" s="6">
        <v>0</v>
      </c>
      <c r="F4" s="7">
        <v>2</v>
      </c>
      <c r="G4" s="7">
        <v>1</v>
      </c>
      <c r="H4" s="8">
        <f t="shared" ref="H4:H36" si="0">J4/22</f>
        <v>18</v>
      </c>
      <c r="I4" s="8">
        <f>H4/3</f>
        <v>6</v>
      </c>
      <c r="J4" s="8">
        <v>396</v>
      </c>
      <c r="K4" s="8">
        <f>M4/20</f>
        <v>0</v>
      </c>
      <c r="L4" s="8">
        <f>K4/2</f>
        <v>0</v>
      </c>
      <c r="M4" s="8">
        <v>0</v>
      </c>
      <c r="N4" s="8">
        <f>M4+J4</f>
        <v>396</v>
      </c>
      <c r="O4" s="8">
        <v>0</v>
      </c>
      <c r="P4" s="9">
        <v>1</v>
      </c>
      <c r="Q4" s="8">
        <v>0</v>
      </c>
      <c r="R4" s="9">
        <v>1</v>
      </c>
      <c r="S4" s="4" t="s">
        <v>43</v>
      </c>
      <c r="T4" s="4" t="s">
        <v>43</v>
      </c>
      <c r="U4" s="3" t="s">
        <v>37</v>
      </c>
    </row>
    <row r="5" spans="1:21" x14ac:dyDescent="0.25">
      <c r="A5" s="1" t="s">
        <v>2</v>
      </c>
      <c r="B5" s="6">
        <v>17</v>
      </c>
      <c r="C5" s="6">
        <v>0</v>
      </c>
      <c r="D5" s="6">
        <v>13</v>
      </c>
      <c r="E5" s="6">
        <v>4</v>
      </c>
      <c r="F5" s="7">
        <v>20</v>
      </c>
      <c r="G5" s="7">
        <v>7</v>
      </c>
      <c r="H5" s="8">
        <f t="shared" si="0"/>
        <v>204</v>
      </c>
      <c r="I5" s="8">
        <f t="shared" ref="I5:I36" si="1">H5/3</f>
        <v>68</v>
      </c>
      <c r="J5" s="8">
        <v>4488</v>
      </c>
      <c r="K5" s="8">
        <f>M5/20</f>
        <v>12</v>
      </c>
      <c r="L5" s="8">
        <f>K5/2</f>
        <v>6</v>
      </c>
      <c r="M5" s="8">
        <v>240</v>
      </c>
      <c r="N5" s="8">
        <f t="shared" ref="N5:N36" si="2">M5+J5</f>
        <v>4728</v>
      </c>
      <c r="O5" s="9">
        <v>2</v>
      </c>
      <c r="P5" s="9">
        <v>2</v>
      </c>
      <c r="Q5" s="9">
        <v>2</v>
      </c>
      <c r="R5" s="9">
        <v>2</v>
      </c>
      <c r="S5" s="4" t="s">
        <v>44</v>
      </c>
      <c r="T5" s="4" t="s">
        <v>45</v>
      </c>
      <c r="U5" s="3" t="s">
        <v>263</v>
      </c>
    </row>
    <row r="6" spans="1:21" x14ac:dyDescent="0.25">
      <c r="A6" s="1" t="s">
        <v>3</v>
      </c>
      <c r="B6" s="6">
        <v>3</v>
      </c>
      <c r="C6" s="6">
        <v>1</v>
      </c>
      <c r="D6" s="6">
        <v>2</v>
      </c>
      <c r="E6" s="6">
        <v>0</v>
      </c>
      <c r="F6" s="7">
        <v>3</v>
      </c>
      <c r="G6" s="7">
        <v>1</v>
      </c>
      <c r="H6" s="8">
        <f t="shared" si="0"/>
        <v>18</v>
      </c>
      <c r="I6" s="8">
        <f t="shared" si="1"/>
        <v>6</v>
      </c>
      <c r="J6" s="8">
        <v>396</v>
      </c>
      <c r="K6" s="8">
        <f t="shared" ref="K6:K36" si="3">M6/20</f>
        <v>6</v>
      </c>
      <c r="L6" s="8">
        <f t="shared" ref="L6:L36" si="4">K6/2</f>
        <v>3</v>
      </c>
      <c r="M6" s="8">
        <v>120</v>
      </c>
      <c r="N6" s="8">
        <f t="shared" si="2"/>
        <v>516</v>
      </c>
      <c r="O6" s="9">
        <v>1</v>
      </c>
      <c r="P6" s="9">
        <v>1</v>
      </c>
      <c r="Q6" s="9">
        <v>1</v>
      </c>
      <c r="R6" s="9">
        <v>1</v>
      </c>
      <c r="S6" s="4" t="s">
        <v>44</v>
      </c>
      <c r="T6" s="4" t="s">
        <v>44</v>
      </c>
      <c r="U6" s="3" t="s">
        <v>38</v>
      </c>
    </row>
    <row r="7" spans="1:21" x14ac:dyDescent="0.25">
      <c r="A7" s="1" t="s">
        <v>4</v>
      </c>
      <c r="B7" s="6">
        <v>14</v>
      </c>
      <c r="C7" s="6">
        <v>0</v>
      </c>
      <c r="D7" s="6">
        <v>13</v>
      </c>
      <c r="E7" s="6">
        <v>1</v>
      </c>
      <c r="F7" s="7">
        <v>15</v>
      </c>
      <c r="G7" s="7">
        <v>5</v>
      </c>
      <c r="H7" s="8">
        <f t="shared" si="0"/>
        <v>180</v>
      </c>
      <c r="I7" s="8">
        <f t="shared" si="1"/>
        <v>60</v>
      </c>
      <c r="J7" s="8">
        <v>3960</v>
      </c>
      <c r="K7" s="8">
        <f t="shared" si="3"/>
        <v>0</v>
      </c>
      <c r="L7" s="8">
        <f t="shared" si="4"/>
        <v>0</v>
      </c>
      <c r="M7" s="8">
        <v>0</v>
      </c>
      <c r="N7" s="8">
        <f t="shared" si="2"/>
        <v>3960</v>
      </c>
      <c r="O7" s="9">
        <v>2</v>
      </c>
      <c r="P7" s="9">
        <v>2</v>
      </c>
      <c r="Q7" s="9">
        <v>2</v>
      </c>
      <c r="R7" s="9">
        <v>2</v>
      </c>
      <c r="S7" s="4" t="s">
        <v>44</v>
      </c>
      <c r="T7" s="4" t="s">
        <v>45</v>
      </c>
      <c r="U7" s="3" t="s">
        <v>263</v>
      </c>
    </row>
    <row r="8" spans="1:21" x14ac:dyDescent="0.25">
      <c r="A8" s="1" t="s">
        <v>5</v>
      </c>
      <c r="B8" s="6">
        <v>1</v>
      </c>
      <c r="C8" s="6">
        <v>0</v>
      </c>
      <c r="D8" s="6">
        <v>1</v>
      </c>
      <c r="E8" s="6">
        <v>0</v>
      </c>
      <c r="F8" s="7">
        <v>18</v>
      </c>
      <c r="G8" s="7">
        <v>6</v>
      </c>
      <c r="H8" s="8">
        <f t="shared" si="0"/>
        <v>216</v>
      </c>
      <c r="I8" s="8">
        <f t="shared" si="1"/>
        <v>72</v>
      </c>
      <c r="J8" s="8">
        <v>4752</v>
      </c>
      <c r="K8" s="8">
        <f t="shared" si="3"/>
        <v>0</v>
      </c>
      <c r="L8" s="8">
        <f t="shared" si="4"/>
        <v>0</v>
      </c>
      <c r="M8" s="8">
        <v>0</v>
      </c>
      <c r="N8" s="8">
        <f t="shared" si="2"/>
        <v>4752</v>
      </c>
      <c r="O8" s="9">
        <v>2</v>
      </c>
      <c r="P8" s="9">
        <v>2</v>
      </c>
      <c r="Q8" s="9">
        <v>2</v>
      </c>
      <c r="R8" s="9">
        <v>2</v>
      </c>
      <c r="S8" s="4" t="s">
        <v>44</v>
      </c>
      <c r="T8" s="4" t="s">
        <v>45</v>
      </c>
      <c r="U8" s="3" t="s">
        <v>263</v>
      </c>
    </row>
    <row r="9" spans="1:21" x14ac:dyDescent="0.25">
      <c r="A9" s="1" t="s">
        <v>6</v>
      </c>
      <c r="B9" s="6">
        <v>9</v>
      </c>
      <c r="C9" s="6">
        <v>0</v>
      </c>
      <c r="D9" s="6">
        <v>7</v>
      </c>
      <c r="E9" s="6">
        <v>2</v>
      </c>
      <c r="F9" s="7">
        <v>14</v>
      </c>
      <c r="G9" s="7">
        <v>5</v>
      </c>
      <c r="H9" s="8">
        <f t="shared" si="0"/>
        <v>126</v>
      </c>
      <c r="I9" s="8">
        <f t="shared" si="1"/>
        <v>42</v>
      </c>
      <c r="J9" s="8">
        <v>2772</v>
      </c>
      <c r="K9" s="8">
        <f t="shared" si="3"/>
        <v>24</v>
      </c>
      <c r="L9" s="8">
        <f t="shared" si="4"/>
        <v>12</v>
      </c>
      <c r="M9" s="8">
        <v>480</v>
      </c>
      <c r="N9" s="8">
        <f t="shared" si="2"/>
        <v>3252</v>
      </c>
      <c r="O9" s="9">
        <v>2</v>
      </c>
      <c r="P9" s="9">
        <v>2</v>
      </c>
      <c r="Q9" s="9">
        <v>2</v>
      </c>
      <c r="R9" s="9">
        <v>2</v>
      </c>
      <c r="S9" s="4" t="s">
        <v>44</v>
      </c>
      <c r="T9" s="4" t="s">
        <v>45</v>
      </c>
      <c r="U9" s="3" t="s">
        <v>263</v>
      </c>
    </row>
    <row r="10" spans="1:21" x14ac:dyDescent="0.25">
      <c r="A10" s="1" t="s">
        <v>7</v>
      </c>
      <c r="B10" s="6">
        <v>7</v>
      </c>
      <c r="C10" s="6">
        <v>0</v>
      </c>
      <c r="D10" s="6">
        <v>5</v>
      </c>
      <c r="E10" s="6">
        <v>2</v>
      </c>
      <c r="F10" s="7">
        <v>9</v>
      </c>
      <c r="G10" s="7">
        <v>3</v>
      </c>
      <c r="H10" s="8">
        <f>J10/22</f>
        <v>108</v>
      </c>
      <c r="I10" s="8">
        <f t="shared" si="1"/>
        <v>36</v>
      </c>
      <c r="J10" s="8">
        <v>2376</v>
      </c>
      <c r="K10" s="8">
        <f t="shared" si="3"/>
        <v>0</v>
      </c>
      <c r="L10" s="8">
        <f t="shared" si="4"/>
        <v>0</v>
      </c>
      <c r="M10" s="8">
        <v>0</v>
      </c>
      <c r="N10" s="8">
        <f t="shared" si="2"/>
        <v>2376</v>
      </c>
      <c r="O10" s="9">
        <v>1</v>
      </c>
      <c r="P10" s="9">
        <v>1</v>
      </c>
      <c r="Q10" s="9">
        <v>1</v>
      </c>
      <c r="R10" s="9">
        <v>1</v>
      </c>
      <c r="S10" s="4" t="s">
        <v>44</v>
      </c>
      <c r="T10" s="4" t="s">
        <v>44</v>
      </c>
      <c r="U10" s="3" t="s">
        <v>38</v>
      </c>
    </row>
    <row r="11" spans="1:21" x14ac:dyDescent="0.25">
      <c r="A11" s="1" t="s">
        <v>8</v>
      </c>
      <c r="B11" s="6">
        <v>7</v>
      </c>
      <c r="C11" s="6">
        <v>1</v>
      </c>
      <c r="D11" s="6">
        <v>5</v>
      </c>
      <c r="E11" s="6">
        <v>1</v>
      </c>
      <c r="F11" s="7">
        <v>6</v>
      </c>
      <c r="G11" s="7">
        <v>2</v>
      </c>
      <c r="H11" s="8">
        <f t="shared" si="0"/>
        <v>72</v>
      </c>
      <c r="I11" s="8">
        <f t="shared" si="1"/>
        <v>24</v>
      </c>
      <c r="J11" s="8">
        <v>1584</v>
      </c>
      <c r="K11" s="8">
        <f t="shared" si="3"/>
        <v>0</v>
      </c>
      <c r="L11" s="8">
        <f t="shared" si="4"/>
        <v>0</v>
      </c>
      <c r="M11" s="8">
        <v>0</v>
      </c>
      <c r="N11" s="8">
        <f t="shared" si="2"/>
        <v>1584</v>
      </c>
      <c r="O11" s="9">
        <v>1</v>
      </c>
      <c r="P11" s="9">
        <v>1</v>
      </c>
      <c r="Q11" s="9">
        <v>1</v>
      </c>
      <c r="R11" s="9">
        <v>1</v>
      </c>
      <c r="S11" s="4" t="s">
        <v>44</v>
      </c>
      <c r="T11" s="4" t="s">
        <v>44</v>
      </c>
      <c r="U11" s="3" t="s">
        <v>38</v>
      </c>
    </row>
    <row r="12" spans="1:21" x14ac:dyDescent="0.25">
      <c r="A12" s="1" t="s">
        <v>9</v>
      </c>
      <c r="B12" s="6">
        <v>3</v>
      </c>
      <c r="C12" s="6">
        <v>0</v>
      </c>
      <c r="D12" s="6">
        <v>3</v>
      </c>
      <c r="E12" s="6">
        <v>0</v>
      </c>
      <c r="F12" s="7">
        <v>5</v>
      </c>
      <c r="G12" s="7">
        <v>2</v>
      </c>
      <c r="H12" s="8">
        <f t="shared" si="0"/>
        <v>18</v>
      </c>
      <c r="I12" s="8">
        <f t="shared" si="1"/>
        <v>6</v>
      </c>
      <c r="J12" s="8">
        <v>396</v>
      </c>
      <c r="K12" s="8">
        <f t="shared" si="3"/>
        <v>18</v>
      </c>
      <c r="L12" s="8">
        <f t="shared" si="4"/>
        <v>9</v>
      </c>
      <c r="M12" s="8">
        <v>360</v>
      </c>
      <c r="N12" s="8">
        <f t="shared" si="2"/>
        <v>756</v>
      </c>
      <c r="O12" s="9">
        <v>1</v>
      </c>
      <c r="P12" s="9">
        <v>1</v>
      </c>
      <c r="Q12" s="9">
        <v>1</v>
      </c>
      <c r="R12" s="9">
        <v>1</v>
      </c>
      <c r="S12" s="4" t="s">
        <v>44</v>
      </c>
      <c r="T12" s="4" t="s">
        <v>44</v>
      </c>
      <c r="U12" s="3" t="s">
        <v>38</v>
      </c>
    </row>
    <row r="13" spans="1:21" x14ac:dyDescent="0.25">
      <c r="A13" s="1" t="s">
        <v>10</v>
      </c>
      <c r="B13" s="6">
        <v>2</v>
      </c>
      <c r="C13" s="6">
        <v>0</v>
      </c>
      <c r="D13" s="6">
        <v>1</v>
      </c>
      <c r="E13" s="6">
        <v>1</v>
      </c>
      <c r="F13" s="7">
        <v>2</v>
      </c>
      <c r="G13" s="7">
        <v>1</v>
      </c>
      <c r="H13" s="8">
        <f t="shared" si="0"/>
        <v>18</v>
      </c>
      <c r="I13" s="8">
        <f t="shared" si="1"/>
        <v>6</v>
      </c>
      <c r="J13" s="8">
        <v>396</v>
      </c>
      <c r="K13" s="8">
        <f t="shared" si="3"/>
        <v>0</v>
      </c>
      <c r="L13" s="8">
        <f t="shared" si="4"/>
        <v>0</v>
      </c>
      <c r="M13" s="8">
        <v>0</v>
      </c>
      <c r="N13" s="8">
        <f t="shared" si="2"/>
        <v>396</v>
      </c>
      <c r="O13" s="8">
        <v>0</v>
      </c>
      <c r="P13" s="9">
        <v>1</v>
      </c>
      <c r="Q13" s="8">
        <v>0</v>
      </c>
      <c r="R13" s="9">
        <v>1</v>
      </c>
      <c r="S13" s="4" t="s">
        <v>43</v>
      </c>
      <c r="T13" s="4" t="s">
        <v>43</v>
      </c>
      <c r="U13" s="3" t="s">
        <v>37</v>
      </c>
    </row>
    <row r="14" spans="1:21" x14ac:dyDescent="0.25">
      <c r="A14" s="1" t="s">
        <v>11</v>
      </c>
      <c r="B14" s="6">
        <v>17</v>
      </c>
      <c r="C14" s="6">
        <v>0</v>
      </c>
      <c r="D14" s="6">
        <v>16</v>
      </c>
      <c r="E14" s="6">
        <v>1</v>
      </c>
      <c r="F14" s="7">
        <v>17</v>
      </c>
      <c r="G14" s="7">
        <v>6</v>
      </c>
      <c r="H14" s="8">
        <f t="shared" si="0"/>
        <v>126</v>
      </c>
      <c r="I14" s="8">
        <f t="shared" si="1"/>
        <v>42</v>
      </c>
      <c r="J14" s="8">
        <v>2772</v>
      </c>
      <c r="K14" s="8">
        <f t="shared" si="3"/>
        <v>48</v>
      </c>
      <c r="L14" s="8">
        <f t="shared" si="4"/>
        <v>24</v>
      </c>
      <c r="M14" s="8">
        <v>960</v>
      </c>
      <c r="N14" s="8">
        <f t="shared" si="2"/>
        <v>3732</v>
      </c>
      <c r="O14" s="9">
        <v>2</v>
      </c>
      <c r="P14" s="9">
        <v>2</v>
      </c>
      <c r="Q14" s="9">
        <v>2</v>
      </c>
      <c r="R14" s="9">
        <v>2</v>
      </c>
      <c r="S14" s="4" t="s">
        <v>44</v>
      </c>
      <c r="T14" s="4" t="s">
        <v>45</v>
      </c>
      <c r="U14" s="3" t="s">
        <v>263</v>
      </c>
    </row>
    <row r="15" spans="1:21" x14ac:dyDescent="0.25">
      <c r="A15" s="1" t="s">
        <v>12</v>
      </c>
      <c r="B15" s="6">
        <v>2</v>
      </c>
      <c r="C15" s="6">
        <v>0</v>
      </c>
      <c r="D15" s="6">
        <v>1</v>
      </c>
      <c r="E15" s="6">
        <v>1</v>
      </c>
      <c r="F15" s="7">
        <v>8</v>
      </c>
      <c r="G15" s="7">
        <v>3</v>
      </c>
      <c r="H15" s="8">
        <f t="shared" si="0"/>
        <v>36</v>
      </c>
      <c r="I15" s="8">
        <f t="shared" si="1"/>
        <v>12</v>
      </c>
      <c r="J15" s="8">
        <v>792</v>
      </c>
      <c r="K15" s="8">
        <f t="shared" si="3"/>
        <v>30</v>
      </c>
      <c r="L15" s="8">
        <f t="shared" si="4"/>
        <v>15</v>
      </c>
      <c r="M15" s="8">
        <v>600</v>
      </c>
      <c r="N15" s="8">
        <f t="shared" si="2"/>
        <v>1392</v>
      </c>
      <c r="O15" s="9">
        <v>1</v>
      </c>
      <c r="P15" s="9">
        <v>1</v>
      </c>
      <c r="Q15" s="9">
        <v>1</v>
      </c>
      <c r="R15" s="9">
        <v>1</v>
      </c>
      <c r="S15" s="4" t="s">
        <v>44</v>
      </c>
      <c r="T15" s="4" t="s">
        <v>44</v>
      </c>
      <c r="U15" s="3" t="s">
        <v>38</v>
      </c>
    </row>
    <row r="16" spans="1:21" x14ac:dyDescent="0.25">
      <c r="A16" s="1" t="s">
        <v>13</v>
      </c>
      <c r="B16" s="6">
        <v>3</v>
      </c>
      <c r="C16" s="6">
        <v>1</v>
      </c>
      <c r="D16" s="6">
        <v>2</v>
      </c>
      <c r="E16" s="6">
        <v>0</v>
      </c>
      <c r="F16" s="7">
        <v>3</v>
      </c>
      <c r="G16" s="7">
        <v>1</v>
      </c>
      <c r="H16" s="8">
        <f t="shared" si="0"/>
        <v>27</v>
      </c>
      <c r="I16" s="8">
        <f t="shared" si="1"/>
        <v>9</v>
      </c>
      <c r="J16" s="8">
        <v>594</v>
      </c>
      <c r="K16" s="8">
        <f t="shared" si="3"/>
        <v>6</v>
      </c>
      <c r="L16" s="8">
        <f t="shared" si="4"/>
        <v>3</v>
      </c>
      <c r="M16" s="8">
        <v>120</v>
      </c>
      <c r="N16" s="8">
        <f t="shared" si="2"/>
        <v>714</v>
      </c>
      <c r="O16" s="9">
        <v>1</v>
      </c>
      <c r="P16" s="9">
        <v>1</v>
      </c>
      <c r="Q16" s="9">
        <v>1</v>
      </c>
      <c r="R16" s="9">
        <v>1</v>
      </c>
      <c r="S16" s="4" t="s">
        <v>44</v>
      </c>
      <c r="T16" s="4" t="s">
        <v>44</v>
      </c>
      <c r="U16" s="3" t="s">
        <v>38</v>
      </c>
    </row>
    <row r="17" spans="1:21" x14ac:dyDescent="0.25">
      <c r="A17" s="1" t="s">
        <v>14</v>
      </c>
      <c r="B17" s="6">
        <v>7</v>
      </c>
      <c r="C17" s="6">
        <v>1</v>
      </c>
      <c r="D17" s="6">
        <v>5</v>
      </c>
      <c r="E17" s="6">
        <v>1</v>
      </c>
      <c r="F17" s="7">
        <v>11</v>
      </c>
      <c r="G17" s="7">
        <v>4</v>
      </c>
      <c r="H17" s="8">
        <f t="shared" si="0"/>
        <v>84</v>
      </c>
      <c r="I17" s="8">
        <f t="shared" si="1"/>
        <v>28</v>
      </c>
      <c r="J17" s="8">
        <v>1848</v>
      </c>
      <c r="K17" s="8">
        <f t="shared" si="3"/>
        <v>24</v>
      </c>
      <c r="L17" s="8">
        <f t="shared" si="4"/>
        <v>12</v>
      </c>
      <c r="M17" s="8">
        <v>480</v>
      </c>
      <c r="N17" s="8">
        <f t="shared" si="2"/>
        <v>2328</v>
      </c>
      <c r="O17" s="9">
        <v>1</v>
      </c>
      <c r="P17" s="9">
        <v>1</v>
      </c>
      <c r="Q17" s="9">
        <v>1</v>
      </c>
      <c r="R17" s="9">
        <v>1</v>
      </c>
      <c r="S17" s="4" t="s">
        <v>44</v>
      </c>
      <c r="T17" s="4" t="s">
        <v>44</v>
      </c>
      <c r="U17" s="3" t="s">
        <v>38</v>
      </c>
    </row>
    <row r="18" spans="1:21" x14ac:dyDescent="0.25">
      <c r="A18" s="1" t="s">
        <v>15</v>
      </c>
      <c r="B18" s="6">
        <v>11</v>
      </c>
      <c r="C18" s="6">
        <v>0</v>
      </c>
      <c r="D18" s="6">
        <v>8</v>
      </c>
      <c r="E18" s="6">
        <v>3</v>
      </c>
      <c r="F18" s="7">
        <v>15</v>
      </c>
      <c r="G18" s="7">
        <v>5</v>
      </c>
      <c r="H18" s="8">
        <f t="shared" si="0"/>
        <v>180</v>
      </c>
      <c r="I18" s="8">
        <f t="shared" si="1"/>
        <v>60</v>
      </c>
      <c r="J18" s="8">
        <v>3960</v>
      </c>
      <c r="K18" s="8">
        <f t="shared" si="3"/>
        <v>0</v>
      </c>
      <c r="L18" s="8">
        <f t="shared" si="4"/>
        <v>0</v>
      </c>
      <c r="M18" s="8">
        <v>0</v>
      </c>
      <c r="N18" s="8">
        <f t="shared" si="2"/>
        <v>3960</v>
      </c>
      <c r="O18" s="9">
        <v>2</v>
      </c>
      <c r="P18" s="9">
        <v>2</v>
      </c>
      <c r="Q18" s="9">
        <v>2</v>
      </c>
      <c r="R18" s="9">
        <v>2</v>
      </c>
      <c r="S18" s="4" t="s">
        <v>44</v>
      </c>
      <c r="T18" s="4" t="s">
        <v>265</v>
      </c>
      <c r="U18" s="3" t="s">
        <v>47</v>
      </c>
    </row>
    <row r="19" spans="1:21" x14ac:dyDescent="0.25">
      <c r="A19" s="1" t="s">
        <v>16</v>
      </c>
      <c r="B19" s="6">
        <v>1</v>
      </c>
      <c r="C19" s="6">
        <v>0</v>
      </c>
      <c r="D19" s="6">
        <v>0</v>
      </c>
      <c r="E19" s="6">
        <v>1</v>
      </c>
      <c r="F19" s="7">
        <v>2</v>
      </c>
      <c r="G19" s="7">
        <v>1</v>
      </c>
      <c r="H19" s="8">
        <f t="shared" si="0"/>
        <v>18</v>
      </c>
      <c r="I19" s="8">
        <f t="shared" si="1"/>
        <v>6</v>
      </c>
      <c r="J19" s="8">
        <v>396</v>
      </c>
      <c r="K19" s="8">
        <f t="shared" si="3"/>
        <v>0</v>
      </c>
      <c r="L19" s="8">
        <f t="shared" si="4"/>
        <v>0</v>
      </c>
      <c r="M19" s="8">
        <v>0</v>
      </c>
      <c r="N19" s="8">
        <f t="shared" si="2"/>
        <v>396</v>
      </c>
      <c r="O19" s="8">
        <v>0</v>
      </c>
      <c r="P19" s="9">
        <v>1</v>
      </c>
      <c r="Q19" s="8">
        <v>0</v>
      </c>
      <c r="R19" s="9">
        <v>1</v>
      </c>
      <c r="S19" s="4" t="s">
        <v>43</v>
      </c>
      <c r="T19" s="4" t="s">
        <v>43</v>
      </c>
      <c r="U19" s="3" t="s">
        <v>37</v>
      </c>
    </row>
    <row r="20" spans="1:21" x14ac:dyDescent="0.25">
      <c r="A20" s="1" t="s">
        <v>17</v>
      </c>
      <c r="B20" s="6">
        <v>1</v>
      </c>
      <c r="C20" s="6">
        <v>0</v>
      </c>
      <c r="D20" s="6">
        <v>1</v>
      </c>
      <c r="E20" s="6">
        <v>0</v>
      </c>
      <c r="F20" s="7">
        <v>2</v>
      </c>
      <c r="G20" s="7">
        <v>1</v>
      </c>
      <c r="H20" s="8">
        <f t="shared" si="0"/>
        <v>18</v>
      </c>
      <c r="I20" s="8">
        <f t="shared" si="1"/>
        <v>6</v>
      </c>
      <c r="J20" s="8">
        <v>396</v>
      </c>
      <c r="K20" s="8">
        <f t="shared" si="3"/>
        <v>0</v>
      </c>
      <c r="L20" s="8">
        <f t="shared" si="4"/>
        <v>0</v>
      </c>
      <c r="M20" s="8">
        <v>0</v>
      </c>
      <c r="N20" s="8">
        <f t="shared" si="2"/>
        <v>396</v>
      </c>
      <c r="O20" s="8">
        <v>0</v>
      </c>
      <c r="P20" s="9">
        <v>1</v>
      </c>
      <c r="Q20" s="8">
        <v>0</v>
      </c>
      <c r="R20" s="9">
        <v>1</v>
      </c>
      <c r="S20" s="4" t="s">
        <v>43</v>
      </c>
      <c r="T20" s="4" t="s">
        <v>43</v>
      </c>
      <c r="U20" s="3" t="s">
        <v>37</v>
      </c>
    </row>
    <row r="21" spans="1:21" x14ac:dyDescent="0.25">
      <c r="A21" s="1" t="s">
        <v>18</v>
      </c>
      <c r="B21" s="6">
        <v>4</v>
      </c>
      <c r="C21" s="6">
        <v>1</v>
      </c>
      <c r="D21" s="6">
        <v>2</v>
      </c>
      <c r="E21" s="6">
        <v>1</v>
      </c>
      <c r="F21" s="7">
        <v>6</v>
      </c>
      <c r="G21" s="7">
        <v>2</v>
      </c>
      <c r="H21" s="8">
        <f t="shared" si="0"/>
        <v>72</v>
      </c>
      <c r="I21" s="8">
        <f t="shared" si="1"/>
        <v>24</v>
      </c>
      <c r="J21" s="8">
        <v>1584</v>
      </c>
      <c r="K21" s="8">
        <f t="shared" si="3"/>
        <v>0</v>
      </c>
      <c r="L21" s="8">
        <f t="shared" si="4"/>
        <v>0</v>
      </c>
      <c r="M21" s="8">
        <v>0</v>
      </c>
      <c r="N21" s="8">
        <f t="shared" si="2"/>
        <v>1584</v>
      </c>
      <c r="O21" s="9">
        <v>1</v>
      </c>
      <c r="P21" s="9">
        <v>1</v>
      </c>
      <c r="Q21" s="9">
        <v>1</v>
      </c>
      <c r="R21" s="9">
        <v>1</v>
      </c>
      <c r="S21" s="4" t="s">
        <v>44</v>
      </c>
      <c r="T21" s="4" t="s">
        <v>44</v>
      </c>
      <c r="U21" s="3" t="s">
        <v>38</v>
      </c>
    </row>
    <row r="22" spans="1:21" x14ac:dyDescent="0.25">
      <c r="A22" s="1" t="s">
        <v>19</v>
      </c>
      <c r="B22" s="6">
        <v>6</v>
      </c>
      <c r="C22" s="6">
        <v>0</v>
      </c>
      <c r="D22" s="6">
        <v>5</v>
      </c>
      <c r="E22" s="6">
        <v>1</v>
      </c>
      <c r="F22" s="7">
        <v>5</v>
      </c>
      <c r="G22" s="7">
        <v>2</v>
      </c>
      <c r="H22" s="8">
        <f t="shared" si="0"/>
        <v>36</v>
      </c>
      <c r="I22" s="8">
        <f t="shared" si="1"/>
        <v>12</v>
      </c>
      <c r="J22" s="8">
        <v>792</v>
      </c>
      <c r="K22" s="8">
        <f t="shared" si="3"/>
        <v>12</v>
      </c>
      <c r="L22" s="8">
        <f t="shared" si="4"/>
        <v>6</v>
      </c>
      <c r="M22" s="8">
        <v>240</v>
      </c>
      <c r="N22" s="8">
        <f t="shared" si="2"/>
        <v>1032</v>
      </c>
      <c r="O22" s="9">
        <v>1</v>
      </c>
      <c r="P22" s="9">
        <v>1</v>
      </c>
      <c r="Q22" s="9">
        <v>1</v>
      </c>
      <c r="R22" s="9">
        <v>1</v>
      </c>
      <c r="S22" s="4" t="s">
        <v>44</v>
      </c>
      <c r="T22" s="4" t="s">
        <v>44</v>
      </c>
      <c r="U22" s="3" t="s">
        <v>38</v>
      </c>
    </row>
    <row r="23" spans="1:21" x14ac:dyDescent="0.25">
      <c r="A23" s="1" t="s">
        <v>20</v>
      </c>
      <c r="B23" s="6">
        <v>5</v>
      </c>
      <c r="C23" s="6">
        <v>0</v>
      </c>
      <c r="D23" s="6">
        <v>4</v>
      </c>
      <c r="E23" s="6">
        <v>1</v>
      </c>
      <c r="F23" s="7">
        <v>12</v>
      </c>
      <c r="G23" s="7">
        <v>4</v>
      </c>
      <c r="H23" s="8">
        <f t="shared" si="0"/>
        <v>51</v>
      </c>
      <c r="I23" s="8">
        <f t="shared" si="1"/>
        <v>17</v>
      </c>
      <c r="J23" s="8">
        <v>1122</v>
      </c>
      <c r="K23" s="8">
        <f t="shared" si="3"/>
        <v>60</v>
      </c>
      <c r="L23" s="8">
        <f t="shared" si="4"/>
        <v>30</v>
      </c>
      <c r="M23" s="8">
        <v>1200</v>
      </c>
      <c r="N23" s="8">
        <f t="shared" si="2"/>
        <v>2322</v>
      </c>
      <c r="O23" s="9">
        <v>1</v>
      </c>
      <c r="P23" s="9">
        <v>1</v>
      </c>
      <c r="Q23" s="9">
        <v>1</v>
      </c>
      <c r="R23" s="9">
        <v>1</v>
      </c>
      <c r="S23" s="4" t="s">
        <v>44</v>
      </c>
      <c r="T23" s="4" t="s">
        <v>44</v>
      </c>
      <c r="U23" s="3" t="s">
        <v>38</v>
      </c>
    </row>
    <row r="24" spans="1:21" x14ac:dyDescent="0.25">
      <c r="A24" s="1" t="s">
        <v>21</v>
      </c>
      <c r="B24" s="6">
        <v>4</v>
      </c>
      <c r="C24" s="6">
        <v>0</v>
      </c>
      <c r="D24" s="6">
        <v>3</v>
      </c>
      <c r="E24" s="6">
        <v>1</v>
      </c>
      <c r="F24" s="7">
        <v>6</v>
      </c>
      <c r="G24" s="7">
        <v>2</v>
      </c>
      <c r="H24" s="8">
        <f t="shared" si="0"/>
        <v>66</v>
      </c>
      <c r="I24" s="8">
        <f t="shared" si="1"/>
        <v>22</v>
      </c>
      <c r="J24" s="8">
        <v>1452</v>
      </c>
      <c r="K24" s="8">
        <f t="shared" si="3"/>
        <v>0</v>
      </c>
      <c r="L24" s="8">
        <f t="shared" si="4"/>
        <v>0</v>
      </c>
      <c r="M24" s="8">
        <v>0</v>
      </c>
      <c r="N24" s="8">
        <f t="shared" si="2"/>
        <v>1452</v>
      </c>
      <c r="O24" s="9">
        <v>1</v>
      </c>
      <c r="P24" s="9">
        <v>1</v>
      </c>
      <c r="Q24" s="9">
        <v>1</v>
      </c>
      <c r="R24" s="9">
        <v>1</v>
      </c>
      <c r="S24" s="4" t="s">
        <v>44</v>
      </c>
      <c r="T24" s="4" t="s">
        <v>44</v>
      </c>
      <c r="U24" s="3" t="s">
        <v>38</v>
      </c>
    </row>
    <row r="25" spans="1:21" x14ac:dyDescent="0.25">
      <c r="A25" s="1" t="s">
        <v>22</v>
      </c>
      <c r="B25" s="6">
        <v>11</v>
      </c>
      <c r="C25" s="6">
        <v>0</v>
      </c>
      <c r="D25" s="6">
        <v>10</v>
      </c>
      <c r="E25" s="6">
        <v>1</v>
      </c>
      <c r="F25" s="7">
        <v>17</v>
      </c>
      <c r="G25" s="7">
        <v>6</v>
      </c>
      <c r="H25" s="8">
        <f t="shared" si="0"/>
        <v>153</v>
      </c>
      <c r="I25" s="8">
        <f t="shared" si="1"/>
        <v>51</v>
      </c>
      <c r="J25" s="8">
        <v>3366</v>
      </c>
      <c r="K25" s="8">
        <f t="shared" si="3"/>
        <v>30</v>
      </c>
      <c r="L25" s="8">
        <f t="shared" si="4"/>
        <v>15</v>
      </c>
      <c r="M25" s="8">
        <v>600</v>
      </c>
      <c r="N25" s="8">
        <f t="shared" si="2"/>
        <v>3966</v>
      </c>
      <c r="O25" s="9">
        <v>2</v>
      </c>
      <c r="P25" s="9">
        <v>2</v>
      </c>
      <c r="Q25" s="9">
        <v>2</v>
      </c>
      <c r="R25" s="9">
        <v>2</v>
      </c>
      <c r="S25" s="4" t="s">
        <v>44</v>
      </c>
      <c r="T25" s="4" t="s">
        <v>45</v>
      </c>
      <c r="U25" s="3" t="s">
        <v>263</v>
      </c>
    </row>
    <row r="26" spans="1:21" x14ac:dyDescent="0.25">
      <c r="A26" s="1" t="s">
        <v>23</v>
      </c>
      <c r="B26" s="6">
        <v>8</v>
      </c>
      <c r="C26" s="6">
        <v>1</v>
      </c>
      <c r="D26" s="6">
        <v>6</v>
      </c>
      <c r="E26" s="6">
        <v>1</v>
      </c>
      <c r="F26" s="7">
        <v>8</v>
      </c>
      <c r="G26" s="7">
        <v>3</v>
      </c>
      <c r="H26" s="8">
        <f t="shared" si="0"/>
        <v>72</v>
      </c>
      <c r="I26" s="8">
        <f t="shared" si="1"/>
        <v>24</v>
      </c>
      <c r="J26" s="8">
        <v>1584</v>
      </c>
      <c r="K26" s="8">
        <f t="shared" si="3"/>
        <v>8</v>
      </c>
      <c r="L26" s="8">
        <f t="shared" si="4"/>
        <v>4</v>
      </c>
      <c r="M26" s="8">
        <v>160</v>
      </c>
      <c r="N26" s="8">
        <f t="shared" si="2"/>
        <v>1744</v>
      </c>
      <c r="O26" s="9">
        <v>1</v>
      </c>
      <c r="P26" s="9">
        <v>1</v>
      </c>
      <c r="Q26" s="9">
        <v>1</v>
      </c>
      <c r="R26" s="9">
        <v>1</v>
      </c>
      <c r="S26" s="4" t="s">
        <v>44</v>
      </c>
      <c r="T26" s="4" t="s">
        <v>44</v>
      </c>
      <c r="U26" s="3" t="s">
        <v>38</v>
      </c>
    </row>
    <row r="27" spans="1:21" x14ac:dyDescent="0.25">
      <c r="A27" s="1" t="s">
        <v>24</v>
      </c>
      <c r="B27" s="6">
        <v>4</v>
      </c>
      <c r="C27" s="6">
        <v>0</v>
      </c>
      <c r="D27" s="6">
        <v>4</v>
      </c>
      <c r="E27" s="6">
        <v>0</v>
      </c>
      <c r="F27" s="7">
        <v>5</v>
      </c>
      <c r="G27" s="7">
        <v>2</v>
      </c>
      <c r="H27" s="8">
        <f t="shared" si="0"/>
        <v>36</v>
      </c>
      <c r="I27" s="8">
        <f t="shared" si="1"/>
        <v>12</v>
      </c>
      <c r="J27" s="8">
        <v>792</v>
      </c>
      <c r="K27" s="8">
        <f t="shared" si="3"/>
        <v>6</v>
      </c>
      <c r="L27" s="8">
        <f t="shared" si="4"/>
        <v>3</v>
      </c>
      <c r="M27" s="8">
        <v>120</v>
      </c>
      <c r="N27" s="8">
        <f t="shared" si="2"/>
        <v>912</v>
      </c>
      <c r="O27" s="9">
        <v>1</v>
      </c>
      <c r="P27" s="9">
        <v>1</v>
      </c>
      <c r="Q27" s="9">
        <v>1</v>
      </c>
      <c r="R27" s="9">
        <v>1</v>
      </c>
      <c r="S27" s="4" t="s">
        <v>44</v>
      </c>
      <c r="T27" s="4" t="s">
        <v>44</v>
      </c>
      <c r="U27" s="3" t="s">
        <v>38</v>
      </c>
    </row>
    <row r="28" spans="1:21" x14ac:dyDescent="0.25">
      <c r="A28" s="1" t="s">
        <v>25</v>
      </c>
      <c r="B28" s="6">
        <v>3</v>
      </c>
      <c r="C28" s="6">
        <v>0</v>
      </c>
      <c r="D28" s="6">
        <v>2</v>
      </c>
      <c r="E28" s="6">
        <v>1</v>
      </c>
      <c r="F28" s="7">
        <v>3</v>
      </c>
      <c r="G28" s="7">
        <v>1</v>
      </c>
      <c r="H28" s="8">
        <f t="shared" si="0"/>
        <v>27</v>
      </c>
      <c r="I28" s="8">
        <f t="shared" si="1"/>
        <v>9</v>
      </c>
      <c r="J28" s="8">
        <v>594</v>
      </c>
      <c r="K28" s="8">
        <f t="shared" si="3"/>
        <v>0</v>
      </c>
      <c r="L28" s="8">
        <f t="shared" si="4"/>
        <v>0</v>
      </c>
      <c r="M28" s="8">
        <v>0</v>
      </c>
      <c r="N28" s="8">
        <f t="shared" si="2"/>
        <v>594</v>
      </c>
      <c r="O28" s="9">
        <v>1</v>
      </c>
      <c r="P28" s="9">
        <v>1</v>
      </c>
      <c r="Q28" s="9">
        <v>1</v>
      </c>
      <c r="R28" s="9">
        <v>1</v>
      </c>
      <c r="S28" s="4" t="s">
        <v>44</v>
      </c>
      <c r="T28" s="4" t="s">
        <v>44</v>
      </c>
      <c r="U28" s="3" t="s">
        <v>38</v>
      </c>
    </row>
    <row r="29" spans="1:21" x14ac:dyDescent="0.25">
      <c r="A29" s="1" t="s">
        <v>26</v>
      </c>
      <c r="B29" s="6">
        <v>6</v>
      </c>
      <c r="C29" s="6">
        <v>0</v>
      </c>
      <c r="D29" s="6">
        <v>5</v>
      </c>
      <c r="E29" s="6">
        <v>1</v>
      </c>
      <c r="F29" s="7">
        <v>6</v>
      </c>
      <c r="G29" s="7">
        <v>2</v>
      </c>
      <c r="H29" s="8">
        <f t="shared" si="0"/>
        <v>72</v>
      </c>
      <c r="I29" s="8">
        <f t="shared" si="1"/>
        <v>24</v>
      </c>
      <c r="J29" s="8">
        <v>1584</v>
      </c>
      <c r="K29" s="8">
        <f t="shared" si="3"/>
        <v>0</v>
      </c>
      <c r="L29" s="8">
        <f t="shared" si="4"/>
        <v>0</v>
      </c>
      <c r="M29" s="8">
        <v>0</v>
      </c>
      <c r="N29" s="8">
        <f t="shared" si="2"/>
        <v>1584</v>
      </c>
      <c r="O29" s="9">
        <v>1</v>
      </c>
      <c r="P29" s="9">
        <v>1</v>
      </c>
      <c r="Q29" s="9">
        <v>1</v>
      </c>
      <c r="R29" s="9">
        <v>1</v>
      </c>
      <c r="S29" s="4" t="s">
        <v>44</v>
      </c>
      <c r="T29" s="4" t="s">
        <v>44</v>
      </c>
      <c r="U29" s="3" t="s">
        <v>38</v>
      </c>
    </row>
    <row r="30" spans="1:21" x14ac:dyDescent="0.25">
      <c r="A30" s="1" t="s">
        <v>49</v>
      </c>
      <c r="B30" s="6">
        <v>1</v>
      </c>
      <c r="C30" s="6">
        <v>0</v>
      </c>
      <c r="D30" s="6">
        <v>1</v>
      </c>
      <c r="E30" s="6">
        <v>0</v>
      </c>
      <c r="F30" s="7">
        <v>2</v>
      </c>
      <c r="G30" s="7">
        <v>1</v>
      </c>
      <c r="H30" s="8">
        <f t="shared" si="0"/>
        <v>18</v>
      </c>
      <c r="I30" s="8">
        <f t="shared" si="1"/>
        <v>6</v>
      </c>
      <c r="J30" s="8">
        <v>396</v>
      </c>
      <c r="K30" s="8">
        <f t="shared" si="3"/>
        <v>0</v>
      </c>
      <c r="L30" s="8">
        <f t="shared" si="4"/>
        <v>0</v>
      </c>
      <c r="M30" s="8">
        <v>0</v>
      </c>
      <c r="N30" s="8">
        <f t="shared" si="2"/>
        <v>396</v>
      </c>
      <c r="O30" s="8">
        <v>0</v>
      </c>
      <c r="P30" s="9">
        <v>1</v>
      </c>
      <c r="Q30" s="8">
        <v>0</v>
      </c>
      <c r="R30" s="9">
        <v>1</v>
      </c>
      <c r="S30" s="4" t="s">
        <v>43</v>
      </c>
      <c r="T30" s="4" t="s">
        <v>43</v>
      </c>
      <c r="U30" s="3" t="s">
        <v>37</v>
      </c>
    </row>
    <row r="31" spans="1:21" x14ac:dyDescent="0.25">
      <c r="A31" s="1" t="s">
        <v>27</v>
      </c>
      <c r="B31" s="6">
        <v>14</v>
      </c>
      <c r="C31" s="6">
        <v>1</v>
      </c>
      <c r="D31" s="6">
        <v>12</v>
      </c>
      <c r="E31" s="6">
        <v>1</v>
      </c>
      <c r="F31" s="7">
        <v>15</v>
      </c>
      <c r="G31" s="7">
        <v>5</v>
      </c>
      <c r="H31" s="8">
        <f t="shared" si="0"/>
        <v>180</v>
      </c>
      <c r="I31" s="8">
        <f t="shared" si="1"/>
        <v>60</v>
      </c>
      <c r="J31" s="8">
        <v>3960</v>
      </c>
      <c r="K31" s="8">
        <f t="shared" si="3"/>
        <v>0</v>
      </c>
      <c r="L31" s="8">
        <f t="shared" si="4"/>
        <v>0</v>
      </c>
      <c r="M31" s="8">
        <v>0</v>
      </c>
      <c r="N31" s="8">
        <f t="shared" si="2"/>
        <v>3960</v>
      </c>
      <c r="O31" s="9">
        <v>2</v>
      </c>
      <c r="P31" s="9">
        <v>2</v>
      </c>
      <c r="Q31" s="9">
        <v>2</v>
      </c>
      <c r="R31" s="9">
        <v>2</v>
      </c>
      <c r="S31" s="4" t="s">
        <v>44</v>
      </c>
      <c r="T31" s="4" t="s">
        <v>45</v>
      </c>
      <c r="U31" s="3" t="s">
        <v>263</v>
      </c>
    </row>
    <row r="32" spans="1:21" x14ac:dyDescent="0.25">
      <c r="A32" s="1" t="s">
        <v>28</v>
      </c>
      <c r="B32" s="6">
        <v>9</v>
      </c>
      <c r="C32" s="6">
        <v>0</v>
      </c>
      <c r="D32" s="6">
        <v>8</v>
      </c>
      <c r="E32" s="6">
        <v>1</v>
      </c>
      <c r="F32" s="7">
        <v>11</v>
      </c>
      <c r="G32" s="7">
        <v>4</v>
      </c>
      <c r="H32" s="8">
        <f t="shared" si="0"/>
        <v>81</v>
      </c>
      <c r="I32" s="8">
        <f t="shared" si="1"/>
        <v>27</v>
      </c>
      <c r="J32" s="8">
        <v>1782</v>
      </c>
      <c r="K32" s="8">
        <f t="shared" si="3"/>
        <v>24</v>
      </c>
      <c r="L32" s="8">
        <f t="shared" si="4"/>
        <v>12</v>
      </c>
      <c r="M32" s="8">
        <v>480</v>
      </c>
      <c r="N32" s="8">
        <f t="shared" si="2"/>
        <v>2262</v>
      </c>
      <c r="O32" s="9">
        <v>1</v>
      </c>
      <c r="P32" s="9">
        <v>1</v>
      </c>
      <c r="Q32" s="9">
        <v>1</v>
      </c>
      <c r="R32" s="9">
        <v>1</v>
      </c>
      <c r="S32" s="4" t="s">
        <v>44</v>
      </c>
      <c r="T32" s="4" t="s">
        <v>44</v>
      </c>
      <c r="U32" s="3" t="s">
        <v>38</v>
      </c>
    </row>
    <row r="33" spans="1:21" x14ac:dyDescent="0.25">
      <c r="A33" s="1" t="s">
        <v>29</v>
      </c>
      <c r="B33" s="6">
        <v>7</v>
      </c>
      <c r="C33" s="6">
        <v>0</v>
      </c>
      <c r="D33" s="6">
        <v>5</v>
      </c>
      <c r="E33" s="6">
        <v>2</v>
      </c>
      <c r="F33" s="7">
        <v>6</v>
      </c>
      <c r="G33" s="7">
        <v>2</v>
      </c>
      <c r="H33" s="8">
        <f t="shared" si="0"/>
        <v>72</v>
      </c>
      <c r="I33" s="8">
        <f t="shared" si="1"/>
        <v>24</v>
      </c>
      <c r="J33" s="8">
        <v>1584</v>
      </c>
      <c r="K33" s="8">
        <f t="shared" si="3"/>
        <v>0</v>
      </c>
      <c r="L33" s="8">
        <f t="shared" si="4"/>
        <v>0</v>
      </c>
      <c r="M33" s="8">
        <v>0</v>
      </c>
      <c r="N33" s="8">
        <f t="shared" si="2"/>
        <v>1584</v>
      </c>
      <c r="O33" s="9">
        <v>1</v>
      </c>
      <c r="P33" s="9">
        <v>1</v>
      </c>
      <c r="Q33" s="9">
        <v>1</v>
      </c>
      <c r="R33" s="9">
        <v>1</v>
      </c>
      <c r="S33" s="4" t="s">
        <v>44</v>
      </c>
      <c r="T33" s="4" t="s">
        <v>44</v>
      </c>
      <c r="U33" s="3" t="s">
        <v>38</v>
      </c>
    </row>
    <row r="34" spans="1:21" x14ac:dyDescent="0.25">
      <c r="A34" s="1" t="s">
        <v>30</v>
      </c>
      <c r="B34" s="6">
        <v>11</v>
      </c>
      <c r="C34" s="6">
        <v>0</v>
      </c>
      <c r="D34" s="6">
        <v>9</v>
      </c>
      <c r="E34" s="6">
        <v>2</v>
      </c>
      <c r="F34" s="7">
        <v>20</v>
      </c>
      <c r="G34" s="7">
        <v>7</v>
      </c>
      <c r="H34" s="8">
        <f t="shared" si="0"/>
        <v>198</v>
      </c>
      <c r="I34" s="8">
        <f t="shared" si="1"/>
        <v>66</v>
      </c>
      <c r="J34" s="8">
        <v>4356</v>
      </c>
      <c r="K34" s="8">
        <f t="shared" si="3"/>
        <v>18</v>
      </c>
      <c r="L34" s="8">
        <f t="shared" si="4"/>
        <v>9</v>
      </c>
      <c r="M34" s="8">
        <v>360</v>
      </c>
      <c r="N34" s="8">
        <f t="shared" si="2"/>
        <v>4716</v>
      </c>
      <c r="O34" s="9">
        <v>2</v>
      </c>
      <c r="P34" s="9">
        <v>2</v>
      </c>
      <c r="Q34" s="9">
        <v>2</v>
      </c>
      <c r="R34" s="9">
        <v>2</v>
      </c>
      <c r="S34" s="4" t="s">
        <v>44</v>
      </c>
      <c r="T34" s="4" t="s">
        <v>265</v>
      </c>
      <c r="U34" s="3" t="s">
        <v>47</v>
      </c>
    </row>
    <row r="35" spans="1:21" x14ac:dyDescent="0.25">
      <c r="A35" s="1" t="s">
        <v>31</v>
      </c>
      <c r="B35" s="6">
        <v>1</v>
      </c>
      <c r="C35" s="6">
        <v>0</v>
      </c>
      <c r="D35" s="6">
        <v>1</v>
      </c>
      <c r="E35" s="6">
        <v>0</v>
      </c>
      <c r="F35" s="7">
        <v>2</v>
      </c>
      <c r="G35" s="7">
        <v>1</v>
      </c>
      <c r="H35" s="8">
        <f t="shared" si="0"/>
        <v>18</v>
      </c>
      <c r="I35" s="8">
        <f t="shared" si="1"/>
        <v>6</v>
      </c>
      <c r="J35" s="8">
        <v>396</v>
      </c>
      <c r="K35" s="8">
        <f t="shared" si="3"/>
        <v>0</v>
      </c>
      <c r="L35" s="8">
        <f t="shared" si="4"/>
        <v>0</v>
      </c>
      <c r="M35" s="8">
        <v>0</v>
      </c>
      <c r="N35" s="8">
        <f t="shared" si="2"/>
        <v>396</v>
      </c>
      <c r="O35" s="8">
        <v>0</v>
      </c>
      <c r="P35" s="9">
        <v>1</v>
      </c>
      <c r="Q35" s="8">
        <v>0</v>
      </c>
      <c r="R35" s="9">
        <v>1</v>
      </c>
      <c r="S35" s="4" t="s">
        <v>43</v>
      </c>
      <c r="T35" s="4" t="s">
        <v>43</v>
      </c>
      <c r="U35" s="3" t="s">
        <v>37</v>
      </c>
    </row>
    <row r="36" spans="1:21" x14ac:dyDescent="0.25">
      <c r="A36" s="1" t="s">
        <v>32</v>
      </c>
      <c r="B36" s="6">
        <v>1</v>
      </c>
      <c r="C36" s="6">
        <v>0</v>
      </c>
      <c r="D36" s="6">
        <v>1</v>
      </c>
      <c r="E36" s="6">
        <v>0</v>
      </c>
      <c r="F36" s="7">
        <v>2</v>
      </c>
      <c r="G36" s="7">
        <v>1</v>
      </c>
      <c r="H36" s="8">
        <f t="shared" si="0"/>
        <v>18</v>
      </c>
      <c r="I36" s="8">
        <f t="shared" si="1"/>
        <v>6</v>
      </c>
      <c r="J36" s="8">
        <v>396</v>
      </c>
      <c r="K36" s="8">
        <f t="shared" si="3"/>
        <v>0</v>
      </c>
      <c r="L36" s="8">
        <f t="shared" si="4"/>
        <v>0</v>
      </c>
      <c r="M36" s="8">
        <v>0</v>
      </c>
      <c r="N36" s="8">
        <f t="shared" si="2"/>
        <v>396</v>
      </c>
      <c r="O36" s="8">
        <v>0</v>
      </c>
      <c r="P36" s="9">
        <v>1</v>
      </c>
      <c r="Q36" s="8">
        <v>0</v>
      </c>
      <c r="R36" s="9">
        <v>1</v>
      </c>
      <c r="S36" s="4" t="s">
        <v>43</v>
      </c>
      <c r="T36" s="4" t="s">
        <v>43</v>
      </c>
      <c r="U36" s="3" t="s">
        <v>37</v>
      </c>
    </row>
    <row r="37" spans="1:21" x14ac:dyDescent="0.25">
      <c r="A37" s="20" t="s">
        <v>33</v>
      </c>
      <c r="B37" s="21">
        <f>SUM(B4:B36)</f>
        <v>201</v>
      </c>
      <c r="C37" s="21">
        <f t="shared" ref="C37:E37" si="5">SUM(C4:C36)</f>
        <v>7</v>
      </c>
      <c r="D37" s="21">
        <f t="shared" si="5"/>
        <v>162</v>
      </c>
      <c r="E37" s="21">
        <f t="shared" si="5"/>
        <v>32</v>
      </c>
      <c r="F37" s="21">
        <f t="shared" ref="F37:R37" si="6">SUM(F4:F36)</f>
        <v>278</v>
      </c>
      <c r="G37" s="22">
        <f>SUM(G4:G36)</f>
        <v>99</v>
      </c>
      <c r="H37" s="21">
        <f t="shared" si="6"/>
        <v>2637</v>
      </c>
      <c r="I37" s="21">
        <f t="shared" si="6"/>
        <v>879</v>
      </c>
      <c r="J37" s="21">
        <f t="shared" si="6"/>
        <v>58014</v>
      </c>
      <c r="K37" s="21">
        <f t="shared" si="6"/>
        <v>326</v>
      </c>
      <c r="L37" s="21">
        <f t="shared" si="6"/>
        <v>163</v>
      </c>
      <c r="M37" s="21">
        <f t="shared" ref="M37" si="7">SUM(M4:M36)</f>
        <v>6520</v>
      </c>
      <c r="N37" s="21">
        <f t="shared" si="6"/>
        <v>64534</v>
      </c>
      <c r="O37" s="21">
        <f t="shared" si="6"/>
        <v>35</v>
      </c>
      <c r="P37" s="21">
        <f t="shared" si="6"/>
        <v>42</v>
      </c>
      <c r="Q37" s="21">
        <f t="shared" si="6"/>
        <v>35</v>
      </c>
      <c r="R37" s="21">
        <f t="shared" si="6"/>
        <v>42</v>
      </c>
      <c r="S37" s="23"/>
      <c r="T37" s="23"/>
      <c r="U37" s="24"/>
    </row>
  </sheetData>
  <autoFilter ref="A3:V37" xr:uid="{D625C61F-13F6-4462-BFE9-F96DC18CA2EB}"/>
  <sortState xmlns:xlrd2="http://schemas.microsoft.com/office/spreadsheetml/2017/richdata2" ref="A4:U36">
    <sortCondition ref="A4:A36"/>
  </sortState>
  <mergeCells count="5">
    <mergeCell ref="A1:U1"/>
    <mergeCell ref="C2:E2"/>
    <mergeCell ref="F2:U2"/>
    <mergeCell ref="A2:A3"/>
    <mergeCell ref="B2:B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18364-F7CA-4C87-834D-B2DB34D2DAA4}">
  <dimension ref="B1:L1126"/>
  <sheetViews>
    <sheetView topLeftCell="A2" workbookViewId="0">
      <selection activeCell="B474" sqref="B474"/>
    </sheetView>
  </sheetViews>
  <sheetFormatPr baseColWidth="10" defaultColWidth="11.42578125" defaultRowHeight="14.25" x14ac:dyDescent="0.2"/>
  <cols>
    <col min="1" max="1" width="1.5703125" style="31" customWidth="1"/>
    <col min="2" max="2" width="24.7109375" style="31" customWidth="1"/>
    <col min="3" max="3" width="28.28515625" style="31" customWidth="1"/>
    <col min="4" max="4" width="42.140625" style="31" hidden="1" customWidth="1"/>
    <col min="5" max="5" width="28.85546875" style="31" customWidth="1"/>
    <col min="6" max="6" width="1.7109375" style="31" customWidth="1"/>
    <col min="7" max="16384" width="11.42578125" style="31"/>
  </cols>
  <sheetData>
    <row r="1" spans="2:12" x14ac:dyDescent="0.2">
      <c r="B1" s="29"/>
      <c r="C1" s="29"/>
      <c r="D1" s="29"/>
      <c r="E1" s="30"/>
      <c r="F1" s="30"/>
      <c r="G1" s="29"/>
      <c r="H1" s="29"/>
      <c r="I1" s="29"/>
      <c r="J1" s="29"/>
      <c r="K1" s="29"/>
      <c r="L1" s="29"/>
    </row>
    <row r="2" spans="2:12" ht="26.25" customHeight="1" x14ac:dyDescent="0.2">
      <c r="B2" s="58"/>
      <c r="C2" s="59"/>
      <c r="D2" s="59"/>
      <c r="E2" s="60"/>
      <c r="F2" s="32"/>
      <c r="G2" s="33"/>
      <c r="H2" s="33"/>
      <c r="I2" s="33"/>
      <c r="J2" s="33"/>
      <c r="K2" s="33"/>
      <c r="L2" s="33"/>
    </row>
    <row r="3" spans="2:12" ht="26.25" customHeight="1" x14ac:dyDescent="0.2">
      <c r="B3" s="61"/>
      <c r="C3" s="62"/>
      <c r="D3" s="62"/>
      <c r="E3" s="63"/>
      <c r="F3" s="32"/>
      <c r="G3" s="33"/>
      <c r="H3" s="33"/>
      <c r="I3" s="33"/>
      <c r="J3" s="33"/>
      <c r="K3" s="33"/>
      <c r="L3" s="33"/>
    </row>
    <row r="4" spans="2:12" ht="26.25" customHeight="1" x14ac:dyDescent="0.2">
      <c r="B4" s="64"/>
      <c r="C4" s="65"/>
      <c r="D4" s="65"/>
      <c r="E4" s="66"/>
      <c r="F4" s="32"/>
      <c r="G4" s="33"/>
      <c r="H4" s="33"/>
      <c r="I4" s="33"/>
      <c r="J4" s="33"/>
      <c r="K4" s="33"/>
      <c r="L4" s="33"/>
    </row>
    <row r="6" spans="2:12" ht="30" x14ac:dyDescent="0.2">
      <c r="B6" s="34" t="s">
        <v>58</v>
      </c>
      <c r="C6" s="34" t="s">
        <v>60</v>
      </c>
      <c r="D6" s="35" t="str">
        <f t="shared" ref="D6:D69" si="0">SUBSTITUTE(SUBSTITUTE(SUBSTITUTE(SUBSTITUTE(SUBSTITUTE(B6,"á","a"),"é","e"),"í","i"),"ó","o"),"ú","u")&amp;SUBSTITUTE(SUBSTITUTE(SUBSTITUTE(SUBSTITUTE(SUBSTITUTE(C6,"á","a"),"é","e"),"í","i"),"ó","o"),"ú","u")</f>
        <v>DEPARTAMENTOMUNICIPIO</v>
      </c>
      <c r="E6" s="36" t="s">
        <v>273</v>
      </c>
    </row>
    <row r="7" spans="2:12" x14ac:dyDescent="0.2">
      <c r="B7" s="35" t="s">
        <v>274</v>
      </c>
      <c r="C7" s="35" t="s">
        <v>207</v>
      </c>
      <c r="D7" s="35" t="str">
        <f t="shared" si="0"/>
        <v>QuindioArmenia</v>
      </c>
      <c r="E7" s="37" t="s">
        <v>53</v>
      </c>
    </row>
    <row r="8" spans="2:12" x14ac:dyDescent="0.2">
      <c r="B8" s="35" t="s">
        <v>4</v>
      </c>
      <c r="C8" s="35" t="s">
        <v>88</v>
      </c>
      <c r="D8" s="35" t="str">
        <f t="shared" si="0"/>
        <v>AtlanticoBarranquilla</v>
      </c>
      <c r="E8" s="37" t="s">
        <v>53</v>
      </c>
    </row>
    <row r="9" spans="2:12" x14ac:dyDescent="0.2">
      <c r="B9" s="35" t="s">
        <v>2</v>
      </c>
      <c r="C9" s="35" t="s">
        <v>75</v>
      </c>
      <c r="D9" s="35" t="str">
        <f t="shared" si="0"/>
        <v>AntioquiaBello</v>
      </c>
      <c r="E9" s="37" t="s">
        <v>53</v>
      </c>
    </row>
    <row r="10" spans="2:12" x14ac:dyDescent="0.2">
      <c r="B10" s="35" t="s">
        <v>101</v>
      </c>
      <c r="C10" s="35" t="s">
        <v>101</v>
      </c>
      <c r="D10" s="35" t="str">
        <f t="shared" si="0"/>
        <v>Bogota D.C.Bogota D.C.</v>
      </c>
      <c r="E10" s="37" t="s">
        <v>53</v>
      </c>
    </row>
    <row r="11" spans="2:12" x14ac:dyDescent="0.2">
      <c r="B11" s="35" t="s">
        <v>27</v>
      </c>
      <c r="C11" s="35" t="s">
        <v>217</v>
      </c>
      <c r="D11" s="35" t="str">
        <f t="shared" si="0"/>
        <v>SantanderBucaramanga</v>
      </c>
      <c r="E11" s="37" t="s">
        <v>53</v>
      </c>
    </row>
    <row r="12" spans="2:12" x14ac:dyDescent="0.2">
      <c r="B12" s="35" t="s">
        <v>30</v>
      </c>
      <c r="C12" s="35" t="s">
        <v>244</v>
      </c>
      <c r="D12" s="35" t="str">
        <f t="shared" si="0"/>
        <v>Valle del CaucaCali</v>
      </c>
      <c r="E12" s="37" t="s">
        <v>53</v>
      </c>
    </row>
    <row r="13" spans="2:12" x14ac:dyDescent="0.2">
      <c r="B13" s="35" t="s">
        <v>6</v>
      </c>
      <c r="C13" s="35" t="s">
        <v>102</v>
      </c>
      <c r="D13" s="35" t="str">
        <f t="shared" si="0"/>
        <v>BolivarCartagena</v>
      </c>
      <c r="E13" s="37" t="s">
        <v>53</v>
      </c>
    </row>
    <row r="14" spans="2:12" x14ac:dyDescent="0.2">
      <c r="B14" s="35" t="s">
        <v>15</v>
      </c>
      <c r="C14" s="35" t="s">
        <v>156</v>
      </c>
      <c r="D14" s="35" t="str">
        <f t="shared" si="0"/>
        <v>CundinamarcaChia</v>
      </c>
      <c r="E14" s="37" t="s">
        <v>53</v>
      </c>
    </row>
    <row r="15" spans="2:12" x14ac:dyDescent="0.2">
      <c r="B15" s="35" t="s">
        <v>2</v>
      </c>
      <c r="C15" s="35" t="s">
        <v>276</v>
      </c>
      <c r="D15" s="35" t="str">
        <f t="shared" si="0"/>
        <v>AntioquiaEnvigado</v>
      </c>
      <c r="E15" s="37" t="s">
        <v>53</v>
      </c>
    </row>
    <row r="16" spans="2:12" x14ac:dyDescent="0.2">
      <c r="B16" s="35" t="s">
        <v>15</v>
      </c>
      <c r="C16" s="35" t="s">
        <v>158</v>
      </c>
      <c r="D16" s="35" t="str">
        <f t="shared" si="0"/>
        <v>CundinamarcaFacatativa</v>
      </c>
      <c r="E16" s="37" t="s">
        <v>53</v>
      </c>
    </row>
    <row r="17" spans="2:5" x14ac:dyDescent="0.2">
      <c r="B17" s="35" t="s">
        <v>29</v>
      </c>
      <c r="C17" s="35" t="s">
        <v>237</v>
      </c>
      <c r="D17" s="35" t="str">
        <f t="shared" si="0"/>
        <v>TolimaIbague</v>
      </c>
      <c r="E17" s="37" t="s">
        <v>53</v>
      </c>
    </row>
    <row r="18" spans="2:5" x14ac:dyDescent="0.2">
      <c r="B18" s="35" t="s">
        <v>2</v>
      </c>
      <c r="C18" s="35" t="s">
        <v>79</v>
      </c>
      <c r="D18" s="35" t="str">
        <f t="shared" si="0"/>
        <v>AntioquiaItagui</v>
      </c>
      <c r="E18" s="37" t="s">
        <v>53</v>
      </c>
    </row>
    <row r="19" spans="2:5" x14ac:dyDescent="0.2">
      <c r="B19" s="35" t="s">
        <v>30</v>
      </c>
      <c r="C19" s="35" t="s">
        <v>248</v>
      </c>
      <c r="D19" s="35" t="str">
        <f t="shared" si="0"/>
        <v>Valle del CaucaJamundi</v>
      </c>
      <c r="E19" s="37" t="s">
        <v>53</v>
      </c>
    </row>
    <row r="20" spans="2:5" x14ac:dyDescent="0.2">
      <c r="B20" s="35" t="s">
        <v>2</v>
      </c>
      <c r="C20" s="35" t="s">
        <v>68</v>
      </c>
      <c r="D20" s="35" t="str">
        <f t="shared" si="0"/>
        <v>AntioquiaMedellin</v>
      </c>
      <c r="E20" s="37" t="s">
        <v>53</v>
      </c>
    </row>
    <row r="21" spans="2:5" x14ac:dyDescent="0.2">
      <c r="B21" s="35" t="s">
        <v>15</v>
      </c>
      <c r="C21" s="35" t="s">
        <v>277</v>
      </c>
      <c r="D21" s="35" t="str">
        <f t="shared" si="0"/>
        <v>CundinamarcaMosquera</v>
      </c>
      <c r="E21" s="37" t="s">
        <v>53</v>
      </c>
    </row>
    <row r="22" spans="2:5" x14ac:dyDescent="0.2">
      <c r="B22" s="35" t="s">
        <v>26</v>
      </c>
      <c r="C22" s="35" t="s">
        <v>210</v>
      </c>
      <c r="D22" s="35" t="str">
        <f t="shared" si="0"/>
        <v>RisaraldaPereira</v>
      </c>
      <c r="E22" s="37" t="s">
        <v>53</v>
      </c>
    </row>
    <row r="23" spans="2:5" x14ac:dyDescent="0.2">
      <c r="B23" s="35" t="s">
        <v>2</v>
      </c>
      <c r="C23" s="35" t="s">
        <v>81</v>
      </c>
      <c r="D23" s="35" t="str">
        <f t="shared" si="0"/>
        <v>AntioquiaRionegro</v>
      </c>
      <c r="E23" s="37" t="s">
        <v>53</v>
      </c>
    </row>
    <row r="24" spans="2:5" x14ac:dyDescent="0.2">
      <c r="B24" s="35" t="s">
        <v>20</v>
      </c>
      <c r="C24" s="35" t="s">
        <v>278</v>
      </c>
      <c r="D24" s="35" t="str">
        <f t="shared" si="0"/>
        <v>MagdalenaSanta Marta</v>
      </c>
      <c r="E24" s="37" t="s">
        <v>53</v>
      </c>
    </row>
    <row r="25" spans="2:5" x14ac:dyDescent="0.2">
      <c r="B25" s="35" t="s">
        <v>15</v>
      </c>
      <c r="C25" s="35" t="s">
        <v>163</v>
      </c>
      <c r="D25" s="35" t="str">
        <f t="shared" si="0"/>
        <v>CundinamarcaSoacha</v>
      </c>
      <c r="E25" s="37" t="s">
        <v>53</v>
      </c>
    </row>
    <row r="26" spans="2:5" x14ac:dyDescent="0.2">
      <c r="B26" s="35" t="s">
        <v>21</v>
      </c>
      <c r="C26" s="35" t="s">
        <v>182</v>
      </c>
      <c r="D26" s="35" t="str">
        <f t="shared" si="0"/>
        <v>MetaVillavicencio</v>
      </c>
      <c r="E26" s="37" t="s">
        <v>53</v>
      </c>
    </row>
    <row r="27" spans="2:5" x14ac:dyDescent="0.2">
      <c r="B27" s="35" t="s">
        <v>15</v>
      </c>
      <c r="C27" s="35" t="s">
        <v>165</v>
      </c>
      <c r="D27" s="35" t="str">
        <f t="shared" si="0"/>
        <v>CundinamarcaZipaquira</v>
      </c>
      <c r="E27" s="37" t="s">
        <v>53</v>
      </c>
    </row>
    <row r="28" spans="2:5" x14ac:dyDescent="0.2">
      <c r="B28" s="38" t="s">
        <v>2</v>
      </c>
      <c r="C28" s="39" t="s">
        <v>207</v>
      </c>
      <c r="D28" s="35" t="str">
        <f t="shared" si="0"/>
        <v>AntioquiaArmenia</v>
      </c>
      <c r="E28" s="37" t="s">
        <v>53</v>
      </c>
    </row>
    <row r="29" spans="2:5" x14ac:dyDescent="0.2">
      <c r="B29" s="40" t="s">
        <v>7</v>
      </c>
      <c r="C29" s="41" t="s">
        <v>113</v>
      </c>
      <c r="D29" s="35" t="str">
        <f t="shared" si="0"/>
        <v>BoyacaDuitama</v>
      </c>
      <c r="E29" s="37" t="s">
        <v>53</v>
      </c>
    </row>
    <row r="30" spans="2:5" x14ac:dyDescent="0.2">
      <c r="B30" s="39" t="s">
        <v>7</v>
      </c>
      <c r="C30" s="39" t="s">
        <v>111</v>
      </c>
      <c r="D30" s="35" t="str">
        <f t="shared" si="0"/>
        <v>BoyacaTunja</v>
      </c>
      <c r="E30" s="37" t="s">
        <v>53</v>
      </c>
    </row>
    <row r="31" spans="2:5" x14ac:dyDescent="0.2">
      <c r="B31" s="38" t="s">
        <v>8</v>
      </c>
      <c r="C31" s="41" t="s">
        <v>118</v>
      </c>
      <c r="D31" s="35" t="str">
        <f t="shared" si="0"/>
        <v>CaldasManizales</v>
      </c>
      <c r="E31" s="37" t="s">
        <v>53</v>
      </c>
    </row>
    <row r="32" spans="2:5" x14ac:dyDescent="0.2">
      <c r="B32" s="40" t="s">
        <v>9</v>
      </c>
      <c r="C32" s="41" t="s">
        <v>125</v>
      </c>
      <c r="D32" s="35" t="str">
        <f t="shared" si="0"/>
        <v>CaquetaFlorencia</v>
      </c>
      <c r="E32" s="37" t="s">
        <v>53</v>
      </c>
    </row>
    <row r="33" spans="2:5" x14ac:dyDescent="0.2">
      <c r="B33" s="39" t="s">
        <v>10</v>
      </c>
      <c r="C33" s="41" t="s">
        <v>128</v>
      </c>
      <c r="D33" s="35" t="str">
        <f t="shared" si="0"/>
        <v>CasanareYopal</v>
      </c>
      <c r="E33" s="37" t="s">
        <v>53</v>
      </c>
    </row>
    <row r="34" spans="2:5" x14ac:dyDescent="0.2">
      <c r="B34" s="38" t="s">
        <v>11</v>
      </c>
      <c r="C34" s="41" t="s">
        <v>130</v>
      </c>
      <c r="D34" s="35" t="str">
        <f t="shared" si="0"/>
        <v>CaucaPopayan</v>
      </c>
      <c r="E34" s="37" t="s">
        <v>53</v>
      </c>
    </row>
    <row r="35" spans="2:5" x14ac:dyDescent="0.2">
      <c r="B35" s="39" t="s">
        <v>12</v>
      </c>
      <c r="C35" s="41" t="s">
        <v>145</v>
      </c>
      <c r="D35" s="35" t="str">
        <f t="shared" si="0"/>
        <v>CesarValledupar</v>
      </c>
      <c r="E35" s="37" t="s">
        <v>53</v>
      </c>
    </row>
    <row r="36" spans="2:5" x14ac:dyDescent="0.2">
      <c r="B36" s="38" t="s">
        <v>14</v>
      </c>
      <c r="C36" s="41" t="s">
        <v>150</v>
      </c>
      <c r="D36" s="35" t="str">
        <f t="shared" si="0"/>
        <v>CordobaMonteria</v>
      </c>
      <c r="E36" s="37" t="s">
        <v>53</v>
      </c>
    </row>
    <row r="37" spans="2:5" x14ac:dyDescent="0.2">
      <c r="B37" s="40" t="s">
        <v>15</v>
      </c>
      <c r="C37" s="41" t="s">
        <v>161</v>
      </c>
      <c r="D37" s="35" t="str">
        <f t="shared" si="0"/>
        <v>CundinamarcaGirardot</v>
      </c>
      <c r="E37" s="37" t="s">
        <v>53</v>
      </c>
    </row>
    <row r="38" spans="2:5" x14ac:dyDescent="0.2">
      <c r="B38" s="40" t="s">
        <v>18</v>
      </c>
      <c r="C38" s="41" t="s">
        <v>167</v>
      </c>
      <c r="D38" s="35" t="str">
        <f t="shared" si="0"/>
        <v>HuilaNeiva</v>
      </c>
      <c r="E38" s="37" t="s">
        <v>53</v>
      </c>
    </row>
    <row r="39" spans="2:5" x14ac:dyDescent="0.2">
      <c r="B39" s="38" t="s">
        <v>19</v>
      </c>
      <c r="C39" s="41" t="s">
        <v>171</v>
      </c>
      <c r="D39" s="35" t="str">
        <f t="shared" si="0"/>
        <v>La GuajiraRiohacha</v>
      </c>
      <c r="E39" s="37" t="s">
        <v>53</v>
      </c>
    </row>
    <row r="40" spans="2:5" x14ac:dyDescent="0.2">
      <c r="B40" s="38" t="s">
        <v>22</v>
      </c>
      <c r="C40" s="41" t="s">
        <v>185</v>
      </c>
      <c r="D40" s="35" t="str">
        <f t="shared" si="0"/>
        <v>NariñoPasto</v>
      </c>
      <c r="E40" s="37" t="s">
        <v>53</v>
      </c>
    </row>
    <row r="41" spans="2:5" x14ac:dyDescent="0.2">
      <c r="B41" s="40" t="s">
        <v>23</v>
      </c>
      <c r="C41" s="41" t="s">
        <v>195</v>
      </c>
      <c r="D41" s="35" t="str">
        <f t="shared" si="0"/>
        <v>Norte de SantanderCucuta</v>
      </c>
      <c r="E41" s="37" t="s">
        <v>53</v>
      </c>
    </row>
    <row r="42" spans="2:5" x14ac:dyDescent="0.2">
      <c r="B42" s="38" t="s">
        <v>28</v>
      </c>
      <c r="C42" s="41" t="s">
        <v>228</v>
      </c>
      <c r="D42" s="35" t="str">
        <f t="shared" si="0"/>
        <v>SucreSincelejo</v>
      </c>
      <c r="E42" s="37" t="s">
        <v>53</v>
      </c>
    </row>
    <row r="43" spans="2:5" x14ac:dyDescent="0.2">
      <c r="B43" s="38" t="s">
        <v>29</v>
      </c>
      <c r="C43" s="39" t="s">
        <v>242</v>
      </c>
      <c r="D43" s="35" t="str">
        <f t="shared" si="0"/>
        <v>TolimaMelgar</v>
      </c>
      <c r="E43" s="37" t="s">
        <v>53</v>
      </c>
    </row>
    <row r="44" spans="2:5" x14ac:dyDescent="0.2">
      <c r="B44" s="38" t="s">
        <v>2</v>
      </c>
      <c r="C44" s="40" t="s">
        <v>280</v>
      </c>
      <c r="D44" s="35" t="str">
        <f t="shared" si="0"/>
        <v>AntioquiaAbejorral</v>
      </c>
      <c r="E44" s="42" t="s">
        <v>52</v>
      </c>
    </row>
    <row r="45" spans="2:5" x14ac:dyDescent="0.2">
      <c r="B45" s="38" t="s">
        <v>2</v>
      </c>
      <c r="C45" s="40" t="s">
        <v>281</v>
      </c>
      <c r="D45" s="35" t="str">
        <f t="shared" si="0"/>
        <v>AntioquiaAbriaqui</v>
      </c>
      <c r="E45" s="42" t="s">
        <v>52</v>
      </c>
    </row>
    <row r="46" spans="2:5" x14ac:dyDescent="0.2">
      <c r="B46" s="38" t="s">
        <v>2</v>
      </c>
      <c r="C46" s="40" t="s">
        <v>282</v>
      </c>
      <c r="D46" s="35" t="str">
        <f t="shared" si="0"/>
        <v>AntioquiaAlejandria</v>
      </c>
      <c r="E46" s="42" t="s">
        <v>52</v>
      </c>
    </row>
    <row r="47" spans="2:5" x14ac:dyDescent="0.2">
      <c r="B47" s="38" t="s">
        <v>2</v>
      </c>
      <c r="C47" s="40" t="s">
        <v>70</v>
      </c>
      <c r="D47" s="35" t="str">
        <f t="shared" si="0"/>
        <v>AntioquiaAmaga</v>
      </c>
      <c r="E47" s="42" t="s">
        <v>52</v>
      </c>
    </row>
    <row r="48" spans="2:5" x14ac:dyDescent="0.2">
      <c r="B48" s="38" t="s">
        <v>2</v>
      </c>
      <c r="C48" s="40" t="s">
        <v>283</v>
      </c>
      <c r="D48" s="35" t="str">
        <f t="shared" si="0"/>
        <v>AntioquiaAmalfi</v>
      </c>
      <c r="E48" s="42" t="s">
        <v>52</v>
      </c>
    </row>
    <row r="49" spans="2:5" x14ac:dyDescent="0.2">
      <c r="B49" s="38" t="s">
        <v>2</v>
      </c>
      <c r="C49" s="40" t="s">
        <v>72</v>
      </c>
      <c r="D49" s="35" t="str">
        <f t="shared" si="0"/>
        <v>AntioquiaAndes</v>
      </c>
      <c r="E49" s="42" t="s">
        <v>52</v>
      </c>
    </row>
    <row r="50" spans="2:5" x14ac:dyDescent="0.2">
      <c r="B50" s="38" t="s">
        <v>2</v>
      </c>
      <c r="C50" s="40" t="s">
        <v>284</v>
      </c>
      <c r="D50" s="35" t="str">
        <f t="shared" si="0"/>
        <v>AntioquiaAngelopolis</v>
      </c>
      <c r="E50" s="42" t="s">
        <v>52</v>
      </c>
    </row>
    <row r="51" spans="2:5" x14ac:dyDescent="0.2">
      <c r="B51" s="38" t="s">
        <v>2</v>
      </c>
      <c r="C51" s="40" t="s">
        <v>285</v>
      </c>
      <c r="D51" s="35" t="str">
        <f t="shared" si="0"/>
        <v>AntioquiaAngostura</v>
      </c>
      <c r="E51" s="42" t="s">
        <v>52</v>
      </c>
    </row>
    <row r="52" spans="2:5" x14ac:dyDescent="0.2">
      <c r="B52" s="38" t="s">
        <v>2</v>
      </c>
      <c r="C52" s="40" t="s">
        <v>286</v>
      </c>
      <c r="D52" s="35" t="str">
        <f t="shared" si="0"/>
        <v>AntioquiaAnori</v>
      </c>
      <c r="E52" s="42" t="s">
        <v>52</v>
      </c>
    </row>
    <row r="53" spans="2:5" x14ac:dyDescent="0.2">
      <c r="B53" s="38" t="s">
        <v>2</v>
      </c>
      <c r="C53" s="40" t="s">
        <v>287</v>
      </c>
      <c r="D53" s="35" t="str">
        <f t="shared" si="0"/>
        <v>AntioquiaAnza</v>
      </c>
      <c r="E53" s="42" t="s">
        <v>52</v>
      </c>
    </row>
    <row r="54" spans="2:5" x14ac:dyDescent="0.2">
      <c r="B54" s="38" t="s">
        <v>2</v>
      </c>
      <c r="C54" s="40" t="s">
        <v>288</v>
      </c>
      <c r="D54" s="35" t="str">
        <f t="shared" si="0"/>
        <v>AntioquiaArboletes</v>
      </c>
      <c r="E54" s="42" t="s">
        <v>52</v>
      </c>
    </row>
    <row r="55" spans="2:5" x14ac:dyDescent="0.2">
      <c r="B55" s="38" t="s">
        <v>2</v>
      </c>
      <c r="C55" s="40" t="s">
        <v>289</v>
      </c>
      <c r="D55" s="35" t="str">
        <f t="shared" si="0"/>
        <v>AntioquiaArgelia</v>
      </c>
      <c r="E55" s="42" t="s">
        <v>52</v>
      </c>
    </row>
    <row r="56" spans="2:5" x14ac:dyDescent="0.2">
      <c r="B56" s="38" t="s">
        <v>2</v>
      </c>
      <c r="C56" s="40" t="s">
        <v>73</v>
      </c>
      <c r="D56" s="35" t="str">
        <f t="shared" si="0"/>
        <v>AntioquiaBarbosa</v>
      </c>
      <c r="E56" s="42" t="s">
        <v>52</v>
      </c>
    </row>
    <row r="57" spans="2:5" x14ac:dyDescent="0.2">
      <c r="B57" s="38" t="s">
        <v>2</v>
      </c>
      <c r="C57" s="40" t="s">
        <v>290</v>
      </c>
      <c r="D57" s="35" t="str">
        <f t="shared" si="0"/>
        <v>AntioquiaBelmira</v>
      </c>
      <c r="E57" s="42" t="s">
        <v>52</v>
      </c>
    </row>
    <row r="58" spans="2:5" x14ac:dyDescent="0.2">
      <c r="B58" s="38" t="s">
        <v>2</v>
      </c>
      <c r="C58" s="40" t="s">
        <v>291</v>
      </c>
      <c r="D58" s="35" t="str">
        <f t="shared" si="0"/>
        <v>AntioquiaBetania</v>
      </c>
      <c r="E58" s="42" t="s">
        <v>52</v>
      </c>
    </row>
    <row r="59" spans="2:5" x14ac:dyDescent="0.2">
      <c r="B59" s="38" t="s">
        <v>2</v>
      </c>
      <c r="C59" s="40" t="s">
        <v>292</v>
      </c>
      <c r="D59" s="35" t="str">
        <f t="shared" si="0"/>
        <v>AntioquiaBetulia</v>
      </c>
      <c r="E59" s="42" t="s">
        <v>52</v>
      </c>
    </row>
    <row r="60" spans="2:5" x14ac:dyDescent="0.2">
      <c r="B60" s="38" t="s">
        <v>2</v>
      </c>
      <c r="C60" s="40" t="s">
        <v>293</v>
      </c>
      <c r="D60" s="35" t="str">
        <f t="shared" si="0"/>
        <v>AntioquiaBriceño</v>
      </c>
      <c r="E60" s="42" t="s">
        <v>52</v>
      </c>
    </row>
    <row r="61" spans="2:5" x14ac:dyDescent="0.2">
      <c r="B61" s="38" t="s">
        <v>2</v>
      </c>
      <c r="C61" s="40" t="s">
        <v>294</v>
      </c>
      <c r="D61" s="35" t="str">
        <f t="shared" si="0"/>
        <v>AntioquiaBuritaca</v>
      </c>
      <c r="E61" s="42" t="s">
        <v>52</v>
      </c>
    </row>
    <row r="62" spans="2:5" x14ac:dyDescent="0.2">
      <c r="B62" s="38" t="s">
        <v>2</v>
      </c>
      <c r="C62" s="40" t="s">
        <v>295</v>
      </c>
      <c r="D62" s="35" t="str">
        <f t="shared" si="0"/>
        <v>AntioquiaCaceres</v>
      </c>
      <c r="E62" s="42" t="s">
        <v>52</v>
      </c>
    </row>
    <row r="63" spans="2:5" x14ac:dyDescent="0.2">
      <c r="B63" s="38" t="s">
        <v>2</v>
      </c>
      <c r="C63" s="40" t="s">
        <v>296</v>
      </c>
      <c r="D63" s="35" t="str">
        <f t="shared" si="0"/>
        <v>AntioquiaCaicedo</v>
      </c>
      <c r="E63" s="42" t="s">
        <v>52</v>
      </c>
    </row>
    <row r="64" spans="2:5" x14ac:dyDescent="0.2">
      <c r="B64" s="38" t="s">
        <v>2</v>
      </c>
      <c r="C64" s="40" t="s">
        <v>297</v>
      </c>
      <c r="D64" s="35" t="str">
        <f t="shared" si="0"/>
        <v>AntioquiaCladas</v>
      </c>
      <c r="E64" s="42" t="s">
        <v>52</v>
      </c>
    </row>
    <row r="65" spans="2:5" x14ac:dyDescent="0.2">
      <c r="B65" s="38" t="s">
        <v>2</v>
      </c>
      <c r="C65" s="40" t="s">
        <v>298</v>
      </c>
      <c r="D65" s="35" t="str">
        <f t="shared" si="0"/>
        <v>AntioquiaCampamento</v>
      </c>
      <c r="E65" s="42" t="s">
        <v>52</v>
      </c>
    </row>
    <row r="66" spans="2:5" x14ac:dyDescent="0.2">
      <c r="B66" s="38" t="s">
        <v>2</v>
      </c>
      <c r="C66" s="40" t="s">
        <v>299</v>
      </c>
      <c r="D66" s="35" t="str">
        <f t="shared" si="0"/>
        <v>AntioquiaCañasgordas</v>
      </c>
      <c r="E66" s="42" t="s">
        <v>52</v>
      </c>
    </row>
    <row r="67" spans="2:5" x14ac:dyDescent="0.2">
      <c r="B67" s="38" t="s">
        <v>2</v>
      </c>
      <c r="C67" s="40" t="s">
        <v>300</v>
      </c>
      <c r="D67" s="35" t="str">
        <f t="shared" si="0"/>
        <v>AntioquiaCaracoli</v>
      </c>
      <c r="E67" s="42" t="s">
        <v>52</v>
      </c>
    </row>
    <row r="68" spans="2:5" x14ac:dyDescent="0.2">
      <c r="B68" s="38" t="s">
        <v>2</v>
      </c>
      <c r="C68" s="40" t="s">
        <v>301</v>
      </c>
      <c r="D68" s="35" t="str">
        <f t="shared" si="0"/>
        <v>AntioquiaCaramanta</v>
      </c>
      <c r="E68" s="42" t="s">
        <v>52</v>
      </c>
    </row>
    <row r="69" spans="2:5" x14ac:dyDescent="0.2">
      <c r="B69" s="38" t="s">
        <v>2</v>
      </c>
      <c r="C69" s="40" t="s">
        <v>302</v>
      </c>
      <c r="D69" s="35" t="str">
        <f t="shared" si="0"/>
        <v>AntioquiaCarepa</v>
      </c>
      <c r="E69" s="42" t="s">
        <v>52</v>
      </c>
    </row>
    <row r="70" spans="2:5" x14ac:dyDescent="0.2">
      <c r="B70" s="38" t="s">
        <v>2</v>
      </c>
      <c r="C70" s="40" t="s">
        <v>303</v>
      </c>
      <c r="D70" s="35" t="str">
        <f t="shared" ref="D70:D133" si="1">SUBSTITUTE(SUBSTITUTE(SUBSTITUTE(SUBSTITUTE(SUBSTITUTE(B70,"á","a"),"é","e"),"í","i"),"ó","o"),"ú","u")&amp;SUBSTITUTE(SUBSTITUTE(SUBSTITUTE(SUBSTITUTE(SUBSTITUTE(C70,"á","a"),"é","e"),"í","i"),"ó","o"),"ú","u")</f>
        <v>AntioquiaCarolina</v>
      </c>
      <c r="E70" s="42" t="s">
        <v>52</v>
      </c>
    </row>
    <row r="71" spans="2:5" x14ac:dyDescent="0.2">
      <c r="B71" s="38" t="s">
        <v>2</v>
      </c>
      <c r="C71" s="40" t="s">
        <v>76</v>
      </c>
      <c r="D71" s="35" t="str">
        <f t="shared" si="1"/>
        <v>AntioquiaCaucasia</v>
      </c>
      <c r="E71" s="42" t="s">
        <v>52</v>
      </c>
    </row>
    <row r="72" spans="2:5" x14ac:dyDescent="0.2">
      <c r="B72" s="38" t="s">
        <v>2</v>
      </c>
      <c r="C72" s="40" t="s">
        <v>304</v>
      </c>
      <c r="D72" s="35" t="str">
        <f t="shared" si="1"/>
        <v>AntioquiaChigorodo</v>
      </c>
      <c r="E72" s="42" t="s">
        <v>52</v>
      </c>
    </row>
    <row r="73" spans="2:5" x14ac:dyDescent="0.2">
      <c r="B73" s="38" t="s">
        <v>2</v>
      </c>
      <c r="C73" s="40" t="s">
        <v>305</v>
      </c>
      <c r="D73" s="35" t="str">
        <f t="shared" si="1"/>
        <v>AntioquiaCisneros</v>
      </c>
      <c r="E73" s="42" t="s">
        <v>52</v>
      </c>
    </row>
    <row r="74" spans="2:5" x14ac:dyDescent="0.2">
      <c r="B74" s="38" t="s">
        <v>2</v>
      </c>
      <c r="C74" s="40" t="s">
        <v>1146</v>
      </c>
      <c r="D74" s="35" t="str">
        <f t="shared" si="1"/>
        <v>AntioquiaCiudad Bolivar</v>
      </c>
      <c r="E74" s="42" t="s">
        <v>52</v>
      </c>
    </row>
    <row r="75" spans="2:5" x14ac:dyDescent="0.2">
      <c r="B75" s="38" t="s">
        <v>2</v>
      </c>
      <c r="C75" s="40" t="s">
        <v>306</v>
      </c>
      <c r="D75" s="35" t="str">
        <f t="shared" si="1"/>
        <v>AntioquiaCocorna</v>
      </c>
      <c r="E75" s="42" t="s">
        <v>52</v>
      </c>
    </row>
    <row r="76" spans="2:5" x14ac:dyDescent="0.2">
      <c r="B76" s="38" t="s">
        <v>2</v>
      </c>
      <c r="C76" s="40" t="s">
        <v>307</v>
      </c>
      <c r="D76" s="35" t="str">
        <f t="shared" si="1"/>
        <v>AntioquiaConcepcion</v>
      </c>
      <c r="E76" s="42" t="s">
        <v>52</v>
      </c>
    </row>
    <row r="77" spans="2:5" x14ac:dyDescent="0.2">
      <c r="B77" s="38" t="s">
        <v>2</v>
      </c>
      <c r="C77" s="40" t="s">
        <v>308</v>
      </c>
      <c r="D77" s="35" t="str">
        <f t="shared" si="1"/>
        <v>AntioquiaConcordia</v>
      </c>
      <c r="E77" s="42" t="s">
        <v>52</v>
      </c>
    </row>
    <row r="78" spans="2:5" x14ac:dyDescent="0.2">
      <c r="B78" s="38" t="s">
        <v>2</v>
      </c>
      <c r="C78" s="40" t="s">
        <v>77</v>
      </c>
      <c r="D78" s="35" t="str">
        <f t="shared" si="1"/>
        <v>AntioquiaCopacabana</v>
      </c>
      <c r="E78" s="42" t="s">
        <v>52</v>
      </c>
    </row>
    <row r="79" spans="2:5" x14ac:dyDescent="0.2">
      <c r="B79" s="38" t="s">
        <v>2</v>
      </c>
      <c r="C79" s="40" t="s">
        <v>309</v>
      </c>
      <c r="D79" s="35" t="str">
        <f t="shared" si="1"/>
        <v>AntioquiaDabeiba</v>
      </c>
      <c r="E79" s="42" t="s">
        <v>52</v>
      </c>
    </row>
    <row r="80" spans="2:5" x14ac:dyDescent="0.2">
      <c r="B80" s="38" t="s">
        <v>2</v>
      </c>
      <c r="C80" s="40" t="s">
        <v>310</v>
      </c>
      <c r="D80" s="35" t="str">
        <f t="shared" si="1"/>
        <v>AntioquiaDonmatias</v>
      </c>
      <c r="E80" s="42" t="s">
        <v>52</v>
      </c>
    </row>
    <row r="81" spans="2:5" x14ac:dyDescent="0.2">
      <c r="B81" s="38" t="s">
        <v>2</v>
      </c>
      <c r="C81" s="40" t="s">
        <v>311</v>
      </c>
      <c r="D81" s="35" t="str">
        <f t="shared" si="1"/>
        <v>AntioquiaEbejico</v>
      </c>
      <c r="E81" s="42" t="s">
        <v>52</v>
      </c>
    </row>
    <row r="82" spans="2:5" x14ac:dyDescent="0.2">
      <c r="B82" s="38" t="s">
        <v>2</v>
      </c>
      <c r="C82" s="40" t="s">
        <v>312</v>
      </c>
      <c r="D82" s="35" t="str">
        <f t="shared" si="1"/>
        <v>AntioquiaEl Bagre</v>
      </c>
      <c r="E82" s="42" t="s">
        <v>52</v>
      </c>
    </row>
    <row r="83" spans="2:5" x14ac:dyDescent="0.2">
      <c r="B83" s="38" t="s">
        <v>2</v>
      </c>
      <c r="C83" s="40" t="s">
        <v>313</v>
      </c>
      <c r="D83" s="35" t="str">
        <f t="shared" si="1"/>
        <v>AntioquiaEl Carmen de Viboral</v>
      </c>
      <c r="E83" s="42" t="s">
        <v>52</v>
      </c>
    </row>
    <row r="84" spans="2:5" x14ac:dyDescent="0.2">
      <c r="B84" s="38" t="s">
        <v>2</v>
      </c>
      <c r="C84" s="40" t="s">
        <v>314</v>
      </c>
      <c r="D84" s="35" t="str">
        <f t="shared" si="1"/>
        <v>AntioquiaEl Santuario</v>
      </c>
      <c r="E84" s="42" t="s">
        <v>52</v>
      </c>
    </row>
    <row r="85" spans="2:5" x14ac:dyDescent="0.2">
      <c r="B85" s="38" t="s">
        <v>2</v>
      </c>
      <c r="C85" s="40" t="s">
        <v>315</v>
      </c>
      <c r="D85" s="35" t="str">
        <f t="shared" si="1"/>
        <v>AntioquiaEntrerrios</v>
      </c>
      <c r="E85" s="42" t="s">
        <v>52</v>
      </c>
    </row>
    <row r="86" spans="2:5" x14ac:dyDescent="0.2">
      <c r="B86" s="38" t="s">
        <v>2</v>
      </c>
      <c r="C86" s="40" t="s">
        <v>316</v>
      </c>
      <c r="D86" s="35" t="str">
        <f t="shared" si="1"/>
        <v>AntioquiaFredonia</v>
      </c>
      <c r="E86" s="42" t="s">
        <v>52</v>
      </c>
    </row>
    <row r="87" spans="2:5" x14ac:dyDescent="0.2">
      <c r="B87" s="38" t="s">
        <v>2</v>
      </c>
      <c r="C87" s="40" t="s">
        <v>317</v>
      </c>
      <c r="D87" s="35" t="str">
        <f t="shared" si="1"/>
        <v>AntioquiaFrontino</v>
      </c>
      <c r="E87" s="42" t="s">
        <v>52</v>
      </c>
    </row>
    <row r="88" spans="2:5" x14ac:dyDescent="0.2">
      <c r="B88" s="38" t="s">
        <v>2</v>
      </c>
      <c r="C88" s="40" t="s">
        <v>318</v>
      </c>
      <c r="D88" s="35" t="str">
        <f t="shared" si="1"/>
        <v>AntioquiaGiraldo</v>
      </c>
      <c r="E88" s="42" t="s">
        <v>52</v>
      </c>
    </row>
    <row r="89" spans="2:5" x14ac:dyDescent="0.2">
      <c r="B89" s="38" t="s">
        <v>2</v>
      </c>
      <c r="C89" s="40" t="s">
        <v>78</v>
      </c>
      <c r="D89" s="35" t="str">
        <f t="shared" si="1"/>
        <v>AntioquiaGirardota</v>
      </c>
      <c r="E89" s="42" t="s">
        <v>52</v>
      </c>
    </row>
    <row r="90" spans="2:5" x14ac:dyDescent="0.2">
      <c r="B90" s="38" t="s">
        <v>2</v>
      </c>
      <c r="C90" s="40" t="s">
        <v>319</v>
      </c>
      <c r="D90" s="35" t="str">
        <f t="shared" si="1"/>
        <v>AntioquiaGomez plata</v>
      </c>
      <c r="E90" s="42" t="s">
        <v>52</v>
      </c>
    </row>
    <row r="91" spans="2:5" x14ac:dyDescent="0.2">
      <c r="B91" s="38" t="s">
        <v>2</v>
      </c>
      <c r="C91" s="40" t="s">
        <v>183</v>
      </c>
      <c r="D91" s="35" t="str">
        <f t="shared" si="1"/>
        <v>AntioquiaGranada</v>
      </c>
      <c r="E91" s="42" t="s">
        <v>52</v>
      </c>
    </row>
    <row r="92" spans="2:5" x14ac:dyDescent="0.2">
      <c r="B92" s="38" t="s">
        <v>2</v>
      </c>
      <c r="C92" s="40" t="s">
        <v>320</v>
      </c>
      <c r="D92" s="35" t="str">
        <f t="shared" si="1"/>
        <v>AntioquiaGuadalupe</v>
      </c>
      <c r="E92" s="42" t="s">
        <v>52</v>
      </c>
    </row>
    <row r="93" spans="2:5" x14ac:dyDescent="0.2">
      <c r="B93" s="38" t="s">
        <v>2</v>
      </c>
      <c r="C93" s="40" t="s">
        <v>321</v>
      </c>
      <c r="D93" s="35" t="str">
        <f t="shared" si="1"/>
        <v>AntioquiaGuarne</v>
      </c>
      <c r="E93" s="42" t="s">
        <v>52</v>
      </c>
    </row>
    <row r="94" spans="2:5" x14ac:dyDescent="0.2">
      <c r="B94" s="38" t="s">
        <v>2</v>
      </c>
      <c r="C94" s="40" t="s">
        <v>322</v>
      </c>
      <c r="D94" s="35" t="str">
        <f t="shared" si="1"/>
        <v>AntioquiaGuatape</v>
      </c>
      <c r="E94" s="42" t="s">
        <v>52</v>
      </c>
    </row>
    <row r="95" spans="2:5" x14ac:dyDescent="0.2">
      <c r="B95" s="38" t="s">
        <v>2</v>
      </c>
      <c r="C95" s="40" t="s">
        <v>323</v>
      </c>
      <c r="D95" s="35" t="str">
        <f t="shared" si="1"/>
        <v>AntioquiaHeliconia</v>
      </c>
      <c r="E95" s="42" t="s">
        <v>52</v>
      </c>
    </row>
    <row r="96" spans="2:5" x14ac:dyDescent="0.2">
      <c r="B96" s="38" t="s">
        <v>2</v>
      </c>
      <c r="C96" s="40" t="s">
        <v>324</v>
      </c>
      <c r="D96" s="35" t="str">
        <f t="shared" si="1"/>
        <v>AntioquiaHispania</v>
      </c>
      <c r="E96" s="42" t="s">
        <v>52</v>
      </c>
    </row>
    <row r="97" spans="2:5" x14ac:dyDescent="0.2">
      <c r="B97" s="38" t="s">
        <v>2</v>
      </c>
      <c r="C97" s="40" t="s">
        <v>325</v>
      </c>
      <c r="D97" s="35" t="str">
        <f t="shared" si="1"/>
        <v>AntioquiaItuango</v>
      </c>
      <c r="E97" s="42" t="s">
        <v>52</v>
      </c>
    </row>
    <row r="98" spans="2:5" x14ac:dyDescent="0.2">
      <c r="B98" s="38" t="s">
        <v>2</v>
      </c>
      <c r="C98" s="40" t="s">
        <v>326</v>
      </c>
      <c r="D98" s="35" t="str">
        <f t="shared" si="1"/>
        <v>AntioquiaJardin</v>
      </c>
      <c r="E98" s="42" t="s">
        <v>52</v>
      </c>
    </row>
    <row r="99" spans="2:5" x14ac:dyDescent="0.2">
      <c r="B99" s="38" t="s">
        <v>2</v>
      </c>
      <c r="C99" s="40" t="s">
        <v>327</v>
      </c>
      <c r="D99" s="35" t="str">
        <f t="shared" si="1"/>
        <v>AntioquiaJerico</v>
      </c>
      <c r="E99" s="42" t="s">
        <v>52</v>
      </c>
    </row>
    <row r="100" spans="2:5" x14ac:dyDescent="0.2">
      <c r="B100" s="38" t="s">
        <v>2</v>
      </c>
      <c r="C100" s="40" t="s">
        <v>328</v>
      </c>
      <c r="D100" s="35" t="str">
        <f t="shared" si="1"/>
        <v>AntioquiaLa ceja</v>
      </c>
      <c r="E100" s="42" t="s">
        <v>52</v>
      </c>
    </row>
    <row r="101" spans="2:5" x14ac:dyDescent="0.2">
      <c r="B101" s="38" t="s">
        <v>2</v>
      </c>
      <c r="C101" s="40" t="s">
        <v>329</v>
      </c>
      <c r="D101" s="35" t="str">
        <f t="shared" si="1"/>
        <v>AntioquiaLa Estrella</v>
      </c>
      <c r="E101" s="42" t="s">
        <v>52</v>
      </c>
    </row>
    <row r="102" spans="2:5" x14ac:dyDescent="0.2">
      <c r="B102" s="38" t="s">
        <v>2</v>
      </c>
      <c r="C102" s="40" t="s">
        <v>330</v>
      </c>
      <c r="D102" s="35" t="str">
        <f t="shared" si="1"/>
        <v>AntioquiaLa Pintada</v>
      </c>
      <c r="E102" s="42" t="s">
        <v>52</v>
      </c>
    </row>
    <row r="103" spans="2:5" x14ac:dyDescent="0.2">
      <c r="B103" s="38" t="s">
        <v>2</v>
      </c>
      <c r="C103" s="40" t="s">
        <v>331</v>
      </c>
      <c r="D103" s="35" t="str">
        <f t="shared" si="1"/>
        <v>AntioquiaLa Union</v>
      </c>
      <c r="E103" s="42" t="s">
        <v>52</v>
      </c>
    </row>
    <row r="104" spans="2:5" x14ac:dyDescent="0.2">
      <c r="B104" s="38" t="s">
        <v>2</v>
      </c>
      <c r="C104" s="40" t="s">
        <v>332</v>
      </c>
      <c r="D104" s="35" t="str">
        <f t="shared" si="1"/>
        <v>AntioquiaLiborina</v>
      </c>
      <c r="E104" s="42" t="s">
        <v>52</v>
      </c>
    </row>
    <row r="105" spans="2:5" x14ac:dyDescent="0.2">
      <c r="B105" s="38" t="s">
        <v>2</v>
      </c>
      <c r="C105" s="40" t="s">
        <v>333</v>
      </c>
      <c r="D105" s="35" t="str">
        <f t="shared" si="1"/>
        <v>AntioquiaMaceo</v>
      </c>
      <c r="E105" s="42" t="s">
        <v>52</v>
      </c>
    </row>
    <row r="106" spans="2:5" x14ac:dyDescent="0.2">
      <c r="B106" s="38" t="s">
        <v>2</v>
      </c>
      <c r="C106" s="40" t="s">
        <v>334</v>
      </c>
      <c r="D106" s="35" t="str">
        <f t="shared" si="1"/>
        <v>AntioquiaMarinilla</v>
      </c>
      <c r="E106" s="42" t="s">
        <v>52</v>
      </c>
    </row>
    <row r="107" spans="2:5" x14ac:dyDescent="0.2">
      <c r="B107" s="38" t="s">
        <v>2</v>
      </c>
      <c r="C107" s="40" t="s">
        <v>335</v>
      </c>
      <c r="D107" s="35" t="str">
        <f t="shared" si="1"/>
        <v>AntioquiaMontebello</v>
      </c>
      <c r="E107" s="42" t="s">
        <v>52</v>
      </c>
    </row>
    <row r="108" spans="2:5" x14ac:dyDescent="0.2">
      <c r="B108" s="38" t="s">
        <v>2</v>
      </c>
      <c r="C108" s="40" t="s">
        <v>336</v>
      </c>
      <c r="D108" s="35" t="str">
        <f t="shared" si="1"/>
        <v>AntioquiaMurindo</v>
      </c>
      <c r="E108" s="42" t="s">
        <v>52</v>
      </c>
    </row>
    <row r="109" spans="2:5" x14ac:dyDescent="0.2">
      <c r="B109" s="38" t="s">
        <v>2</v>
      </c>
      <c r="C109" s="40" t="s">
        <v>337</v>
      </c>
      <c r="D109" s="35" t="str">
        <f t="shared" si="1"/>
        <v>AntioquiaMutata</v>
      </c>
      <c r="E109" s="42" t="s">
        <v>52</v>
      </c>
    </row>
    <row r="110" spans="2:5" x14ac:dyDescent="0.2">
      <c r="B110" s="38" t="s">
        <v>2</v>
      </c>
      <c r="C110" s="40" t="s">
        <v>22</v>
      </c>
      <c r="D110" s="35" t="str">
        <f t="shared" si="1"/>
        <v>AntioquiaNariño</v>
      </c>
      <c r="E110" s="42" t="s">
        <v>52</v>
      </c>
    </row>
    <row r="111" spans="2:5" x14ac:dyDescent="0.2">
      <c r="B111" s="38" t="s">
        <v>2</v>
      </c>
      <c r="C111" s="40" t="s">
        <v>338</v>
      </c>
      <c r="D111" s="35" t="str">
        <f t="shared" si="1"/>
        <v>AntioquiaNechi</v>
      </c>
      <c r="E111" s="42" t="s">
        <v>52</v>
      </c>
    </row>
    <row r="112" spans="2:5" x14ac:dyDescent="0.2">
      <c r="B112" s="38" t="s">
        <v>2</v>
      </c>
      <c r="C112" s="40" t="s">
        <v>339</v>
      </c>
      <c r="D112" s="35" t="str">
        <f t="shared" si="1"/>
        <v>AntioquiaNecocli</v>
      </c>
      <c r="E112" s="42" t="s">
        <v>52</v>
      </c>
    </row>
    <row r="113" spans="2:5" x14ac:dyDescent="0.2">
      <c r="B113" s="38" t="s">
        <v>2</v>
      </c>
      <c r="C113" s="40" t="s">
        <v>340</v>
      </c>
      <c r="D113" s="35" t="str">
        <f t="shared" si="1"/>
        <v>AntioquiaOlaya</v>
      </c>
      <c r="E113" s="42" t="s">
        <v>52</v>
      </c>
    </row>
    <row r="114" spans="2:5" x14ac:dyDescent="0.2">
      <c r="B114" s="38" t="s">
        <v>2</v>
      </c>
      <c r="C114" s="40" t="s">
        <v>341</v>
      </c>
      <c r="D114" s="35" t="str">
        <f t="shared" si="1"/>
        <v>AntioquiaPeñol</v>
      </c>
      <c r="E114" s="42" t="s">
        <v>52</v>
      </c>
    </row>
    <row r="115" spans="2:5" x14ac:dyDescent="0.2">
      <c r="B115" s="38" t="s">
        <v>2</v>
      </c>
      <c r="C115" s="40" t="s">
        <v>342</v>
      </c>
      <c r="D115" s="35" t="str">
        <f t="shared" si="1"/>
        <v>AntioquiaPeque</v>
      </c>
      <c r="E115" s="42" t="s">
        <v>52</v>
      </c>
    </row>
    <row r="116" spans="2:5" x14ac:dyDescent="0.2">
      <c r="B116" s="38" t="s">
        <v>2</v>
      </c>
      <c r="C116" s="40" t="s">
        <v>343</v>
      </c>
      <c r="D116" s="35" t="str">
        <f t="shared" si="1"/>
        <v>AntioquiaPueblorrico</v>
      </c>
      <c r="E116" s="42" t="s">
        <v>52</v>
      </c>
    </row>
    <row r="117" spans="2:5" x14ac:dyDescent="0.2">
      <c r="B117" s="38" t="s">
        <v>2</v>
      </c>
      <c r="C117" s="40" t="s">
        <v>344</v>
      </c>
      <c r="D117" s="35" t="str">
        <f t="shared" si="1"/>
        <v>AntioquiaPuerto Berrio</v>
      </c>
      <c r="E117" s="42" t="s">
        <v>52</v>
      </c>
    </row>
    <row r="118" spans="2:5" x14ac:dyDescent="0.2">
      <c r="B118" s="38" t="s">
        <v>2</v>
      </c>
      <c r="C118" s="40" t="s">
        <v>345</v>
      </c>
      <c r="D118" s="35" t="str">
        <f t="shared" si="1"/>
        <v>AntioquiaPuerto Nare</v>
      </c>
      <c r="E118" s="42" t="s">
        <v>52</v>
      </c>
    </row>
    <row r="119" spans="2:5" x14ac:dyDescent="0.2">
      <c r="B119" s="38" t="s">
        <v>2</v>
      </c>
      <c r="C119" s="40" t="s">
        <v>346</v>
      </c>
      <c r="D119" s="35" t="str">
        <f t="shared" si="1"/>
        <v>AntioquiaPuerto Triunfo</v>
      </c>
      <c r="E119" s="42" t="s">
        <v>52</v>
      </c>
    </row>
    <row r="120" spans="2:5" x14ac:dyDescent="0.2">
      <c r="B120" s="38" t="s">
        <v>2</v>
      </c>
      <c r="C120" s="40" t="s">
        <v>347</v>
      </c>
      <c r="D120" s="35" t="str">
        <f t="shared" si="1"/>
        <v>AntioquiaRemedios</v>
      </c>
      <c r="E120" s="42" t="s">
        <v>52</v>
      </c>
    </row>
    <row r="121" spans="2:5" x14ac:dyDescent="0.2">
      <c r="B121" s="38" t="s">
        <v>2</v>
      </c>
      <c r="C121" s="40" t="s">
        <v>348</v>
      </c>
      <c r="D121" s="35" t="str">
        <f t="shared" si="1"/>
        <v>AntioquiaRetiro</v>
      </c>
      <c r="E121" s="42" t="s">
        <v>52</v>
      </c>
    </row>
    <row r="122" spans="2:5" x14ac:dyDescent="0.2">
      <c r="B122" s="38" t="s">
        <v>2</v>
      </c>
      <c r="C122" s="40" t="s">
        <v>98</v>
      </c>
      <c r="D122" s="35" t="str">
        <f t="shared" si="1"/>
        <v>AntioquiaSabanalarga</v>
      </c>
      <c r="E122" s="42" t="s">
        <v>52</v>
      </c>
    </row>
    <row r="123" spans="2:5" x14ac:dyDescent="0.2">
      <c r="B123" s="38" t="s">
        <v>2</v>
      </c>
      <c r="C123" s="41" t="s">
        <v>82</v>
      </c>
      <c r="D123" s="35" t="str">
        <f t="shared" si="1"/>
        <v>AntioquiaSabaneta</v>
      </c>
      <c r="E123" s="42" t="s">
        <v>52</v>
      </c>
    </row>
    <row r="124" spans="2:5" x14ac:dyDescent="0.2">
      <c r="B124" s="38" t="s">
        <v>2</v>
      </c>
      <c r="C124" s="40" t="s">
        <v>349</v>
      </c>
      <c r="D124" s="35" t="str">
        <f t="shared" si="1"/>
        <v>AntioquiaSalgar</v>
      </c>
      <c r="E124" s="42" t="s">
        <v>52</v>
      </c>
    </row>
    <row r="125" spans="2:5" x14ac:dyDescent="0.2">
      <c r="B125" s="38" t="s">
        <v>2</v>
      </c>
      <c r="C125" s="40" t="s">
        <v>350</v>
      </c>
      <c r="D125" s="35" t="str">
        <f t="shared" si="1"/>
        <v>AntioquiaSan Andres de Cuerquia</v>
      </c>
      <c r="E125" s="42" t="s">
        <v>52</v>
      </c>
    </row>
    <row r="126" spans="2:5" x14ac:dyDescent="0.2">
      <c r="B126" s="38" t="s">
        <v>2</v>
      </c>
      <c r="C126" s="40" t="s">
        <v>351</v>
      </c>
      <c r="D126" s="35" t="str">
        <f t="shared" si="1"/>
        <v>AntioquiaSan Carlos</v>
      </c>
      <c r="E126" s="42" t="s">
        <v>52</v>
      </c>
    </row>
    <row r="127" spans="2:5" x14ac:dyDescent="0.2">
      <c r="B127" s="38" t="s">
        <v>2</v>
      </c>
      <c r="C127" s="40" t="s">
        <v>352</v>
      </c>
      <c r="D127" s="35" t="str">
        <f t="shared" si="1"/>
        <v>AntioquiaSan Francisco</v>
      </c>
      <c r="E127" s="42" t="s">
        <v>52</v>
      </c>
    </row>
    <row r="128" spans="2:5" x14ac:dyDescent="0.2">
      <c r="B128" s="38" t="s">
        <v>2</v>
      </c>
      <c r="C128" s="40" t="s">
        <v>353</v>
      </c>
      <c r="D128" s="35" t="str">
        <f t="shared" si="1"/>
        <v>AntioquiaSan Jeronimo</v>
      </c>
      <c r="E128" s="42" t="s">
        <v>52</v>
      </c>
    </row>
    <row r="129" spans="2:5" x14ac:dyDescent="0.2">
      <c r="B129" s="38" t="s">
        <v>2</v>
      </c>
      <c r="C129" s="40" t="s">
        <v>354</v>
      </c>
      <c r="D129" s="35" t="str">
        <f t="shared" si="1"/>
        <v>AntioquiaSan Jose de la Montaña</v>
      </c>
      <c r="E129" s="42" t="s">
        <v>52</v>
      </c>
    </row>
    <row r="130" spans="2:5" x14ac:dyDescent="0.2">
      <c r="B130" s="38" t="s">
        <v>2</v>
      </c>
      <c r="C130" s="40" t="s">
        <v>355</v>
      </c>
      <c r="D130" s="35" t="str">
        <f t="shared" si="1"/>
        <v>AntioquiaSan Juan de Uraba</v>
      </c>
      <c r="E130" s="42" t="s">
        <v>52</v>
      </c>
    </row>
    <row r="131" spans="2:5" x14ac:dyDescent="0.2">
      <c r="B131" s="38" t="s">
        <v>2</v>
      </c>
      <c r="C131" s="40" t="s">
        <v>356</v>
      </c>
      <c r="D131" s="35" t="str">
        <f t="shared" si="1"/>
        <v>AntioquiaSan Luis</v>
      </c>
      <c r="E131" s="42" t="s">
        <v>52</v>
      </c>
    </row>
    <row r="132" spans="2:5" x14ac:dyDescent="0.2">
      <c r="B132" s="38" t="s">
        <v>2</v>
      </c>
      <c r="C132" s="40" t="s">
        <v>357</v>
      </c>
      <c r="D132" s="35" t="str">
        <f t="shared" si="1"/>
        <v>AntioquiaSan Pedro de los Milagros</v>
      </c>
      <c r="E132" s="42" t="s">
        <v>52</v>
      </c>
    </row>
    <row r="133" spans="2:5" x14ac:dyDescent="0.2">
      <c r="B133" s="38" t="s">
        <v>2</v>
      </c>
      <c r="C133" s="40" t="s">
        <v>358</v>
      </c>
      <c r="D133" s="35" t="str">
        <f t="shared" si="1"/>
        <v>AntioquiaSan Pedro de Uraba</v>
      </c>
      <c r="E133" s="42" t="s">
        <v>52</v>
      </c>
    </row>
    <row r="134" spans="2:5" x14ac:dyDescent="0.2">
      <c r="B134" s="38" t="s">
        <v>2</v>
      </c>
      <c r="C134" s="40" t="s">
        <v>359</v>
      </c>
      <c r="D134" s="35" t="str">
        <f t="shared" ref="D134:D197" si="2">SUBSTITUTE(SUBSTITUTE(SUBSTITUTE(SUBSTITUTE(SUBSTITUTE(B134,"á","a"),"é","e"),"í","i"),"ó","o"),"ú","u")&amp;SUBSTITUTE(SUBSTITUTE(SUBSTITUTE(SUBSTITUTE(SUBSTITUTE(C134,"á","a"),"é","e"),"í","i"),"ó","o"),"ú","u")</f>
        <v>AntioquiaSan Rafael</v>
      </c>
      <c r="E134" s="42" t="s">
        <v>52</v>
      </c>
    </row>
    <row r="135" spans="2:5" x14ac:dyDescent="0.2">
      <c r="B135" s="38" t="s">
        <v>2</v>
      </c>
      <c r="C135" s="40" t="s">
        <v>360</v>
      </c>
      <c r="D135" s="35" t="str">
        <f t="shared" si="2"/>
        <v>AntioquiaSan Roque</v>
      </c>
      <c r="E135" s="42" t="s">
        <v>52</v>
      </c>
    </row>
    <row r="136" spans="2:5" x14ac:dyDescent="0.2">
      <c r="B136" s="38" t="s">
        <v>2</v>
      </c>
      <c r="C136" s="40" t="s">
        <v>361</v>
      </c>
      <c r="D136" s="35" t="str">
        <f t="shared" si="2"/>
        <v>AntioquiaSan Vicente Ferrer</v>
      </c>
      <c r="E136" s="42" t="s">
        <v>52</v>
      </c>
    </row>
    <row r="137" spans="2:5" x14ac:dyDescent="0.2">
      <c r="B137" s="38" t="s">
        <v>2</v>
      </c>
      <c r="C137" s="40" t="s">
        <v>362</v>
      </c>
      <c r="D137" s="35" t="str">
        <f t="shared" si="2"/>
        <v>AntioquiaSanta Barbara</v>
      </c>
      <c r="E137" s="42" t="s">
        <v>52</v>
      </c>
    </row>
    <row r="138" spans="2:5" x14ac:dyDescent="0.2">
      <c r="B138" s="38" t="s">
        <v>2</v>
      </c>
      <c r="C138" s="40" t="s">
        <v>363</v>
      </c>
      <c r="D138" s="35" t="str">
        <f t="shared" si="2"/>
        <v>AntioquiaSanta Fe de Antioquia</v>
      </c>
      <c r="E138" s="42" t="s">
        <v>52</v>
      </c>
    </row>
    <row r="139" spans="2:5" x14ac:dyDescent="0.2">
      <c r="B139" s="38" t="s">
        <v>2</v>
      </c>
      <c r="C139" s="40" t="s">
        <v>364</v>
      </c>
      <c r="D139" s="35" t="str">
        <f t="shared" si="2"/>
        <v>AntioquiaSanta Rosa de Osos</v>
      </c>
      <c r="E139" s="42" t="s">
        <v>52</v>
      </c>
    </row>
    <row r="140" spans="2:5" x14ac:dyDescent="0.2">
      <c r="B140" s="38" t="s">
        <v>2</v>
      </c>
      <c r="C140" s="40" t="s">
        <v>365</v>
      </c>
      <c r="D140" s="35" t="str">
        <f t="shared" si="2"/>
        <v>AntioquiaSanto Domingo</v>
      </c>
      <c r="E140" s="42" t="s">
        <v>52</v>
      </c>
    </row>
    <row r="141" spans="2:5" x14ac:dyDescent="0.2">
      <c r="B141" s="38" t="s">
        <v>2</v>
      </c>
      <c r="C141" s="40" t="s">
        <v>366</v>
      </c>
      <c r="D141" s="35" t="str">
        <f t="shared" si="2"/>
        <v>AntioquiaSegovia</v>
      </c>
      <c r="E141" s="42" t="s">
        <v>52</v>
      </c>
    </row>
    <row r="142" spans="2:5" x14ac:dyDescent="0.2">
      <c r="B142" s="38" t="s">
        <v>2</v>
      </c>
      <c r="C142" s="40" t="s">
        <v>367</v>
      </c>
      <c r="D142" s="35" t="str">
        <f t="shared" si="2"/>
        <v>AntioquiaSonson</v>
      </c>
      <c r="E142" s="42" t="s">
        <v>52</v>
      </c>
    </row>
    <row r="143" spans="2:5" x14ac:dyDescent="0.2">
      <c r="B143" s="38" t="s">
        <v>2</v>
      </c>
      <c r="C143" s="40" t="s">
        <v>368</v>
      </c>
      <c r="D143" s="35" t="str">
        <f t="shared" si="2"/>
        <v>AntioquiaSopetran</v>
      </c>
      <c r="E143" s="42" t="s">
        <v>52</v>
      </c>
    </row>
    <row r="144" spans="2:5" x14ac:dyDescent="0.2">
      <c r="B144" s="38" t="s">
        <v>2</v>
      </c>
      <c r="C144" s="40" t="s">
        <v>369</v>
      </c>
      <c r="D144" s="35" t="str">
        <f t="shared" si="2"/>
        <v>AntioquiaTamesis</v>
      </c>
      <c r="E144" s="42" t="s">
        <v>52</v>
      </c>
    </row>
    <row r="145" spans="2:5" x14ac:dyDescent="0.2">
      <c r="B145" s="38" t="s">
        <v>2</v>
      </c>
      <c r="C145" s="40" t="s">
        <v>370</v>
      </c>
      <c r="D145" s="35" t="str">
        <f t="shared" si="2"/>
        <v>AntioquiaTaraza</v>
      </c>
      <c r="E145" s="42" t="s">
        <v>52</v>
      </c>
    </row>
    <row r="146" spans="2:5" x14ac:dyDescent="0.2">
      <c r="B146" s="38" t="s">
        <v>2</v>
      </c>
      <c r="C146" s="40" t="s">
        <v>371</v>
      </c>
      <c r="D146" s="35" t="str">
        <f t="shared" si="2"/>
        <v>AntioquiaTarsp</v>
      </c>
      <c r="E146" s="42" t="s">
        <v>52</v>
      </c>
    </row>
    <row r="147" spans="2:5" x14ac:dyDescent="0.2">
      <c r="B147" s="38" t="s">
        <v>2</v>
      </c>
      <c r="C147" s="40" t="s">
        <v>372</v>
      </c>
      <c r="D147" s="35" t="str">
        <f t="shared" si="2"/>
        <v>AntioquiaTtiribi</v>
      </c>
      <c r="E147" s="42" t="s">
        <v>52</v>
      </c>
    </row>
    <row r="148" spans="2:5" x14ac:dyDescent="0.2">
      <c r="B148" s="38" t="s">
        <v>2</v>
      </c>
      <c r="C148" s="40" t="s">
        <v>373</v>
      </c>
      <c r="D148" s="35" t="str">
        <f t="shared" si="2"/>
        <v>AntioquiaToledo</v>
      </c>
      <c r="E148" s="42" t="s">
        <v>52</v>
      </c>
    </row>
    <row r="149" spans="2:5" x14ac:dyDescent="0.2">
      <c r="B149" s="39" t="s">
        <v>2</v>
      </c>
      <c r="C149" s="39" t="s">
        <v>374</v>
      </c>
      <c r="D149" s="35" t="str">
        <f t="shared" si="2"/>
        <v>AntioquiaTurbo</v>
      </c>
      <c r="E149" s="42" t="s">
        <v>52</v>
      </c>
    </row>
    <row r="150" spans="2:5" x14ac:dyDescent="0.2">
      <c r="B150" s="38" t="s">
        <v>2</v>
      </c>
      <c r="C150" s="40" t="s">
        <v>375</v>
      </c>
      <c r="D150" s="35" t="str">
        <f t="shared" si="2"/>
        <v>AntioquiaUramita</v>
      </c>
      <c r="E150" s="42" t="s">
        <v>52</v>
      </c>
    </row>
    <row r="151" spans="2:5" x14ac:dyDescent="0.2">
      <c r="B151" s="38" t="s">
        <v>2</v>
      </c>
      <c r="C151" s="40" t="s">
        <v>376</v>
      </c>
      <c r="D151" s="35" t="str">
        <f t="shared" si="2"/>
        <v>AntioquiaUrrao</v>
      </c>
      <c r="E151" s="42" t="s">
        <v>52</v>
      </c>
    </row>
    <row r="152" spans="2:5" x14ac:dyDescent="0.2">
      <c r="B152" s="38" t="s">
        <v>2</v>
      </c>
      <c r="C152" s="40" t="s">
        <v>377</v>
      </c>
      <c r="D152" s="35" t="str">
        <f t="shared" si="2"/>
        <v>AntioquiaValdivia</v>
      </c>
      <c r="E152" s="42" t="s">
        <v>52</v>
      </c>
    </row>
    <row r="153" spans="2:5" x14ac:dyDescent="0.2">
      <c r="B153" s="38" t="s">
        <v>2</v>
      </c>
      <c r="C153" s="40" t="s">
        <v>378</v>
      </c>
      <c r="D153" s="35" t="str">
        <f t="shared" si="2"/>
        <v>AntioquiaValparaiso</v>
      </c>
      <c r="E153" s="42" t="s">
        <v>52</v>
      </c>
    </row>
    <row r="154" spans="2:5" x14ac:dyDescent="0.2">
      <c r="B154" s="38" t="s">
        <v>2</v>
      </c>
      <c r="C154" s="40" t="s">
        <v>379</v>
      </c>
      <c r="D154" s="35" t="str">
        <f t="shared" si="2"/>
        <v>AntioquiaVegachi</v>
      </c>
      <c r="E154" s="42" t="s">
        <v>52</v>
      </c>
    </row>
    <row r="155" spans="2:5" x14ac:dyDescent="0.2">
      <c r="B155" s="38" t="s">
        <v>2</v>
      </c>
      <c r="C155" s="40" t="s">
        <v>380</v>
      </c>
      <c r="D155" s="35" t="str">
        <f t="shared" si="2"/>
        <v>AntioquiaVenecia</v>
      </c>
      <c r="E155" s="42" t="s">
        <v>52</v>
      </c>
    </row>
    <row r="156" spans="2:5" x14ac:dyDescent="0.2">
      <c r="B156" s="38" t="s">
        <v>2</v>
      </c>
      <c r="C156" s="40" t="s">
        <v>381</v>
      </c>
      <c r="D156" s="35" t="str">
        <f t="shared" si="2"/>
        <v>AntioquiaVigia del fuerte</v>
      </c>
      <c r="E156" s="42" t="s">
        <v>52</v>
      </c>
    </row>
    <row r="157" spans="2:5" x14ac:dyDescent="0.2">
      <c r="B157" s="38" t="s">
        <v>2</v>
      </c>
      <c r="C157" s="40" t="s">
        <v>382</v>
      </c>
      <c r="D157" s="35" t="str">
        <f t="shared" si="2"/>
        <v>AntioquiaYali</v>
      </c>
      <c r="E157" s="42" t="s">
        <v>52</v>
      </c>
    </row>
    <row r="158" spans="2:5" x14ac:dyDescent="0.2">
      <c r="B158" s="38" t="s">
        <v>2</v>
      </c>
      <c r="C158" s="40" t="s">
        <v>84</v>
      </c>
      <c r="D158" s="35" t="str">
        <f t="shared" si="2"/>
        <v>AntioquiaYarumal</v>
      </c>
      <c r="E158" s="42" t="s">
        <v>52</v>
      </c>
    </row>
    <row r="159" spans="2:5" x14ac:dyDescent="0.2">
      <c r="B159" s="38" t="s">
        <v>2</v>
      </c>
      <c r="C159" s="40" t="s">
        <v>383</v>
      </c>
      <c r="D159" s="35" t="str">
        <f t="shared" si="2"/>
        <v>AntioquiaYolombo</v>
      </c>
      <c r="E159" s="42" t="s">
        <v>52</v>
      </c>
    </row>
    <row r="160" spans="2:5" x14ac:dyDescent="0.2">
      <c r="B160" s="38" t="s">
        <v>2</v>
      </c>
      <c r="C160" s="40" t="s">
        <v>384</v>
      </c>
      <c r="D160" s="35" t="str">
        <f t="shared" si="2"/>
        <v>AntioquiaYondo</v>
      </c>
      <c r="E160" s="42" t="s">
        <v>52</v>
      </c>
    </row>
    <row r="161" spans="2:5" x14ac:dyDescent="0.2">
      <c r="B161" s="38" t="s">
        <v>2</v>
      </c>
      <c r="C161" s="40" t="s">
        <v>385</v>
      </c>
      <c r="D161" s="35" t="str">
        <f t="shared" si="2"/>
        <v>AntioquiaZaragoza</v>
      </c>
      <c r="E161" s="42" t="s">
        <v>52</v>
      </c>
    </row>
    <row r="162" spans="2:5" x14ac:dyDescent="0.2">
      <c r="B162" s="38" t="s">
        <v>2</v>
      </c>
      <c r="C162" s="40" t="s">
        <v>386</v>
      </c>
      <c r="D162" s="35" t="str">
        <f t="shared" si="2"/>
        <v>AntioquiaApartado</v>
      </c>
      <c r="E162" s="42" t="s">
        <v>52</v>
      </c>
    </row>
    <row r="163" spans="2:5" x14ac:dyDescent="0.2">
      <c r="B163" s="38" t="s">
        <v>4</v>
      </c>
      <c r="C163" s="40" t="s">
        <v>89</v>
      </c>
      <c r="D163" s="35" t="str">
        <f t="shared" si="2"/>
        <v>AtlanticoBaranoa</v>
      </c>
      <c r="E163" s="42" t="s">
        <v>52</v>
      </c>
    </row>
    <row r="164" spans="2:5" x14ac:dyDescent="0.2">
      <c r="B164" s="38" t="s">
        <v>4</v>
      </c>
      <c r="C164" s="40" t="s">
        <v>387</v>
      </c>
      <c r="D164" s="35" t="str">
        <f t="shared" si="2"/>
        <v>AtlanticoCampo de la Cruz</v>
      </c>
      <c r="E164" s="42" t="s">
        <v>52</v>
      </c>
    </row>
    <row r="165" spans="2:5" x14ac:dyDescent="0.2">
      <c r="B165" s="38" t="s">
        <v>4</v>
      </c>
      <c r="C165" s="40" t="s">
        <v>388</v>
      </c>
      <c r="D165" s="35" t="str">
        <f t="shared" si="2"/>
        <v>AtlanticoCandelaria</v>
      </c>
      <c r="E165" s="42" t="s">
        <v>52</v>
      </c>
    </row>
    <row r="166" spans="2:5" x14ac:dyDescent="0.2">
      <c r="B166" s="38" t="s">
        <v>4</v>
      </c>
      <c r="C166" s="40" t="s">
        <v>91</v>
      </c>
      <c r="D166" s="35" t="str">
        <f t="shared" si="2"/>
        <v>AtlanticoGalapa</v>
      </c>
      <c r="E166" s="42" t="s">
        <v>52</v>
      </c>
    </row>
    <row r="167" spans="2:5" x14ac:dyDescent="0.2">
      <c r="B167" s="38" t="s">
        <v>4</v>
      </c>
      <c r="C167" s="40" t="s">
        <v>389</v>
      </c>
      <c r="D167" s="35" t="str">
        <f t="shared" si="2"/>
        <v>AtlanticoJuan de Acosta</v>
      </c>
      <c r="E167" s="42" t="s">
        <v>52</v>
      </c>
    </row>
    <row r="168" spans="2:5" x14ac:dyDescent="0.2">
      <c r="B168" s="38" t="s">
        <v>4</v>
      </c>
      <c r="C168" s="40" t="s">
        <v>92</v>
      </c>
      <c r="D168" s="35" t="str">
        <f t="shared" si="2"/>
        <v>AtlanticoLuruaco</v>
      </c>
      <c r="E168" s="42" t="s">
        <v>52</v>
      </c>
    </row>
    <row r="169" spans="2:5" x14ac:dyDescent="0.2">
      <c r="B169" s="38" t="s">
        <v>4</v>
      </c>
      <c r="C169" s="41" t="s">
        <v>93</v>
      </c>
      <c r="D169" s="35" t="str">
        <f t="shared" si="2"/>
        <v>AtlanticoMalambo</v>
      </c>
      <c r="E169" s="42" t="s">
        <v>52</v>
      </c>
    </row>
    <row r="170" spans="2:5" x14ac:dyDescent="0.2">
      <c r="B170" s="38" t="s">
        <v>4</v>
      </c>
      <c r="C170" s="40" t="s">
        <v>390</v>
      </c>
      <c r="D170" s="35" t="str">
        <f t="shared" si="2"/>
        <v>AtlanticoManati</v>
      </c>
      <c r="E170" s="42" t="s">
        <v>52</v>
      </c>
    </row>
    <row r="171" spans="2:5" x14ac:dyDescent="0.2">
      <c r="B171" s="38" t="s">
        <v>4</v>
      </c>
      <c r="C171" s="40" t="s">
        <v>94</v>
      </c>
      <c r="D171" s="35" t="str">
        <f t="shared" si="2"/>
        <v>AtlanticoPalmar de Varela</v>
      </c>
      <c r="E171" s="42" t="s">
        <v>52</v>
      </c>
    </row>
    <row r="172" spans="2:5" x14ac:dyDescent="0.2">
      <c r="B172" s="38" t="s">
        <v>4</v>
      </c>
      <c r="C172" s="40" t="s">
        <v>391</v>
      </c>
      <c r="D172" s="35" t="str">
        <f t="shared" si="2"/>
        <v>AtlanticoPiojo</v>
      </c>
      <c r="E172" s="42" t="s">
        <v>52</v>
      </c>
    </row>
    <row r="173" spans="2:5" x14ac:dyDescent="0.2">
      <c r="B173" s="38" t="s">
        <v>4</v>
      </c>
      <c r="C173" s="40" t="s">
        <v>95</v>
      </c>
      <c r="D173" s="35" t="str">
        <f t="shared" si="2"/>
        <v>AtlanticoPolonuevo</v>
      </c>
      <c r="E173" s="42" t="s">
        <v>52</v>
      </c>
    </row>
    <row r="174" spans="2:5" x14ac:dyDescent="0.2">
      <c r="B174" s="38" t="s">
        <v>4</v>
      </c>
      <c r="C174" s="40" t="s">
        <v>392</v>
      </c>
      <c r="D174" s="35" t="str">
        <f t="shared" si="2"/>
        <v>AtlanticoPonedera</v>
      </c>
      <c r="E174" s="42" t="s">
        <v>52</v>
      </c>
    </row>
    <row r="175" spans="2:5" x14ac:dyDescent="0.2">
      <c r="B175" s="38" t="s">
        <v>4</v>
      </c>
      <c r="C175" s="40" t="s">
        <v>393</v>
      </c>
      <c r="D175" s="35" t="str">
        <f t="shared" si="2"/>
        <v>AtlanticoPuerto Colombia</v>
      </c>
      <c r="E175" s="42" t="s">
        <v>52</v>
      </c>
    </row>
    <row r="176" spans="2:5" x14ac:dyDescent="0.2">
      <c r="B176" s="38" t="s">
        <v>4</v>
      </c>
      <c r="C176" s="40" t="s">
        <v>96</v>
      </c>
      <c r="D176" s="35" t="str">
        <f t="shared" si="2"/>
        <v>AtlanticoRepelon</v>
      </c>
      <c r="E176" s="42" t="s">
        <v>52</v>
      </c>
    </row>
    <row r="177" spans="2:5" x14ac:dyDescent="0.2">
      <c r="B177" s="38" t="s">
        <v>4</v>
      </c>
      <c r="C177" s="40" t="s">
        <v>97</v>
      </c>
      <c r="D177" s="35" t="str">
        <f t="shared" si="2"/>
        <v>AtlanticoSabanagrande</v>
      </c>
      <c r="E177" s="42" t="s">
        <v>52</v>
      </c>
    </row>
    <row r="178" spans="2:5" x14ac:dyDescent="0.2">
      <c r="B178" s="38" t="s">
        <v>4</v>
      </c>
      <c r="C178" s="40" t="s">
        <v>98</v>
      </c>
      <c r="D178" s="35" t="str">
        <f t="shared" si="2"/>
        <v>AtlanticoSabanalarga</v>
      </c>
      <c r="E178" s="42" t="s">
        <v>52</v>
      </c>
    </row>
    <row r="179" spans="2:5" x14ac:dyDescent="0.2">
      <c r="B179" s="38" t="s">
        <v>4</v>
      </c>
      <c r="C179" s="40" t="s">
        <v>394</v>
      </c>
      <c r="D179" s="35" t="str">
        <f t="shared" si="2"/>
        <v>AtlanticoSanta Lucia</v>
      </c>
      <c r="E179" s="42" t="s">
        <v>52</v>
      </c>
    </row>
    <row r="180" spans="2:5" x14ac:dyDescent="0.2">
      <c r="B180" s="38" t="s">
        <v>4</v>
      </c>
      <c r="C180" s="40" t="s">
        <v>395</v>
      </c>
      <c r="D180" s="35" t="str">
        <f t="shared" si="2"/>
        <v>AtlanticoSanto Tomas</v>
      </c>
      <c r="E180" s="42" t="s">
        <v>52</v>
      </c>
    </row>
    <row r="181" spans="2:5" x14ac:dyDescent="0.2">
      <c r="B181" s="38" t="s">
        <v>4</v>
      </c>
      <c r="C181" s="41" t="s">
        <v>99</v>
      </c>
      <c r="D181" s="35" t="str">
        <f t="shared" si="2"/>
        <v>AtlanticoSoledad</v>
      </c>
      <c r="E181" s="42" t="s">
        <v>52</v>
      </c>
    </row>
    <row r="182" spans="2:5" x14ac:dyDescent="0.2">
      <c r="B182" s="38" t="s">
        <v>4</v>
      </c>
      <c r="C182" s="40" t="s">
        <v>100</v>
      </c>
      <c r="D182" s="35" t="str">
        <f t="shared" si="2"/>
        <v>AtlanticoSuan</v>
      </c>
      <c r="E182" s="42" t="s">
        <v>52</v>
      </c>
    </row>
    <row r="183" spans="2:5" x14ac:dyDescent="0.2">
      <c r="B183" s="38" t="s">
        <v>4</v>
      </c>
      <c r="C183" s="40" t="s">
        <v>396</v>
      </c>
      <c r="D183" s="35" t="str">
        <f t="shared" si="2"/>
        <v>AtlanticoTurbara</v>
      </c>
      <c r="E183" s="42" t="s">
        <v>52</v>
      </c>
    </row>
    <row r="184" spans="2:5" x14ac:dyDescent="0.2">
      <c r="B184" s="38" t="s">
        <v>4</v>
      </c>
      <c r="C184" s="40" t="s">
        <v>397</v>
      </c>
      <c r="D184" s="35" t="str">
        <f t="shared" si="2"/>
        <v>AtlanticoUsiacuri</v>
      </c>
      <c r="E184" s="42" t="s">
        <v>52</v>
      </c>
    </row>
    <row r="185" spans="2:5" x14ac:dyDescent="0.2">
      <c r="B185" s="38" t="s">
        <v>6</v>
      </c>
      <c r="C185" s="40" t="s">
        <v>398</v>
      </c>
      <c r="D185" s="35" t="str">
        <f t="shared" si="2"/>
        <v>BolivarAchi</v>
      </c>
      <c r="E185" s="42" t="s">
        <v>52</v>
      </c>
    </row>
    <row r="186" spans="2:5" x14ac:dyDescent="0.2">
      <c r="B186" s="38" t="s">
        <v>6</v>
      </c>
      <c r="C186" s="40" t="s">
        <v>399</v>
      </c>
      <c r="D186" s="35" t="str">
        <f t="shared" si="2"/>
        <v>BolivarAltos del Rosario</v>
      </c>
      <c r="E186" s="42" t="s">
        <v>52</v>
      </c>
    </row>
    <row r="187" spans="2:5" x14ac:dyDescent="0.2">
      <c r="B187" s="38" t="s">
        <v>6</v>
      </c>
      <c r="C187" s="40" t="s">
        <v>400</v>
      </c>
      <c r="D187" s="35" t="str">
        <f t="shared" si="2"/>
        <v>BolivarArenal</v>
      </c>
      <c r="E187" s="42" t="s">
        <v>52</v>
      </c>
    </row>
    <row r="188" spans="2:5" x14ac:dyDescent="0.2">
      <c r="B188" s="38" t="s">
        <v>6</v>
      </c>
      <c r="C188" s="40" t="s">
        <v>103</v>
      </c>
      <c r="D188" s="35" t="str">
        <f t="shared" si="2"/>
        <v>BolivarArjona</v>
      </c>
      <c r="E188" s="42" t="s">
        <v>52</v>
      </c>
    </row>
    <row r="189" spans="2:5" x14ac:dyDescent="0.2">
      <c r="B189" s="38" t="s">
        <v>6</v>
      </c>
      <c r="C189" s="40" t="s">
        <v>401</v>
      </c>
      <c r="D189" s="35" t="str">
        <f t="shared" si="2"/>
        <v>BolivarArroyohondo</v>
      </c>
      <c r="E189" s="42" t="s">
        <v>52</v>
      </c>
    </row>
    <row r="190" spans="2:5" x14ac:dyDescent="0.2">
      <c r="B190" s="38" t="s">
        <v>6</v>
      </c>
      <c r="C190" s="40" t="s">
        <v>402</v>
      </c>
      <c r="D190" s="35" t="str">
        <f t="shared" si="2"/>
        <v>BolivarBarranco de Loba</v>
      </c>
      <c r="E190" s="42" t="s">
        <v>52</v>
      </c>
    </row>
    <row r="191" spans="2:5" x14ac:dyDescent="0.2">
      <c r="B191" s="38" t="s">
        <v>6</v>
      </c>
      <c r="C191" s="40" t="s">
        <v>403</v>
      </c>
      <c r="D191" s="35" t="str">
        <f t="shared" si="2"/>
        <v>BolivarCalamar</v>
      </c>
      <c r="E191" s="42" t="s">
        <v>52</v>
      </c>
    </row>
    <row r="192" spans="2:5" x14ac:dyDescent="0.2">
      <c r="B192" s="38" t="s">
        <v>6</v>
      </c>
      <c r="C192" s="40" t="s">
        <v>404</v>
      </c>
      <c r="D192" s="35" t="str">
        <f t="shared" si="2"/>
        <v>BolivarCantagallo</v>
      </c>
      <c r="E192" s="42" t="s">
        <v>52</v>
      </c>
    </row>
    <row r="193" spans="2:5" x14ac:dyDescent="0.2">
      <c r="B193" s="38" t="s">
        <v>6</v>
      </c>
      <c r="C193" s="40" t="s">
        <v>405</v>
      </c>
      <c r="D193" s="35" t="str">
        <f t="shared" si="2"/>
        <v>BolivarCicuco</v>
      </c>
      <c r="E193" s="42" t="s">
        <v>52</v>
      </c>
    </row>
    <row r="194" spans="2:5" x14ac:dyDescent="0.2">
      <c r="B194" s="38" t="s">
        <v>6</v>
      </c>
      <c r="C194" s="40" t="s">
        <v>406</v>
      </c>
      <c r="D194" s="35" t="str">
        <f t="shared" si="2"/>
        <v>BolivarClemencia</v>
      </c>
      <c r="E194" s="42" t="s">
        <v>52</v>
      </c>
    </row>
    <row r="195" spans="2:5" x14ac:dyDescent="0.2">
      <c r="B195" s="38" t="s">
        <v>6</v>
      </c>
      <c r="C195" s="40" t="s">
        <v>14</v>
      </c>
      <c r="D195" s="35" t="str">
        <f t="shared" si="2"/>
        <v>BolivarCordoba</v>
      </c>
      <c r="E195" s="42" t="s">
        <v>52</v>
      </c>
    </row>
    <row r="196" spans="2:5" x14ac:dyDescent="0.2">
      <c r="B196" s="38" t="s">
        <v>6</v>
      </c>
      <c r="C196" s="40" t="s">
        <v>104</v>
      </c>
      <c r="D196" s="35" t="str">
        <f t="shared" si="2"/>
        <v>BolivarEl Carmen de Bolivar</v>
      </c>
      <c r="E196" s="42" t="s">
        <v>52</v>
      </c>
    </row>
    <row r="197" spans="2:5" x14ac:dyDescent="0.2">
      <c r="B197" s="38" t="s">
        <v>6</v>
      </c>
      <c r="C197" s="40" t="s">
        <v>407</v>
      </c>
      <c r="D197" s="35" t="str">
        <f t="shared" si="2"/>
        <v>BolivarEl Guamo</v>
      </c>
      <c r="E197" s="42" t="s">
        <v>52</v>
      </c>
    </row>
    <row r="198" spans="2:5" x14ac:dyDescent="0.2">
      <c r="B198" s="38" t="s">
        <v>6</v>
      </c>
      <c r="C198" s="40" t="s">
        <v>408</v>
      </c>
      <c r="D198" s="35" t="str">
        <f t="shared" ref="D198:D261" si="3">SUBSTITUTE(SUBSTITUTE(SUBSTITUTE(SUBSTITUTE(SUBSTITUTE(B198,"á","a"),"é","e"),"í","i"),"ó","o"),"ú","u")&amp;SUBSTITUTE(SUBSTITUTE(SUBSTITUTE(SUBSTITUTE(SUBSTITUTE(C198,"á","a"),"é","e"),"í","i"),"ó","o"),"ú","u")</f>
        <v>BolivarEl Peñon</v>
      </c>
      <c r="E198" s="42" t="s">
        <v>52</v>
      </c>
    </row>
    <row r="199" spans="2:5" x14ac:dyDescent="0.2">
      <c r="B199" s="38" t="s">
        <v>6</v>
      </c>
      <c r="C199" s="40" t="s">
        <v>409</v>
      </c>
      <c r="D199" s="35" t="str">
        <f t="shared" si="3"/>
        <v>BolivarHatillo de Loba</v>
      </c>
      <c r="E199" s="42" t="s">
        <v>52</v>
      </c>
    </row>
    <row r="200" spans="2:5" x14ac:dyDescent="0.2">
      <c r="B200" s="38" t="s">
        <v>6</v>
      </c>
      <c r="C200" s="40" t="s">
        <v>106</v>
      </c>
      <c r="D200" s="35" t="str">
        <f t="shared" si="3"/>
        <v>BolivarMahates</v>
      </c>
      <c r="E200" s="42" t="s">
        <v>52</v>
      </c>
    </row>
    <row r="201" spans="2:5" x14ac:dyDescent="0.2">
      <c r="B201" s="38" t="s">
        <v>6</v>
      </c>
      <c r="C201" s="41" t="s">
        <v>105</v>
      </c>
      <c r="D201" s="35" t="str">
        <f t="shared" si="3"/>
        <v>BolivarMagangue</v>
      </c>
      <c r="E201" s="42" t="s">
        <v>52</v>
      </c>
    </row>
    <row r="202" spans="2:5" x14ac:dyDescent="0.2">
      <c r="B202" s="38" t="s">
        <v>6</v>
      </c>
      <c r="C202" s="40" t="s">
        <v>410</v>
      </c>
      <c r="D202" s="35" t="str">
        <f t="shared" si="3"/>
        <v>BolivarMargarita</v>
      </c>
      <c r="E202" s="42" t="s">
        <v>52</v>
      </c>
    </row>
    <row r="203" spans="2:5" x14ac:dyDescent="0.2">
      <c r="B203" s="38" t="s">
        <v>6</v>
      </c>
      <c r="C203" s="40" t="s">
        <v>411</v>
      </c>
      <c r="D203" s="35" t="str">
        <f t="shared" si="3"/>
        <v>BolivarMaria la Baja</v>
      </c>
      <c r="E203" s="42" t="s">
        <v>52</v>
      </c>
    </row>
    <row r="204" spans="2:5" x14ac:dyDescent="0.2">
      <c r="B204" s="38" t="s">
        <v>6</v>
      </c>
      <c r="C204" s="40" t="s">
        <v>108</v>
      </c>
      <c r="D204" s="35" t="str">
        <f t="shared" si="3"/>
        <v>BolivarMompos</v>
      </c>
      <c r="E204" s="42" t="s">
        <v>52</v>
      </c>
    </row>
    <row r="205" spans="2:5" x14ac:dyDescent="0.2">
      <c r="B205" s="38" t="s">
        <v>6</v>
      </c>
      <c r="C205" s="40" t="s">
        <v>412</v>
      </c>
      <c r="D205" s="35" t="str">
        <f t="shared" si="3"/>
        <v>BolivarKmontecristo</v>
      </c>
      <c r="E205" s="42" t="s">
        <v>52</v>
      </c>
    </row>
    <row r="206" spans="2:5" x14ac:dyDescent="0.2">
      <c r="B206" s="38" t="s">
        <v>6</v>
      </c>
      <c r="C206" s="40" t="s">
        <v>413</v>
      </c>
      <c r="D206" s="35" t="str">
        <f t="shared" si="3"/>
        <v>BolivarMorales</v>
      </c>
      <c r="E206" s="42" t="s">
        <v>52</v>
      </c>
    </row>
    <row r="207" spans="2:5" x14ac:dyDescent="0.2">
      <c r="B207" s="38" t="s">
        <v>6</v>
      </c>
      <c r="C207" s="40" t="s">
        <v>414</v>
      </c>
      <c r="D207" s="35" t="str">
        <f t="shared" si="3"/>
        <v>BolivarNorosi</v>
      </c>
      <c r="E207" s="42" t="s">
        <v>52</v>
      </c>
    </row>
    <row r="208" spans="2:5" x14ac:dyDescent="0.2">
      <c r="B208" s="38" t="s">
        <v>6</v>
      </c>
      <c r="C208" s="40" t="s">
        <v>415</v>
      </c>
      <c r="D208" s="35" t="str">
        <f t="shared" si="3"/>
        <v>BolivarPinillos</v>
      </c>
      <c r="E208" s="42" t="s">
        <v>52</v>
      </c>
    </row>
    <row r="209" spans="2:5" x14ac:dyDescent="0.2">
      <c r="B209" s="38" t="s">
        <v>6</v>
      </c>
      <c r="C209" s="40" t="s">
        <v>416</v>
      </c>
      <c r="D209" s="35" t="str">
        <f t="shared" si="3"/>
        <v>BolivarRegidor</v>
      </c>
      <c r="E209" s="42" t="s">
        <v>52</v>
      </c>
    </row>
    <row r="210" spans="2:5" x14ac:dyDescent="0.2">
      <c r="B210" s="38" t="s">
        <v>6</v>
      </c>
      <c r="C210" s="40" t="s">
        <v>417</v>
      </c>
      <c r="D210" s="35" t="str">
        <f t="shared" si="3"/>
        <v>BolivarRio viejo</v>
      </c>
      <c r="E210" s="42" t="s">
        <v>52</v>
      </c>
    </row>
    <row r="211" spans="2:5" x14ac:dyDescent="0.2">
      <c r="B211" s="38" t="s">
        <v>6</v>
      </c>
      <c r="C211" s="40" t="s">
        <v>418</v>
      </c>
      <c r="D211" s="35" t="str">
        <f t="shared" si="3"/>
        <v>BolivarSan Cristobal</v>
      </c>
      <c r="E211" s="42" t="s">
        <v>52</v>
      </c>
    </row>
    <row r="212" spans="2:5" x14ac:dyDescent="0.2">
      <c r="B212" s="38" t="s">
        <v>6</v>
      </c>
      <c r="C212" s="40" t="s">
        <v>419</v>
      </c>
      <c r="D212" s="35" t="str">
        <f t="shared" si="3"/>
        <v>BolivarSan Fernando</v>
      </c>
      <c r="E212" s="42" t="s">
        <v>52</v>
      </c>
    </row>
    <row r="213" spans="2:5" x14ac:dyDescent="0.2">
      <c r="B213" s="38" t="s">
        <v>6</v>
      </c>
      <c r="C213" s="40" t="s">
        <v>420</v>
      </c>
      <c r="D213" s="35" t="str">
        <f t="shared" si="3"/>
        <v>BolivarSan Jacinto</v>
      </c>
      <c r="E213" s="42" t="s">
        <v>52</v>
      </c>
    </row>
    <row r="214" spans="2:5" x14ac:dyDescent="0.2">
      <c r="B214" s="38" t="s">
        <v>6</v>
      </c>
      <c r="C214" s="40" t="s">
        <v>421</v>
      </c>
      <c r="D214" s="35" t="str">
        <f t="shared" si="3"/>
        <v>BolivarSan Jacinto del Cauca</v>
      </c>
      <c r="E214" s="42" t="s">
        <v>52</v>
      </c>
    </row>
    <row r="215" spans="2:5" x14ac:dyDescent="0.2">
      <c r="B215" s="38" t="s">
        <v>6</v>
      </c>
      <c r="C215" s="40" t="s">
        <v>422</v>
      </c>
      <c r="D215" s="35" t="str">
        <f t="shared" si="3"/>
        <v>BolivarSan Juan Nepomuceno</v>
      </c>
      <c r="E215" s="42" t="s">
        <v>52</v>
      </c>
    </row>
    <row r="216" spans="2:5" x14ac:dyDescent="0.2">
      <c r="B216" s="38" t="s">
        <v>6</v>
      </c>
      <c r="C216" s="40" t="s">
        <v>423</v>
      </c>
      <c r="D216" s="35" t="str">
        <f t="shared" si="3"/>
        <v>BolivarSan Martin de Loba</v>
      </c>
      <c r="E216" s="42" t="s">
        <v>52</v>
      </c>
    </row>
    <row r="217" spans="2:5" x14ac:dyDescent="0.2">
      <c r="B217" s="38" t="s">
        <v>6</v>
      </c>
      <c r="C217" s="40" t="s">
        <v>424</v>
      </c>
      <c r="D217" s="35" t="str">
        <f t="shared" si="3"/>
        <v>BolivarSan Pablo</v>
      </c>
      <c r="E217" s="42" t="s">
        <v>52</v>
      </c>
    </row>
    <row r="218" spans="2:5" x14ac:dyDescent="0.2">
      <c r="B218" s="38" t="s">
        <v>6</v>
      </c>
      <c r="C218" s="40" t="s">
        <v>425</v>
      </c>
      <c r="D218" s="35" t="str">
        <f t="shared" si="3"/>
        <v>BolivarSanta Catalina</v>
      </c>
      <c r="E218" s="42" t="s">
        <v>52</v>
      </c>
    </row>
    <row r="219" spans="2:5" x14ac:dyDescent="0.2">
      <c r="B219" s="38" t="s">
        <v>6</v>
      </c>
      <c r="C219" s="40" t="s">
        <v>426</v>
      </c>
      <c r="D219" s="35" t="str">
        <f t="shared" si="3"/>
        <v xml:space="preserve">BolivarSanta Rosa </v>
      </c>
      <c r="E219" s="42" t="s">
        <v>52</v>
      </c>
    </row>
    <row r="220" spans="2:5" x14ac:dyDescent="0.2">
      <c r="B220" s="38" t="s">
        <v>6</v>
      </c>
      <c r="C220" s="40" t="s">
        <v>427</v>
      </c>
      <c r="D220" s="35" t="str">
        <f t="shared" si="3"/>
        <v>BolivarSanta Rosa del Sur</v>
      </c>
      <c r="E220" s="42" t="s">
        <v>52</v>
      </c>
    </row>
    <row r="221" spans="2:5" x14ac:dyDescent="0.2">
      <c r="B221" s="38" t="s">
        <v>6</v>
      </c>
      <c r="C221" s="40" t="s">
        <v>109</v>
      </c>
      <c r="D221" s="35" t="str">
        <f t="shared" si="3"/>
        <v>BolivarSimiti</v>
      </c>
      <c r="E221" s="42" t="s">
        <v>52</v>
      </c>
    </row>
    <row r="222" spans="2:5" x14ac:dyDescent="0.2">
      <c r="B222" s="38" t="s">
        <v>6</v>
      </c>
      <c r="C222" s="40" t="s">
        <v>428</v>
      </c>
      <c r="D222" s="35" t="str">
        <f t="shared" si="3"/>
        <v>BolivarSoplaviento</v>
      </c>
      <c r="E222" s="42" t="s">
        <v>52</v>
      </c>
    </row>
    <row r="223" spans="2:5" x14ac:dyDescent="0.2">
      <c r="B223" s="38" t="s">
        <v>6</v>
      </c>
      <c r="C223" s="40" t="s">
        <v>429</v>
      </c>
      <c r="D223" s="35" t="str">
        <f t="shared" si="3"/>
        <v>BolivarTalaigua Nuevo</v>
      </c>
      <c r="E223" s="42" t="s">
        <v>52</v>
      </c>
    </row>
    <row r="224" spans="2:5" x14ac:dyDescent="0.2">
      <c r="B224" s="38" t="s">
        <v>6</v>
      </c>
      <c r="C224" s="40" t="s">
        <v>430</v>
      </c>
      <c r="D224" s="35" t="str">
        <f t="shared" si="3"/>
        <v>BolivarTiquisio</v>
      </c>
      <c r="E224" s="42" t="s">
        <v>52</v>
      </c>
    </row>
    <row r="225" spans="2:5" x14ac:dyDescent="0.2">
      <c r="B225" s="38" t="s">
        <v>6</v>
      </c>
      <c r="C225" s="40" t="s">
        <v>110</v>
      </c>
      <c r="D225" s="35" t="str">
        <f t="shared" si="3"/>
        <v>BolivarTurbaco</v>
      </c>
      <c r="E225" s="42" t="s">
        <v>52</v>
      </c>
    </row>
    <row r="226" spans="2:5" x14ac:dyDescent="0.2">
      <c r="B226" s="38" t="s">
        <v>6</v>
      </c>
      <c r="C226" s="40" t="s">
        <v>431</v>
      </c>
      <c r="D226" s="35" t="str">
        <f t="shared" si="3"/>
        <v>BolivarTurbana</v>
      </c>
      <c r="E226" s="42" t="s">
        <v>52</v>
      </c>
    </row>
    <row r="227" spans="2:5" x14ac:dyDescent="0.2">
      <c r="B227" s="38" t="s">
        <v>6</v>
      </c>
      <c r="C227" s="40" t="s">
        <v>176</v>
      </c>
      <c r="D227" s="35" t="str">
        <f t="shared" si="3"/>
        <v>BolivarVillanueva</v>
      </c>
      <c r="E227" s="42" t="s">
        <v>52</v>
      </c>
    </row>
    <row r="228" spans="2:5" x14ac:dyDescent="0.2">
      <c r="B228" s="38" t="s">
        <v>6</v>
      </c>
      <c r="C228" s="40" t="s">
        <v>432</v>
      </c>
      <c r="D228" s="35" t="str">
        <f t="shared" si="3"/>
        <v>BolivarZambrano</v>
      </c>
      <c r="E228" s="42" t="s">
        <v>52</v>
      </c>
    </row>
    <row r="229" spans="2:5" x14ac:dyDescent="0.2">
      <c r="B229" s="38" t="s">
        <v>7</v>
      </c>
      <c r="C229" s="40" t="s">
        <v>433</v>
      </c>
      <c r="D229" s="35" t="str">
        <f t="shared" si="3"/>
        <v>BoyacaAlmeida</v>
      </c>
      <c r="E229" s="42" t="s">
        <v>52</v>
      </c>
    </row>
    <row r="230" spans="2:5" x14ac:dyDescent="0.2">
      <c r="B230" s="38" t="s">
        <v>7</v>
      </c>
      <c r="C230" s="40" t="s">
        <v>434</v>
      </c>
      <c r="D230" s="35" t="str">
        <f t="shared" si="3"/>
        <v>BoyacaAquitania</v>
      </c>
      <c r="E230" s="42" t="s">
        <v>52</v>
      </c>
    </row>
    <row r="231" spans="2:5" x14ac:dyDescent="0.2">
      <c r="B231" s="38" t="s">
        <v>7</v>
      </c>
      <c r="C231" s="40" t="s">
        <v>435</v>
      </c>
      <c r="D231" s="35" t="str">
        <f t="shared" si="3"/>
        <v>BoyacaArcabuco</v>
      </c>
      <c r="E231" s="42" t="s">
        <v>52</v>
      </c>
    </row>
    <row r="232" spans="2:5" x14ac:dyDescent="0.2">
      <c r="B232" s="38" t="s">
        <v>7</v>
      </c>
      <c r="C232" s="40" t="s">
        <v>436</v>
      </c>
      <c r="D232" s="35" t="str">
        <f t="shared" si="3"/>
        <v>BoyacaBelen</v>
      </c>
      <c r="E232" s="42" t="s">
        <v>52</v>
      </c>
    </row>
    <row r="233" spans="2:5" x14ac:dyDescent="0.2">
      <c r="B233" s="38" t="s">
        <v>7</v>
      </c>
      <c r="C233" s="40" t="s">
        <v>437</v>
      </c>
      <c r="D233" s="35" t="str">
        <f t="shared" si="3"/>
        <v>BoyacaBerbeo</v>
      </c>
      <c r="E233" s="42" t="s">
        <v>52</v>
      </c>
    </row>
    <row r="234" spans="2:5" x14ac:dyDescent="0.2">
      <c r="B234" s="38" t="s">
        <v>7</v>
      </c>
      <c r="C234" s="40" t="s">
        <v>438</v>
      </c>
      <c r="D234" s="35" t="str">
        <f t="shared" si="3"/>
        <v>BoyacaBeteitiva</v>
      </c>
      <c r="E234" s="42" t="s">
        <v>52</v>
      </c>
    </row>
    <row r="235" spans="2:5" x14ac:dyDescent="0.2">
      <c r="B235" s="38" t="s">
        <v>7</v>
      </c>
      <c r="C235" s="40" t="s">
        <v>439</v>
      </c>
      <c r="D235" s="35" t="str">
        <f t="shared" si="3"/>
        <v>BoyacaBoavita</v>
      </c>
      <c r="E235" s="42" t="s">
        <v>52</v>
      </c>
    </row>
    <row r="236" spans="2:5" x14ac:dyDescent="0.2">
      <c r="B236" s="38" t="s">
        <v>7</v>
      </c>
      <c r="C236" s="40" t="s">
        <v>7</v>
      </c>
      <c r="D236" s="35" t="str">
        <f t="shared" si="3"/>
        <v>BoyacaBoyaca</v>
      </c>
      <c r="E236" s="42" t="s">
        <v>52</v>
      </c>
    </row>
    <row r="237" spans="2:5" x14ac:dyDescent="0.2">
      <c r="B237" s="38" t="s">
        <v>7</v>
      </c>
      <c r="C237" s="40" t="s">
        <v>293</v>
      </c>
      <c r="D237" s="35" t="str">
        <f t="shared" si="3"/>
        <v>BoyacaBriceño</v>
      </c>
      <c r="E237" s="42" t="s">
        <v>52</v>
      </c>
    </row>
    <row r="238" spans="2:5" x14ac:dyDescent="0.2">
      <c r="B238" s="38" t="s">
        <v>7</v>
      </c>
      <c r="C238" s="40" t="s">
        <v>229</v>
      </c>
      <c r="D238" s="35" t="str">
        <f t="shared" si="3"/>
        <v>BoyacaBuenavista</v>
      </c>
      <c r="E238" s="42" t="s">
        <v>52</v>
      </c>
    </row>
    <row r="239" spans="2:5" x14ac:dyDescent="0.2">
      <c r="B239" s="38" t="s">
        <v>7</v>
      </c>
      <c r="C239" s="40" t="s">
        <v>440</v>
      </c>
      <c r="D239" s="35" t="str">
        <f t="shared" si="3"/>
        <v>BoyacaBusbanza</v>
      </c>
      <c r="E239" s="42" t="s">
        <v>52</v>
      </c>
    </row>
    <row r="240" spans="2:5" x14ac:dyDescent="0.2">
      <c r="B240" s="38" t="s">
        <v>7</v>
      </c>
      <c r="C240" s="40" t="s">
        <v>8</v>
      </c>
      <c r="D240" s="35" t="str">
        <f t="shared" si="3"/>
        <v>BoyacaCaldas</v>
      </c>
      <c r="E240" s="42" t="s">
        <v>52</v>
      </c>
    </row>
    <row r="241" spans="2:5" x14ac:dyDescent="0.2">
      <c r="B241" s="38" t="s">
        <v>7</v>
      </c>
      <c r="C241" s="40" t="s">
        <v>441</v>
      </c>
      <c r="D241" s="35" t="str">
        <f t="shared" si="3"/>
        <v>BoyacaCampohermoso</v>
      </c>
      <c r="E241" s="42" t="s">
        <v>52</v>
      </c>
    </row>
    <row r="242" spans="2:5" x14ac:dyDescent="0.2">
      <c r="B242" s="38" t="s">
        <v>7</v>
      </c>
      <c r="C242" s="40" t="s">
        <v>442</v>
      </c>
      <c r="D242" s="35" t="str">
        <f t="shared" si="3"/>
        <v>BoyacaCerinza</v>
      </c>
      <c r="E242" s="42" t="s">
        <v>52</v>
      </c>
    </row>
    <row r="243" spans="2:5" x14ac:dyDescent="0.2">
      <c r="B243" s="38" t="s">
        <v>7</v>
      </c>
      <c r="C243" s="40" t="s">
        <v>443</v>
      </c>
      <c r="D243" s="35" t="str">
        <f t="shared" si="3"/>
        <v>BoyacaChinavita</v>
      </c>
      <c r="E243" s="42" t="s">
        <v>52</v>
      </c>
    </row>
    <row r="244" spans="2:5" x14ac:dyDescent="0.2">
      <c r="B244" s="38" t="s">
        <v>7</v>
      </c>
      <c r="C244" s="40" t="s">
        <v>112</v>
      </c>
      <c r="D244" s="35" t="str">
        <f t="shared" si="3"/>
        <v>BoyacaChiquinquira</v>
      </c>
      <c r="E244" s="42" t="s">
        <v>52</v>
      </c>
    </row>
    <row r="245" spans="2:5" x14ac:dyDescent="0.2">
      <c r="B245" s="38" t="s">
        <v>7</v>
      </c>
      <c r="C245" s="40" t="s">
        <v>444</v>
      </c>
      <c r="D245" s="35" t="str">
        <f t="shared" si="3"/>
        <v>BoyacaChiquiza</v>
      </c>
      <c r="E245" s="42" t="s">
        <v>52</v>
      </c>
    </row>
    <row r="246" spans="2:5" x14ac:dyDescent="0.2">
      <c r="B246" s="38" t="s">
        <v>7</v>
      </c>
      <c r="C246" s="40" t="s">
        <v>445</v>
      </c>
      <c r="D246" s="35" t="str">
        <f t="shared" si="3"/>
        <v>BoyacaChiscas</v>
      </c>
      <c r="E246" s="42" t="s">
        <v>52</v>
      </c>
    </row>
    <row r="247" spans="2:5" x14ac:dyDescent="0.2">
      <c r="B247" s="38" t="s">
        <v>7</v>
      </c>
      <c r="C247" s="40" t="s">
        <v>446</v>
      </c>
      <c r="D247" s="35" t="str">
        <f t="shared" si="3"/>
        <v>BoyacaChita</v>
      </c>
      <c r="E247" s="42" t="s">
        <v>52</v>
      </c>
    </row>
    <row r="248" spans="2:5" x14ac:dyDescent="0.2">
      <c r="B248" s="38" t="s">
        <v>7</v>
      </c>
      <c r="C248" s="40" t="s">
        <v>447</v>
      </c>
      <c r="D248" s="35" t="str">
        <f t="shared" si="3"/>
        <v>BoyacaChitaraque</v>
      </c>
      <c r="E248" s="42" t="s">
        <v>52</v>
      </c>
    </row>
    <row r="249" spans="2:5" x14ac:dyDescent="0.2">
      <c r="B249" s="38" t="s">
        <v>7</v>
      </c>
      <c r="C249" s="40" t="s">
        <v>448</v>
      </c>
      <c r="D249" s="35" t="str">
        <f t="shared" si="3"/>
        <v>BoyacaChivata</v>
      </c>
      <c r="E249" s="42" t="s">
        <v>52</v>
      </c>
    </row>
    <row r="250" spans="2:5" x14ac:dyDescent="0.2">
      <c r="B250" s="38" t="s">
        <v>7</v>
      </c>
      <c r="C250" s="40" t="s">
        <v>449</v>
      </c>
      <c r="D250" s="35" t="str">
        <f t="shared" si="3"/>
        <v>BoyacaChivor</v>
      </c>
      <c r="E250" s="42" t="s">
        <v>52</v>
      </c>
    </row>
    <row r="251" spans="2:5" x14ac:dyDescent="0.2">
      <c r="B251" s="38" t="s">
        <v>7</v>
      </c>
      <c r="C251" s="40" t="s">
        <v>179</v>
      </c>
      <c r="D251" s="35" t="str">
        <f t="shared" si="3"/>
        <v>BoyacaCienaga</v>
      </c>
      <c r="E251" s="42" t="s">
        <v>52</v>
      </c>
    </row>
    <row r="252" spans="2:5" x14ac:dyDescent="0.2">
      <c r="B252" s="38" t="s">
        <v>7</v>
      </c>
      <c r="C252" s="40" t="s">
        <v>450</v>
      </c>
      <c r="D252" s="35" t="str">
        <f t="shared" si="3"/>
        <v>BoyacaCombita</v>
      </c>
      <c r="E252" s="42" t="s">
        <v>52</v>
      </c>
    </row>
    <row r="253" spans="2:5" x14ac:dyDescent="0.2">
      <c r="B253" s="38" t="s">
        <v>7</v>
      </c>
      <c r="C253" s="40" t="s">
        <v>451</v>
      </c>
      <c r="D253" s="35" t="str">
        <f t="shared" si="3"/>
        <v>BoyacaCoper</v>
      </c>
      <c r="E253" s="42" t="s">
        <v>52</v>
      </c>
    </row>
    <row r="254" spans="2:5" x14ac:dyDescent="0.2">
      <c r="B254" s="38" t="s">
        <v>7</v>
      </c>
      <c r="C254" s="40" t="s">
        <v>452</v>
      </c>
      <c r="D254" s="35" t="str">
        <f t="shared" si="3"/>
        <v>BoyacaCorrales</v>
      </c>
      <c r="E254" s="42" t="s">
        <v>52</v>
      </c>
    </row>
    <row r="255" spans="2:5" x14ac:dyDescent="0.2">
      <c r="B255" s="38" t="s">
        <v>7</v>
      </c>
      <c r="C255" s="40" t="s">
        <v>453</v>
      </c>
      <c r="D255" s="35" t="str">
        <f t="shared" si="3"/>
        <v>BoyacaCovarachia</v>
      </c>
      <c r="E255" s="42" t="s">
        <v>52</v>
      </c>
    </row>
    <row r="256" spans="2:5" x14ac:dyDescent="0.2">
      <c r="B256" s="38" t="s">
        <v>7</v>
      </c>
      <c r="C256" s="40" t="s">
        <v>454</v>
      </c>
      <c r="D256" s="35" t="str">
        <f t="shared" si="3"/>
        <v>BoyacaCubara</v>
      </c>
      <c r="E256" s="42" t="s">
        <v>52</v>
      </c>
    </row>
    <row r="257" spans="2:5" x14ac:dyDescent="0.2">
      <c r="B257" s="38" t="s">
        <v>7</v>
      </c>
      <c r="C257" s="40" t="s">
        <v>455</v>
      </c>
      <c r="D257" s="35" t="str">
        <f t="shared" si="3"/>
        <v>BoyacaCucaita</v>
      </c>
      <c r="E257" s="42" t="s">
        <v>52</v>
      </c>
    </row>
    <row r="258" spans="2:5" x14ac:dyDescent="0.2">
      <c r="B258" s="38" t="s">
        <v>7</v>
      </c>
      <c r="C258" s="40" t="s">
        <v>456</v>
      </c>
      <c r="D258" s="35" t="str">
        <f t="shared" si="3"/>
        <v>BoyacaCuitiva</v>
      </c>
      <c r="E258" s="42" t="s">
        <v>52</v>
      </c>
    </row>
    <row r="259" spans="2:5" x14ac:dyDescent="0.2">
      <c r="B259" s="38" t="s">
        <v>7</v>
      </c>
      <c r="C259" s="40" t="s">
        <v>457</v>
      </c>
      <c r="D259" s="35" t="str">
        <f t="shared" si="3"/>
        <v>BoyacaEl Cocuy</v>
      </c>
      <c r="E259" s="42" t="s">
        <v>52</v>
      </c>
    </row>
    <row r="260" spans="2:5" x14ac:dyDescent="0.2">
      <c r="B260" s="38" t="s">
        <v>7</v>
      </c>
      <c r="C260" s="40" t="s">
        <v>458</v>
      </c>
      <c r="D260" s="35" t="str">
        <f t="shared" si="3"/>
        <v>BoyacaEl Espino</v>
      </c>
      <c r="E260" s="42" t="s">
        <v>52</v>
      </c>
    </row>
    <row r="261" spans="2:5" x14ac:dyDescent="0.2">
      <c r="B261" s="38" t="s">
        <v>7</v>
      </c>
      <c r="C261" s="40" t="s">
        <v>459</v>
      </c>
      <c r="D261" s="35" t="str">
        <f t="shared" si="3"/>
        <v>BoyacaFiravitoba</v>
      </c>
      <c r="E261" s="42" t="s">
        <v>52</v>
      </c>
    </row>
    <row r="262" spans="2:5" x14ac:dyDescent="0.2">
      <c r="B262" s="38" t="s">
        <v>7</v>
      </c>
      <c r="C262" s="40" t="s">
        <v>460</v>
      </c>
      <c r="D262" s="35" t="str">
        <f t="shared" ref="D262:D325" si="4">SUBSTITUTE(SUBSTITUTE(SUBSTITUTE(SUBSTITUTE(SUBSTITUTE(B262,"á","a"),"é","e"),"í","i"),"ó","o"),"ú","u")&amp;SUBSTITUTE(SUBSTITUTE(SUBSTITUTE(SUBSTITUTE(SUBSTITUTE(C262,"á","a"),"é","e"),"í","i"),"ó","o"),"ú","u")</f>
        <v>BoyacaFloresta</v>
      </c>
      <c r="E262" s="42" t="s">
        <v>52</v>
      </c>
    </row>
    <row r="263" spans="2:5" x14ac:dyDescent="0.2">
      <c r="B263" s="38" t="s">
        <v>7</v>
      </c>
      <c r="C263" s="40" t="s">
        <v>461</v>
      </c>
      <c r="D263" s="35" t="str">
        <f t="shared" si="4"/>
        <v>BoyacaGachantiva</v>
      </c>
      <c r="E263" s="42" t="s">
        <v>52</v>
      </c>
    </row>
    <row r="264" spans="2:5" x14ac:dyDescent="0.2">
      <c r="B264" s="38" t="s">
        <v>7</v>
      </c>
      <c r="C264" s="40" t="s">
        <v>462</v>
      </c>
      <c r="D264" s="35" t="str">
        <f t="shared" si="4"/>
        <v>BoyacaGameza</v>
      </c>
      <c r="E264" s="42" t="s">
        <v>52</v>
      </c>
    </row>
    <row r="265" spans="2:5" x14ac:dyDescent="0.2">
      <c r="B265" s="38" t="s">
        <v>7</v>
      </c>
      <c r="C265" s="40" t="s">
        <v>114</v>
      </c>
      <c r="D265" s="35" t="str">
        <f t="shared" si="4"/>
        <v>BoyacaGaragoa</v>
      </c>
      <c r="E265" s="42" t="s">
        <v>52</v>
      </c>
    </row>
    <row r="266" spans="2:5" x14ac:dyDescent="0.2">
      <c r="B266" s="38" t="s">
        <v>7</v>
      </c>
      <c r="C266" s="40" t="s">
        <v>463</v>
      </c>
      <c r="D266" s="35" t="str">
        <f t="shared" si="4"/>
        <v>BoyacaGuacamayas</v>
      </c>
      <c r="E266" s="42" t="s">
        <v>52</v>
      </c>
    </row>
    <row r="267" spans="2:5" x14ac:dyDescent="0.2">
      <c r="B267" s="38" t="s">
        <v>7</v>
      </c>
      <c r="C267" s="40" t="s">
        <v>464</v>
      </c>
      <c r="D267" s="35" t="str">
        <f t="shared" si="4"/>
        <v>BoyacaGuateque</v>
      </c>
      <c r="E267" s="42" t="s">
        <v>52</v>
      </c>
    </row>
    <row r="268" spans="2:5" x14ac:dyDescent="0.2">
      <c r="B268" s="38" t="s">
        <v>7</v>
      </c>
      <c r="C268" s="40" t="s">
        <v>465</v>
      </c>
      <c r="D268" s="35" t="str">
        <f t="shared" si="4"/>
        <v>BoyacaGuayata</v>
      </c>
      <c r="E268" s="42" t="s">
        <v>52</v>
      </c>
    </row>
    <row r="269" spans="2:5" x14ac:dyDescent="0.2">
      <c r="B269" s="38" t="s">
        <v>7</v>
      </c>
      <c r="C269" s="40" t="s">
        <v>466</v>
      </c>
      <c r="D269" s="35" t="str">
        <f t="shared" si="4"/>
        <v>BoyacaGuican</v>
      </c>
      <c r="E269" s="42" t="s">
        <v>52</v>
      </c>
    </row>
    <row r="270" spans="2:5" x14ac:dyDescent="0.2">
      <c r="B270" s="38" t="s">
        <v>7</v>
      </c>
      <c r="C270" s="40" t="s">
        <v>467</v>
      </c>
      <c r="D270" s="35" t="str">
        <f t="shared" si="4"/>
        <v>BoyacaIza</v>
      </c>
      <c r="E270" s="42" t="s">
        <v>52</v>
      </c>
    </row>
    <row r="271" spans="2:5" x14ac:dyDescent="0.2">
      <c r="B271" s="38" t="s">
        <v>7</v>
      </c>
      <c r="C271" s="40" t="s">
        <v>468</v>
      </c>
      <c r="D271" s="35" t="str">
        <f t="shared" si="4"/>
        <v>BoyacaJenesano</v>
      </c>
      <c r="E271" s="42" t="s">
        <v>52</v>
      </c>
    </row>
    <row r="272" spans="2:5" x14ac:dyDescent="0.2">
      <c r="B272" s="38" t="s">
        <v>7</v>
      </c>
      <c r="C272" s="40" t="s">
        <v>327</v>
      </c>
      <c r="D272" s="35" t="str">
        <f t="shared" si="4"/>
        <v>BoyacaJerico</v>
      </c>
      <c r="E272" s="42" t="s">
        <v>52</v>
      </c>
    </row>
    <row r="273" spans="2:5" x14ac:dyDescent="0.2">
      <c r="B273" s="38" t="s">
        <v>7</v>
      </c>
      <c r="C273" s="40" t="s">
        <v>469</v>
      </c>
      <c r="D273" s="35" t="str">
        <f t="shared" si="4"/>
        <v>BoyacaLa Capilla</v>
      </c>
      <c r="E273" s="42" t="s">
        <v>52</v>
      </c>
    </row>
    <row r="274" spans="2:5" x14ac:dyDescent="0.2">
      <c r="B274" s="38" t="s">
        <v>7</v>
      </c>
      <c r="C274" s="40" t="s">
        <v>470</v>
      </c>
      <c r="D274" s="35" t="str">
        <f t="shared" si="4"/>
        <v>BoyacaLa Uvita</v>
      </c>
      <c r="E274" s="42" t="s">
        <v>52</v>
      </c>
    </row>
    <row r="275" spans="2:5" x14ac:dyDescent="0.2">
      <c r="B275" s="38" t="s">
        <v>7</v>
      </c>
      <c r="C275" s="40" t="s">
        <v>471</v>
      </c>
      <c r="D275" s="35" t="str">
        <f t="shared" si="4"/>
        <v>BoyacaLa Victoria</v>
      </c>
      <c r="E275" s="42" t="s">
        <v>52</v>
      </c>
    </row>
    <row r="276" spans="2:5" x14ac:dyDescent="0.2">
      <c r="B276" s="38" t="s">
        <v>7</v>
      </c>
      <c r="C276" s="40" t="s">
        <v>472</v>
      </c>
      <c r="D276" s="35" t="str">
        <f t="shared" si="4"/>
        <v>BoyacaLabranzagrande</v>
      </c>
      <c r="E276" s="42" t="s">
        <v>52</v>
      </c>
    </row>
    <row r="277" spans="2:5" x14ac:dyDescent="0.2">
      <c r="B277" s="38" t="s">
        <v>7</v>
      </c>
      <c r="C277" s="40" t="s">
        <v>473</v>
      </c>
      <c r="D277" s="35" t="str">
        <f t="shared" si="4"/>
        <v>BoyacaMacanal</v>
      </c>
      <c r="E277" s="42" t="s">
        <v>52</v>
      </c>
    </row>
    <row r="278" spans="2:5" x14ac:dyDescent="0.2">
      <c r="B278" s="38" t="s">
        <v>7</v>
      </c>
      <c r="C278" s="40" t="s">
        <v>474</v>
      </c>
      <c r="D278" s="35" t="str">
        <f t="shared" si="4"/>
        <v>BoyacaMaripi</v>
      </c>
      <c r="E278" s="42" t="s">
        <v>52</v>
      </c>
    </row>
    <row r="279" spans="2:5" x14ac:dyDescent="0.2">
      <c r="B279" s="38" t="s">
        <v>7</v>
      </c>
      <c r="C279" s="40" t="s">
        <v>475</v>
      </c>
      <c r="D279" s="35" t="str">
        <f t="shared" si="4"/>
        <v>BoyacaMiraflores</v>
      </c>
      <c r="E279" s="42" t="s">
        <v>52</v>
      </c>
    </row>
    <row r="280" spans="2:5" x14ac:dyDescent="0.2">
      <c r="B280" s="38" t="s">
        <v>7</v>
      </c>
      <c r="C280" s="40" t="s">
        <v>476</v>
      </c>
      <c r="D280" s="35" t="str">
        <f t="shared" si="4"/>
        <v>BoyacaMongua</v>
      </c>
      <c r="E280" s="42" t="s">
        <v>52</v>
      </c>
    </row>
    <row r="281" spans="2:5" x14ac:dyDescent="0.2">
      <c r="B281" s="38" t="s">
        <v>7</v>
      </c>
      <c r="C281" s="40" t="s">
        <v>477</v>
      </c>
      <c r="D281" s="35" t="str">
        <f t="shared" si="4"/>
        <v>BoyacaMongui</v>
      </c>
      <c r="E281" s="42" t="s">
        <v>52</v>
      </c>
    </row>
    <row r="282" spans="2:5" x14ac:dyDescent="0.2">
      <c r="B282" s="38" t="s">
        <v>7</v>
      </c>
      <c r="C282" s="40" t="s">
        <v>115</v>
      </c>
      <c r="D282" s="35" t="str">
        <f t="shared" si="4"/>
        <v>BoyacaMoniquira</v>
      </c>
      <c r="E282" s="42" t="s">
        <v>52</v>
      </c>
    </row>
    <row r="283" spans="2:5" x14ac:dyDescent="0.2">
      <c r="B283" s="38" t="s">
        <v>7</v>
      </c>
      <c r="C283" s="40" t="s">
        <v>478</v>
      </c>
      <c r="D283" s="35" t="str">
        <f t="shared" si="4"/>
        <v>BoyacaMotavita</v>
      </c>
      <c r="E283" s="42" t="s">
        <v>52</v>
      </c>
    </row>
    <row r="284" spans="2:5" x14ac:dyDescent="0.2">
      <c r="B284" s="38" t="s">
        <v>7</v>
      </c>
      <c r="C284" s="40" t="s">
        <v>479</v>
      </c>
      <c r="D284" s="35" t="str">
        <f t="shared" si="4"/>
        <v>BoyacaMuzo</v>
      </c>
      <c r="E284" s="42" t="s">
        <v>52</v>
      </c>
    </row>
    <row r="285" spans="2:5" x14ac:dyDescent="0.2">
      <c r="B285" s="38" t="s">
        <v>7</v>
      </c>
      <c r="C285" s="40" t="s">
        <v>480</v>
      </c>
      <c r="D285" s="35" t="str">
        <f t="shared" si="4"/>
        <v>BoyacaNobsa</v>
      </c>
      <c r="E285" s="42" t="s">
        <v>52</v>
      </c>
    </row>
    <row r="286" spans="2:5" x14ac:dyDescent="0.2">
      <c r="B286" s="38" t="s">
        <v>7</v>
      </c>
      <c r="C286" s="40" t="s">
        <v>481</v>
      </c>
      <c r="D286" s="35" t="str">
        <f t="shared" si="4"/>
        <v>BoyacaNuevo Colon</v>
      </c>
      <c r="E286" s="42" t="s">
        <v>52</v>
      </c>
    </row>
    <row r="287" spans="2:5" x14ac:dyDescent="0.2">
      <c r="B287" s="38" t="s">
        <v>7</v>
      </c>
      <c r="C287" s="40" t="s">
        <v>482</v>
      </c>
      <c r="D287" s="35" t="str">
        <f t="shared" si="4"/>
        <v>BoyacaOicata</v>
      </c>
      <c r="E287" s="42" t="s">
        <v>52</v>
      </c>
    </row>
    <row r="288" spans="2:5" x14ac:dyDescent="0.2">
      <c r="B288" s="38" t="s">
        <v>7</v>
      </c>
      <c r="C288" s="40" t="s">
        <v>483</v>
      </c>
      <c r="D288" s="35" t="str">
        <f t="shared" si="4"/>
        <v>BoyacaOtanche</v>
      </c>
      <c r="E288" s="42" t="s">
        <v>52</v>
      </c>
    </row>
    <row r="289" spans="2:5" x14ac:dyDescent="0.2">
      <c r="B289" s="38" t="s">
        <v>7</v>
      </c>
      <c r="C289" s="40" t="s">
        <v>484</v>
      </c>
      <c r="D289" s="35" t="str">
        <f t="shared" si="4"/>
        <v>BoyacaPachavita</v>
      </c>
      <c r="E289" s="42" t="s">
        <v>52</v>
      </c>
    </row>
    <row r="290" spans="2:5" x14ac:dyDescent="0.2">
      <c r="B290" s="38" t="s">
        <v>7</v>
      </c>
      <c r="C290" s="40" t="s">
        <v>485</v>
      </c>
      <c r="D290" s="35" t="str">
        <f t="shared" si="4"/>
        <v>BoyacaPaez</v>
      </c>
      <c r="E290" s="42" t="s">
        <v>52</v>
      </c>
    </row>
    <row r="291" spans="2:5" x14ac:dyDescent="0.2">
      <c r="B291" s="38" t="s">
        <v>7</v>
      </c>
      <c r="C291" s="40" t="s">
        <v>486</v>
      </c>
      <c r="D291" s="35" t="str">
        <f t="shared" si="4"/>
        <v>BoyacaPaipa</v>
      </c>
      <c r="E291" s="42" t="s">
        <v>52</v>
      </c>
    </row>
    <row r="292" spans="2:5" x14ac:dyDescent="0.2">
      <c r="B292" s="38" t="s">
        <v>7</v>
      </c>
      <c r="C292" s="40" t="s">
        <v>487</v>
      </c>
      <c r="D292" s="35" t="str">
        <f t="shared" si="4"/>
        <v>BoyacaPajarito</v>
      </c>
      <c r="E292" s="42" t="s">
        <v>52</v>
      </c>
    </row>
    <row r="293" spans="2:5" x14ac:dyDescent="0.2">
      <c r="B293" s="38" t="s">
        <v>7</v>
      </c>
      <c r="C293" s="40" t="s">
        <v>488</v>
      </c>
      <c r="D293" s="35" t="str">
        <f t="shared" si="4"/>
        <v>BoyacaPanqueba</v>
      </c>
      <c r="E293" s="42" t="s">
        <v>52</v>
      </c>
    </row>
    <row r="294" spans="2:5" x14ac:dyDescent="0.2">
      <c r="B294" s="38" t="s">
        <v>7</v>
      </c>
      <c r="C294" s="40" t="s">
        <v>489</v>
      </c>
      <c r="D294" s="35" t="str">
        <f t="shared" si="4"/>
        <v>BoyacaPauna</v>
      </c>
      <c r="E294" s="42" t="s">
        <v>52</v>
      </c>
    </row>
    <row r="295" spans="2:5" x14ac:dyDescent="0.2">
      <c r="B295" s="38" t="s">
        <v>7</v>
      </c>
      <c r="C295" s="40" t="s">
        <v>490</v>
      </c>
      <c r="D295" s="35" t="str">
        <f t="shared" si="4"/>
        <v>BoyacaPaya</v>
      </c>
      <c r="E295" s="42" t="s">
        <v>52</v>
      </c>
    </row>
    <row r="296" spans="2:5" x14ac:dyDescent="0.2">
      <c r="B296" s="38" t="s">
        <v>7</v>
      </c>
      <c r="C296" s="40" t="s">
        <v>491</v>
      </c>
      <c r="D296" s="35" t="str">
        <f t="shared" si="4"/>
        <v>BoyacaPaz de Rio</v>
      </c>
      <c r="E296" s="42" t="s">
        <v>52</v>
      </c>
    </row>
    <row r="297" spans="2:5" x14ac:dyDescent="0.2">
      <c r="B297" s="38" t="s">
        <v>7</v>
      </c>
      <c r="C297" s="40" t="s">
        <v>492</v>
      </c>
      <c r="D297" s="35" t="str">
        <f t="shared" si="4"/>
        <v>BoyacaPesca</v>
      </c>
      <c r="E297" s="42" t="s">
        <v>52</v>
      </c>
    </row>
    <row r="298" spans="2:5" x14ac:dyDescent="0.2">
      <c r="B298" s="38" t="s">
        <v>7</v>
      </c>
      <c r="C298" s="40" t="s">
        <v>493</v>
      </c>
      <c r="D298" s="35" t="str">
        <f t="shared" si="4"/>
        <v>BoyacaPisba</v>
      </c>
      <c r="E298" s="42" t="s">
        <v>52</v>
      </c>
    </row>
    <row r="299" spans="2:5" x14ac:dyDescent="0.2">
      <c r="B299" s="38" t="s">
        <v>7</v>
      </c>
      <c r="C299" s="40" t="s">
        <v>116</v>
      </c>
      <c r="D299" s="35" t="str">
        <f t="shared" si="4"/>
        <v>BoyacaPuerto Boyaca</v>
      </c>
      <c r="E299" s="42" t="s">
        <v>52</v>
      </c>
    </row>
    <row r="300" spans="2:5" x14ac:dyDescent="0.2">
      <c r="B300" s="38" t="s">
        <v>7</v>
      </c>
      <c r="C300" s="40" t="s">
        <v>494</v>
      </c>
      <c r="D300" s="35" t="str">
        <f t="shared" si="4"/>
        <v>BoyacaQuipama</v>
      </c>
      <c r="E300" s="42" t="s">
        <v>52</v>
      </c>
    </row>
    <row r="301" spans="2:5" x14ac:dyDescent="0.2">
      <c r="B301" s="38" t="s">
        <v>7</v>
      </c>
      <c r="C301" s="40" t="s">
        <v>495</v>
      </c>
      <c r="D301" s="35" t="str">
        <f t="shared" si="4"/>
        <v>BoyacaRamiriqui</v>
      </c>
      <c r="E301" s="42" t="s">
        <v>52</v>
      </c>
    </row>
    <row r="302" spans="2:5" x14ac:dyDescent="0.2">
      <c r="B302" s="38" t="s">
        <v>7</v>
      </c>
      <c r="C302" s="40" t="s">
        <v>496</v>
      </c>
      <c r="D302" s="35" t="str">
        <f t="shared" si="4"/>
        <v>BoyacaRaquira</v>
      </c>
      <c r="E302" s="42" t="s">
        <v>52</v>
      </c>
    </row>
    <row r="303" spans="2:5" x14ac:dyDescent="0.2">
      <c r="B303" s="38" t="s">
        <v>7</v>
      </c>
      <c r="C303" s="40" t="s">
        <v>497</v>
      </c>
      <c r="D303" s="35" t="str">
        <f t="shared" si="4"/>
        <v>BoyacaRondon</v>
      </c>
      <c r="E303" s="42" t="s">
        <v>52</v>
      </c>
    </row>
    <row r="304" spans="2:5" x14ac:dyDescent="0.2">
      <c r="B304" s="38" t="s">
        <v>7</v>
      </c>
      <c r="C304" s="40" t="s">
        <v>498</v>
      </c>
      <c r="D304" s="35" t="str">
        <f t="shared" si="4"/>
        <v>BoyacaSaboya</v>
      </c>
      <c r="E304" s="42" t="s">
        <v>52</v>
      </c>
    </row>
    <row r="305" spans="2:5" x14ac:dyDescent="0.2">
      <c r="B305" s="38" t="s">
        <v>7</v>
      </c>
      <c r="C305" s="40" t="s">
        <v>499</v>
      </c>
      <c r="D305" s="35" t="str">
        <f t="shared" si="4"/>
        <v>BoyacaSachica</v>
      </c>
      <c r="E305" s="42" t="s">
        <v>52</v>
      </c>
    </row>
    <row r="306" spans="2:5" x14ac:dyDescent="0.2">
      <c r="B306" s="38" t="s">
        <v>7</v>
      </c>
      <c r="C306" s="40" t="s">
        <v>500</v>
      </c>
      <c r="D306" s="35" t="str">
        <f t="shared" si="4"/>
        <v>BoyacaSamaca</v>
      </c>
      <c r="E306" s="42" t="s">
        <v>52</v>
      </c>
    </row>
    <row r="307" spans="2:5" x14ac:dyDescent="0.2">
      <c r="B307" s="38" t="s">
        <v>7</v>
      </c>
      <c r="C307" s="40" t="s">
        <v>501</v>
      </c>
      <c r="D307" s="35" t="str">
        <f t="shared" si="4"/>
        <v>BoyacaSan Eduardo</v>
      </c>
      <c r="E307" s="42" t="s">
        <v>52</v>
      </c>
    </row>
    <row r="308" spans="2:5" x14ac:dyDescent="0.2">
      <c r="B308" s="38" t="s">
        <v>7</v>
      </c>
      <c r="C308" s="40" t="s">
        <v>502</v>
      </c>
      <c r="D308" s="35" t="str">
        <f t="shared" si="4"/>
        <v>BoyacaSan Jose de Pare</v>
      </c>
      <c r="E308" s="42" t="s">
        <v>52</v>
      </c>
    </row>
    <row r="309" spans="2:5" x14ac:dyDescent="0.2">
      <c r="B309" s="38" t="s">
        <v>7</v>
      </c>
      <c r="C309" s="40" t="s">
        <v>503</v>
      </c>
      <c r="D309" s="35" t="str">
        <f t="shared" si="4"/>
        <v>BoyacaSan Luis de Gaceno</v>
      </c>
      <c r="E309" s="42" t="s">
        <v>52</v>
      </c>
    </row>
    <row r="310" spans="2:5" x14ac:dyDescent="0.2">
      <c r="B310" s="38" t="s">
        <v>7</v>
      </c>
      <c r="C310" s="40" t="s">
        <v>504</v>
      </c>
      <c r="D310" s="35" t="str">
        <f t="shared" si="4"/>
        <v>BoyacaSan Mateo</v>
      </c>
      <c r="E310" s="42" t="s">
        <v>52</v>
      </c>
    </row>
    <row r="311" spans="2:5" x14ac:dyDescent="0.2">
      <c r="B311" s="38" t="s">
        <v>7</v>
      </c>
      <c r="C311" s="40" t="s">
        <v>505</v>
      </c>
      <c r="D311" s="35" t="str">
        <f t="shared" si="4"/>
        <v>BoyacaSan Miguel de Sema</v>
      </c>
      <c r="E311" s="42" t="s">
        <v>52</v>
      </c>
    </row>
    <row r="312" spans="2:5" x14ac:dyDescent="0.2">
      <c r="B312" s="38" t="s">
        <v>7</v>
      </c>
      <c r="C312" s="40" t="s">
        <v>506</v>
      </c>
      <c r="D312" s="35" t="str">
        <f t="shared" si="4"/>
        <v>BoyacaSan Pablo de Borbur</v>
      </c>
      <c r="E312" s="42" t="s">
        <v>52</v>
      </c>
    </row>
    <row r="313" spans="2:5" x14ac:dyDescent="0.2">
      <c r="B313" s="38" t="s">
        <v>7</v>
      </c>
      <c r="C313" s="40" t="s">
        <v>507</v>
      </c>
      <c r="D313" s="35" t="str">
        <f t="shared" si="4"/>
        <v>BoyacaSanta Maria</v>
      </c>
      <c r="E313" s="42" t="s">
        <v>52</v>
      </c>
    </row>
    <row r="314" spans="2:5" x14ac:dyDescent="0.2">
      <c r="B314" s="38" t="s">
        <v>7</v>
      </c>
      <c r="C314" s="40" t="s">
        <v>508</v>
      </c>
      <c r="D314" s="35" t="str">
        <f t="shared" si="4"/>
        <v>BoyacaSanta Rosa de Viterbo</v>
      </c>
      <c r="E314" s="42" t="s">
        <v>52</v>
      </c>
    </row>
    <row r="315" spans="2:5" x14ac:dyDescent="0.2">
      <c r="B315" s="38" t="s">
        <v>7</v>
      </c>
      <c r="C315" s="40" t="s">
        <v>509</v>
      </c>
      <c r="D315" s="35" t="str">
        <f t="shared" si="4"/>
        <v>BoyacaSanta Sofia</v>
      </c>
      <c r="E315" s="42" t="s">
        <v>52</v>
      </c>
    </row>
    <row r="316" spans="2:5" x14ac:dyDescent="0.2">
      <c r="B316" s="38" t="s">
        <v>7</v>
      </c>
      <c r="C316" s="40" t="s">
        <v>510</v>
      </c>
      <c r="D316" s="35" t="str">
        <f t="shared" si="4"/>
        <v>BoyacaSantana</v>
      </c>
      <c r="E316" s="42" t="s">
        <v>52</v>
      </c>
    </row>
    <row r="317" spans="2:5" x14ac:dyDescent="0.2">
      <c r="B317" s="38" t="s">
        <v>7</v>
      </c>
      <c r="C317" s="40" t="s">
        <v>511</v>
      </c>
      <c r="D317" s="35" t="str">
        <f t="shared" si="4"/>
        <v>BoyacaSativanorte</v>
      </c>
      <c r="E317" s="42" t="s">
        <v>52</v>
      </c>
    </row>
    <row r="318" spans="2:5" x14ac:dyDescent="0.2">
      <c r="B318" s="38" t="s">
        <v>7</v>
      </c>
      <c r="C318" s="40" t="s">
        <v>512</v>
      </c>
      <c r="D318" s="35" t="str">
        <f t="shared" si="4"/>
        <v>BoyacaSativasur</v>
      </c>
      <c r="E318" s="42" t="s">
        <v>52</v>
      </c>
    </row>
    <row r="319" spans="2:5" x14ac:dyDescent="0.2">
      <c r="B319" s="38" t="s">
        <v>7</v>
      </c>
      <c r="C319" s="40" t="s">
        <v>513</v>
      </c>
      <c r="D319" s="35" t="str">
        <f t="shared" si="4"/>
        <v>BoyacaSiachoque</v>
      </c>
      <c r="E319" s="42" t="s">
        <v>52</v>
      </c>
    </row>
    <row r="320" spans="2:5" x14ac:dyDescent="0.2">
      <c r="B320" s="38" t="s">
        <v>7</v>
      </c>
      <c r="C320" s="40" t="s">
        <v>514</v>
      </c>
      <c r="D320" s="35" t="str">
        <f t="shared" si="4"/>
        <v>BoyacaSoata</v>
      </c>
      <c r="E320" s="42" t="s">
        <v>52</v>
      </c>
    </row>
    <row r="321" spans="2:5" x14ac:dyDescent="0.2">
      <c r="B321" s="38" t="s">
        <v>7</v>
      </c>
      <c r="C321" s="40" t="s">
        <v>163</v>
      </c>
      <c r="D321" s="35" t="str">
        <f t="shared" si="4"/>
        <v>BoyacaSoacha</v>
      </c>
      <c r="E321" s="42" t="s">
        <v>52</v>
      </c>
    </row>
    <row r="322" spans="2:5" x14ac:dyDescent="0.2">
      <c r="B322" s="38" t="s">
        <v>7</v>
      </c>
      <c r="C322" s="40" t="s">
        <v>515</v>
      </c>
      <c r="D322" s="35" t="str">
        <f t="shared" si="4"/>
        <v>BoyacaSocota</v>
      </c>
      <c r="E322" s="42" t="s">
        <v>52</v>
      </c>
    </row>
    <row r="323" spans="2:5" x14ac:dyDescent="0.2">
      <c r="B323" s="38" t="s">
        <v>7</v>
      </c>
      <c r="C323" s="41" t="s">
        <v>117</v>
      </c>
      <c r="D323" s="35" t="str">
        <f t="shared" si="4"/>
        <v>BoyacaSogamoso</v>
      </c>
      <c r="E323" s="42" t="s">
        <v>52</v>
      </c>
    </row>
    <row r="324" spans="2:5" x14ac:dyDescent="0.2">
      <c r="B324" s="38" t="s">
        <v>7</v>
      </c>
      <c r="C324" s="40" t="s">
        <v>516</v>
      </c>
      <c r="D324" s="35" t="str">
        <f t="shared" si="4"/>
        <v>BoyacaSomondoco</v>
      </c>
      <c r="E324" s="42" t="s">
        <v>52</v>
      </c>
    </row>
    <row r="325" spans="2:5" x14ac:dyDescent="0.2">
      <c r="B325" s="38" t="s">
        <v>7</v>
      </c>
      <c r="C325" s="40" t="s">
        <v>517</v>
      </c>
      <c r="D325" s="35" t="str">
        <f t="shared" si="4"/>
        <v>BoyacaSora</v>
      </c>
      <c r="E325" s="42" t="s">
        <v>52</v>
      </c>
    </row>
    <row r="326" spans="2:5" x14ac:dyDescent="0.2">
      <c r="B326" s="38" t="s">
        <v>7</v>
      </c>
      <c r="C326" s="40" t="s">
        <v>518</v>
      </c>
      <c r="D326" s="35" t="str">
        <f t="shared" ref="D326:D389" si="5">SUBSTITUTE(SUBSTITUTE(SUBSTITUTE(SUBSTITUTE(SUBSTITUTE(B326,"á","a"),"é","e"),"í","i"),"ó","o"),"ú","u")&amp;SUBSTITUTE(SUBSTITUTE(SUBSTITUTE(SUBSTITUTE(SUBSTITUTE(C326,"á","a"),"é","e"),"í","i"),"ó","o"),"ú","u")</f>
        <v>BoyacaSoraca</v>
      </c>
      <c r="E326" s="42" t="s">
        <v>52</v>
      </c>
    </row>
    <row r="327" spans="2:5" x14ac:dyDescent="0.2">
      <c r="B327" s="38" t="s">
        <v>7</v>
      </c>
      <c r="C327" s="40" t="s">
        <v>519</v>
      </c>
      <c r="D327" s="35" t="str">
        <f t="shared" si="5"/>
        <v>BoyacaSotaquira</v>
      </c>
      <c r="E327" s="42" t="s">
        <v>52</v>
      </c>
    </row>
    <row r="328" spans="2:5" x14ac:dyDescent="0.2">
      <c r="B328" s="38" t="s">
        <v>7</v>
      </c>
      <c r="C328" s="40" t="s">
        <v>520</v>
      </c>
      <c r="D328" s="35" t="str">
        <f t="shared" si="5"/>
        <v>BoyacaSusacon</v>
      </c>
      <c r="E328" s="42" t="s">
        <v>52</v>
      </c>
    </row>
    <row r="329" spans="2:5" x14ac:dyDescent="0.2">
      <c r="B329" s="38" t="s">
        <v>7</v>
      </c>
      <c r="C329" s="40" t="s">
        <v>521</v>
      </c>
      <c r="D329" s="35" t="str">
        <f t="shared" si="5"/>
        <v>BoyacaSutamarchan</v>
      </c>
      <c r="E329" s="42" t="s">
        <v>52</v>
      </c>
    </row>
    <row r="330" spans="2:5" x14ac:dyDescent="0.2">
      <c r="B330" s="38" t="s">
        <v>7</v>
      </c>
      <c r="C330" s="40" t="s">
        <v>522</v>
      </c>
      <c r="D330" s="35" t="str">
        <f t="shared" si="5"/>
        <v>BoyacaSutatenza</v>
      </c>
      <c r="E330" s="42" t="s">
        <v>52</v>
      </c>
    </row>
    <row r="331" spans="2:5" x14ac:dyDescent="0.2">
      <c r="B331" s="38" t="s">
        <v>7</v>
      </c>
      <c r="C331" s="40" t="s">
        <v>523</v>
      </c>
      <c r="D331" s="35" t="str">
        <f t="shared" si="5"/>
        <v>BoyacaTasco</v>
      </c>
      <c r="E331" s="42" t="s">
        <v>52</v>
      </c>
    </row>
    <row r="332" spans="2:5" x14ac:dyDescent="0.2">
      <c r="B332" s="38" t="s">
        <v>7</v>
      </c>
      <c r="C332" s="40" t="s">
        <v>524</v>
      </c>
      <c r="D332" s="35" t="str">
        <f t="shared" si="5"/>
        <v>BoyacaTenza</v>
      </c>
      <c r="E332" s="42" t="s">
        <v>52</v>
      </c>
    </row>
    <row r="333" spans="2:5" x14ac:dyDescent="0.2">
      <c r="B333" s="38" t="s">
        <v>7</v>
      </c>
      <c r="C333" s="40" t="s">
        <v>525</v>
      </c>
      <c r="D333" s="35" t="str">
        <f t="shared" si="5"/>
        <v>BoyacaTibana</v>
      </c>
      <c r="E333" s="42" t="s">
        <v>52</v>
      </c>
    </row>
    <row r="334" spans="2:5" x14ac:dyDescent="0.2">
      <c r="B334" s="38" t="s">
        <v>7</v>
      </c>
      <c r="C334" s="40" t="s">
        <v>526</v>
      </c>
      <c r="D334" s="35" t="str">
        <f t="shared" si="5"/>
        <v>BoyacaTibasosa</v>
      </c>
      <c r="E334" s="42" t="s">
        <v>52</v>
      </c>
    </row>
    <row r="335" spans="2:5" x14ac:dyDescent="0.2">
      <c r="B335" s="38" t="s">
        <v>7</v>
      </c>
      <c r="C335" s="40" t="s">
        <v>527</v>
      </c>
      <c r="D335" s="35" t="str">
        <f t="shared" si="5"/>
        <v>BoyacaTinjaca</v>
      </c>
      <c r="E335" s="42" t="s">
        <v>52</v>
      </c>
    </row>
    <row r="336" spans="2:5" x14ac:dyDescent="0.2">
      <c r="B336" s="38" t="s">
        <v>7</v>
      </c>
      <c r="C336" s="40" t="s">
        <v>528</v>
      </c>
      <c r="D336" s="35" t="str">
        <f t="shared" si="5"/>
        <v>BoyacaTipacoque</v>
      </c>
      <c r="E336" s="42" t="s">
        <v>52</v>
      </c>
    </row>
    <row r="337" spans="2:5" x14ac:dyDescent="0.2">
      <c r="B337" s="38" t="s">
        <v>7</v>
      </c>
      <c r="C337" s="40" t="s">
        <v>529</v>
      </c>
      <c r="D337" s="35" t="str">
        <f t="shared" si="5"/>
        <v>BoyacaToca</v>
      </c>
      <c r="E337" s="42" t="s">
        <v>52</v>
      </c>
    </row>
    <row r="338" spans="2:5" x14ac:dyDescent="0.2">
      <c r="B338" s="38" t="s">
        <v>7</v>
      </c>
      <c r="C338" s="40" t="s">
        <v>530</v>
      </c>
      <c r="D338" s="35" t="str">
        <f t="shared" si="5"/>
        <v>BoyacaTogui</v>
      </c>
      <c r="E338" s="42" t="s">
        <v>52</v>
      </c>
    </row>
    <row r="339" spans="2:5" x14ac:dyDescent="0.2">
      <c r="B339" s="38" t="s">
        <v>7</v>
      </c>
      <c r="C339" s="40" t="s">
        <v>531</v>
      </c>
      <c r="D339" s="35" t="str">
        <f t="shared" si="5"/>
        <v>BoyacaTopaga</v>
      </c>
      <c r="E339" s="42" t="s">
        <v>52</v>
      </c>
    </row>
    <row r="340" spans="2:5" x14ac:dyDescent="0.2">
      <c r="B340" s="38" t="s">
        <v>7</v>
      </c>
      <c r="C340" s="40" t="s">
        <v>532</v>
      </c>
      <c r="D340" s="35" t="str">
        <f t="shared" si="5"/>
        <v>BoyacaTota</v>
      </c>
      <c r="E340" s="42" t="s">
        <v>52</v>
      </c>
    </row>
    <row r="341" spans="2:5" x14ac:dyDescent="0.2">
      <c r="B341" s="38" t="s">
        <v>7</v>
      </c>
      <c r="C341" s="40" t="s">
        <v>533</v>
      </c>
      <c r="D341" s="35" t="str">
        <f t="shared" si="5"/>
        <v>BoyacaTunungua</v>
      </c>
      <c r="E341" s="42" t="s">
        <v>52</v>
      </c>
    </row>
    <row r="342" spans="2:5" x14ac:dyDescent="0.2">
      <c r="B342" s="38" t="s">
        <v>7</v>
      </c>
      <c r="C342" s="40" t="s">
        <v>534</v>
      </c>
      <c r="D342" s="35" t="str">
        <f t="shared" si="5"/>
        <v>BoyacaTurmeque</v>
      </c>
      <c r="E342" s="42" t="s">
        <v>52</v>
      </c>
    </row>
    <row r="343" spans="2:5" x14ac:dyDescent="0.2">
      <c r="B343" s="38" t="s">
        <v>7</v>
      </c>
      <c r="C343" s="40" t="s">
        <v>535</v>
      </c>
      <c r="D343" s="35" t="str">
        <f t="shared" si="5"/>
        <v>BoyacaTuta</v>
      </c>
      <c r="E343" s="42" t="s">
        <v>52</v>
      </c>
    </row>
    <row r="344" spans="2:5" x14ac:dyDescent="0.2">
      <c r="B344" s="38" t="s">
        <v>7</v>
      </c>
      <c r="C344" s="40" t="s">
        <v>536</v>
      </c>
      <c r="D344" s="35" t="str">
        <f t="shared" si="5"/>
        <v>BoyacaTutaza</v>
      </c>
      <c r="E344" s="42" t="s">
        <v>52</v>
      </c>
    </row>
    <row r="345" spans="2:5" x14ac:dyDescent="0.2">
      <c r="B345" s="38" t="s">
        <v>7</v>
      </c>
      <c r="C345" s="40" t="s">
        <v>537</v>
      </c>
      <c r="D345" s="35" t="str">
        <f t="shared" si="5"/>
        <v>BoyacaÚmbita</v>
      </c>
      <c r="E345" s="42" t="s">
        <v>52</v>
      </c>
    </row>
    <row r="346" spans="2:5" x14ac:dyDescent="0.2">
      <c r="B346" s="38" t="s">
        <v>7</v>
      </c>
      <c r="C346" s="40" t="s">
        <v>538</v>
      </c>
      <c r="D346" s="35" t="str">
        <f t="shared" si="5"/>
        <v>BoyacaVentaquemada</v>
      </c>
      <c r="E346" s="42" t="s">
        <v>52</v>
      </c>
    </row>
    <row r="347" spans="2:5" x14ac:dyDescent="0.2">
      <c r="B347" s="38" t="s">
        <v>7</v>
      </c>
      <c r="C347" s="40" t="s">
        <v>539</v>
      </c>
      <c r="D347" s="35" t="str">
        <f t="shared" si="5"/>
        <v>BoyacaVilla de Leyva</v>
      </c>
      <c r="E347" s="42" t="s">
        <v>52</v>
      </c>
    </row>
    <row r="348" spans="2:5" x14ac:dyDescent="0.2">
      <c r="B348" s="38" t="s">
        <v>7</v>
      </c>
      <c r="C348" s="40" t="s">
        <v>540</v>
      </c>
      <c r="D348" s="35" t="str">
        <f t="shared" si="5"/>
        <v>BoyacaViracacha</v>
      </c>
      <c r="E348" s="42" t="s">
        <v>52</v>
      </c>
    </row>
    <row r="349" spans="2:5" x14ac:dyDescent="0.2">
      <c r="B349" s="38" t="s">
        <v>7</v>
      </c>
      <c r="C349" s="40" t="s">
        <v>541</v>
      </c>
      <c r="D349" s="35" t="str">
        <f t="shared" si="5"/>
        <v>BoyacaZetaquira</v>
      </c>
      <c r="E349" s="42" t="s">
        <v>52</v>
      </c>
    </row>
    <row r="350" spans="2:5" x14ac:dyDescent="0.2">
      <c r="B350" s="38" t="s">
        <v>8</v>
      </c>
      <c r="C350" s="40" t="s">
        <v>542</v>
      </c>
      <c r="D350" s="35" t="str">
        <f t="shared" si="5"/>
        <v>CaldasAguadas</v>
      </c>
      <c r="E350" s="42" t="s">
        <v>52</v>
      </c>
    </row>
    <row r="351" spans="2:5" x14ac:dyDescent="0.2">
      <c r="B351" s="38" t="s">
        <v>8</v>
      </c>
      <c r="C351" s="40" t="s">
        <v>543</v>
      </c>
      <c r="D351" s="35" t="str">
        <f t="shared" si="5"/>
        <v>CaldasAnserma</v>
      </c>
      <c r="E351" s="42" t="s">
        <v>52</v>
      </c>
    </row>
    <row r="352" spans="2:5" x14ac:dyDescent="0.2">
      <c r="B352" s="38" t="s">
        <v>8</v>
      </c>
      <c r="C352" s="40" t="s">
        <v>544</v>
      </c>
      <c r="D352" s="35" t="str">
        <f t="shared" si="5"/>
        <v>CaldasAranzazu</v>
      </c>
      <c r="E352" s="42" t="s">
        <v>52</v>
      </c>
    </row>
    <row r="353" spans="2:5" x14ac:dyDescent="0.2">
      <c r="B353" s="38" t="s">
        <v>8</v>
      </c>
      <c r="C353" s="40" t="s">
        <v>545</v>
      </c>
      <c r="D353" s="35" t="str">
        <f t="shared" si="5"/>
        <v>CaldasBelalcazar</v>
      </c>
      <c r="E353" s="42" t="s">
        <v>52</v>
      </c>
    </row>
    <row r="354" spans="2:5" x14ac:dyDescent="0.2">
      <c r="B354" s="38" t="s">
        <v>8</v>
      </c>
      <c r="C354" s="40" t="s">
        <v>119</v>
      </c>
      <c r="D354" s="35" t="str">
        <f t="shared" si="5"/>
        <v>CaldasChinchina</v>
      </c>
      <c r="E354" s="42" t="s">
        <v>52</v>
      </c>
    </row>
    <row r="355" spans="2:5" x14ac:dyDescent="0.2">
      <c r="B355" s="38" t="s">
        <v>8</v>
      </c>
      <c r="C355" s="40" t="s">
        <v>546</v>
      </c>
      <c r="D355" s="35" t="str">
        <f t="shared" si="5"/>
        <v>CaldasFiladelfia</v>
      </c>
      <c r="E355" s="42" t="s">
        <v>52</v>
      </c>
    </row>
    <row r="356" spans="2:5" x14ac:dyDescent="0.2">
      <c r="B356" s="38" t="s">
        <v>8</v>
      </c>
      <c r="C356" s="40" t="s">
        <v>547</v>
      </c>
      <c r="D356" s="35" t="str">
        <f t="shared" si="5"/>
        <v>CaldasLa Dorada</v>
      </c>
      <c r="E356" s="42" t="s">
        <v>52</v>
      </c>
    </row>
    <row r="357" spans="2:5" x14ac:dyDescent="0.2">
      <c r="B357" s="38" t="s">
        <v>8</v>
      </c>
      <c r="C357" s="40" t="s">
        <v>548</v>
      </c>
      <c r="D357" s="35" t="str">
        <f t="shared" si="5"/>
        <v>CaldasLa Merced</v>
      </c>
      <c r="E357" s="42" t="s">
        <v>52</v>
      </c>
    </row>
    <row r="358" spans="2:5" x14ac:dyDescent="0.2">
      <c r="B358" s="38" t="s">
        <v>8</v>
      </c>
      <c r="C358" s="40" t="s">
        <v>121</v>
      </c>
      <c r="D358" s="35" t="str">
        <f t="shared" si="5"/>
        <v>CaldasManzanares</v>
      </c>
      <c r="E358" s="42" t="s">
        <v>52</v>
      </c>
    </row>
    <row r="359" spans="2:5" x14ac:dyDescent="0.2">
      <c r="B359" s="38" t="s">
        <v>8</v>
      </c>
      <c r="C359" s="40" t="s">
        <v>549</v>
      </c>
      <c r="D359" s="35" t="str">
        <f t="shared" si="5"/>
        <v>CaldasMarmato</v>
      </c>
      <c r="E359" s="42" t="s">
        <v>52</v>
      </c>
    </row>
    <row r="360" spans="2:5" x14ac:dyDescent="0.2">
      <c r="B360" s="38" t="s">
        <v>8</v>
      </c>
      <c r="C360" s="40" t="s">
        <v>550</v>
      </c>
      <c r="D360" s="35" t="str">
        <f t="shared" si="5"/>
        <v>CaldasMarquetalia</v>
      </c>
      <c r="E360" s="42" t="s">
        <v>52</v>
      </c>
    </row>
    <row r="361" spans="2:5" x14ac:dyDescent="0.2">
      <c r="B361" s="38" t="s">
        <v>8</v>
      </c>
      <c r="C361" s="40" t="s">
        <v>551</v>
      </c>
      <c r="D361" s="35" t="str">
        <f t="shared" si="5"/>
        <v>CaldasMarulanda</v>
      </c>
      <c r="E361" s="42" t="s">
        <v>52</v>
      </c>
    </row>
    <row r="362" spans="2:5" x14ac:dyDescent="0.2">
      <c r="B362" s="38" t="s">
        <v>8</v>
      </c>
      <c r="C362" s="40" t="s">
        <v>552</v>
      </c>
      <c r="D362" s="35" t="str">
        <f t="shared" si="5"/>
        <v>CaldasNeira</v>
      </c>
      <c r="E362" s="42" t="s">
        <v>52</v>
      </c>
    </row>
    <row r="363" spans="2:5" x14ac:dyDescent="0.2">
      <c r="B363" s="38" t="s">
        <v>8</v>
      </c>
      <c r="C363" s="40" t="s">
        <v>553</v>
      </c>
      <c r="D363" s="35" t="str">
        <f t="shared" si="5"/>
        <v>CaldasNorcasia</v>
      </c>
      <c r="E363" s="42" t="s">
        <v>52</v>
      </c>
    </row>
    <row r="364" spans="2:5" x14ac:dyDescent="0.2">
      <c r="B364" s="38" t="s">
        <v>8</v>
      </c>
      <c r="C364" s="40" t="s">
        <v>554</v>
      </c>
      <c r="D364" s="35" t="str">
        <f t="shared" si="5"/>
        <v>CaldasPacora</v>
      </c>
      <c r="E364" s="42" t="s">
        <v>52</v>
      </c>
    </row>
    <row r="365" spans="2:5" x14ac:dyDescent="0.2">
      <c r="B365" s="38" t="s">
        <v>8</v>
      </c>
      <c r="C365" s="40" t="s">
        <v>555</v>
      </c>
      <c r="D365" s="35" t="str">
        <f t="shared" si="5"/>
        <v>CaldasPalestina</v>
      </c>
      <c r="E365" s="42" t="s">
        <v>52</v>
      </c>
    </row>
    <row r="366" spans="2:5" x14ac:dyDescent="0.2">
      <c r="B366" s="38" t="s">
        <v>8</v>
      </c>
      <c r="C366" s="40" t="s">
        <v>556</v>
      </c>
      <c r="D366" s="35" t="str">
        <f t="shared" si="5"/>
        <v>CaldasPensilvania</v>
      </c>
      <c r="E366" s="42" t="s">
        <v>52</v>
      </c>
    </row>
    <row r="367" spans="2:5" x14ac:dyDescent="0.2">
      <c r="B367" s="38" t="s">
        <v>8</v>
      </c>
      <c r="C367" s="40" t="s">
        <v>122</v>
      </c>
      <c r="D367" s="35" t="str">
        <f t="shared" si="5"/>
        <v>CaldasRiosucio</v>
      </c>
      <c r="E367" s="42" t="s">
        <v>52</v>
      </c>
    </row>
    <row r="368" spans="2:5" x14ac:dyDescent="0.2">
      <c r="B368" s="38" t="s">
        <v>8</v>
      </c>
      <c r="C368" s="40" t="s">
        <v>26</v>
      </c>
      <c r="D368" s="35" t="str">
        <f t="shared" si="5"/>
        <v>CaldasRisaralda</v>
      </c>
      <c r="E368" s="42" t="s">
        <v>52</v>
      </c>
    </row>
    <row r="369" spans="2:5" x14ac:dyDescent="0.2">
      <c r="B369" s="38" t="s">
        <v>8</v>
      </c>
      <c r="C369" s="40" t="s">
        <v>557</v>
      </c>
      <c r="D369" s="35" t="str">
        <f t="shared" si="5"/>
        <v>CaldasSalamina</v>
      </c>
      <c r="E369" s="42" t="s">
        <v>52</v>
      </c>
    </row>
    <row r="370" spans="2:5" x14ac:dyDescent="0.2">
      <c r="B370" s="38" t="s">
        <v>8</v>
      </c>
      <c r="C370" s="40" t="s">
        <v>558</v>
      </c>
      <c r="D370" s="35" t="str">
        <f t="shared" si="5"/>
        <v>CaldasSamana</v>
      </c>
      <c r="E370" s="42" t="s">
        <v>52</v>
      </c>
    </row>
    <row r="371" spans="2:5" x14ac:dyDescent="0.2">
      <c r="B371" s="38" t="s">
        <v>8</v>
      </c>
      <c r="C371" s="40" t="s">
        <v>559</v>
      </c>
      <c r="D371" s="35" t="str">
        <f t="shared" si="5"/>
        <v>CaldasSan Jose</v>
      </c>
      <c r="E371" s="42" t="s">
        <v>52</v>
      </c>
    </row>
    <row r="372" spans="2:5" x14ac:dyDescent="0.2">
      <c r="B372" s="38" t="s">
        <v>8</v>
      </c>
      <c r="C372" s="40" t="s">
        <v>123</v>
      </c>
      <c r="D372" s="35" t="str">
        <f t="shared" si="5"/>
        <v>CaldasSupia</v>
      </c>
      <c r="E372" s="42" t="s">
        <v>52</v>
      </c>
    </row>
    <row r="373" spans="2:5" x14ac:dyDescent="0.2">
      <c r="B373" s="38" t="s">
        <v>8</v>
      </c>
      <c r="C373" s="40" t="s">
        <v>560</v>
      </c>
      <c r="D373" s="35" t="str">
        <f t="shared" si="5"/>
        <v>CaldasVictoria</v>
      </c>
      <c r="E373" s="42" t="s">
        <v>52</v>
      </c>
    </row>
    <row r="374" spans="2:5" x14ac:dyDescent="0.2">
      <c r="B374" s="38" t="s">
        <v>8</v>
      </c>
      <c r="C374" s="40" t="s">
        <v>124</v>
      </c>
      <c r="D374" s="35" t="str">
        <f t="shared" si="5"/>
        <v>CaldasVillamaria</v>
      </c>
      <c r="E374" s="42" t="s">
        <v>52</v>
      </c>
    </row>
    <row r="375" spans="2:5" x14ac:dyDescent="0.2">
      <c r="B375" s="38" t="s">
        <v>8</v>
      </c>
      <c r="C375" s="40" t="s">
        <v>561</v>
      </c>
      <c r="D375" s="35" t="str">
        <f t="shared" si="5"/>
        <v>CaldasViterbo</v>
      </c>
      <c r="E375" s="42" t="s">
        <v>52</v>
      </c>
    </row>
    <row r="376" spans="2:5" x14ac:dyDescent="0.2">
      <c r="B376" s="38" t="s">
        <v>9</v>
      </c>
      <c r="C376" s="40" t="s">
        <v>562</v>
      </c>
      <c r="D376" s="35" t="str">
        <f t="shared" si="5"/>
        <v>CaquetaAlbania</v>
      </c>
      <c r="E376" s="42" t="s">
        <v>52</v>
      </c>
    </row>
    <row r="377" spans="2:5" x14ac:dyDescent="0.2">
      <c r="B377" s="38" t="s">
        <v>9</v>
      </c>
      <c r="C377" s="40" t="s">
        <v>563</v>
      </c>
      <c r="D377" s="35" t="str">
        <f t="shared" si="5"/>
        <v>CaquetaBelen de los Andaquies</v>
      </c>
      <c r="E377" s="42" t="s">
        <v>52</v>
      </c>
    </row>
    <row r="378" spans="2:5" x14ac:dyDescent="0.2">
      <c r="B378" s="38" t="s">
        <v>9</v>
      </c>
      <c r="C378" s="40" t="s">
        <v>564</v>
      </c>
      <c r="D378" s="35" t="str">
        <f t="shared" si="5"/>
        <v>CaquetaCartagena del Chaira</v>
      </c>
      <c r="E378" s="42" t="s">
        <v>52</v>
      </c>
    </row>
    <row r="379" spans="2:5" x14ac:dyDescent="0.2">
      <c r="B379" s="38" t="s">
        <v>9</v>
      </c>
      <c r="C379" s="40" t="s">
        <v>565</v>
      </c>
      <c r="D379" s="35" t="str">
        <f t="shared" si="5"/>
        <v>CaquetaCurillo</v>
      </c>
      <c r="E379" s="42" t="s">
        <v>52</v>
      </c>
    </row>
    <row r="380" spans="2:5" x14ac:dyDescent="0.2">
      <c r="B380" s="38" t="s">
        <v>9</v>
      </c>
      <c r="C380" s="40" t="s">
        <v>126</v>
      </c>
      <c r="D380" s="35" t="str">
        <f t="shared" si="5"/>
        <v>CaquetaEl Doncello</v>
      </c>
      <c r="E380" s="42" t="s">
        <v>52</v>
      </c>
    </row>
    <row r="381" spans="2:5" x14ac:dyDescent="0.2">
      <c r="B381" s="38" t="s">
        <v>9</v>
      </c>
      <c r="C381" s="40" t="s">
        <v>566</v>
      </c>
      <c r="D381" s="35" t="str">
        <f t="shared" si="5"/>
        <v>CaquetaEl Paujil</v>
      </c>
      <c r="E381" s="42" t="s">
        <v>52</v>
      </c>
    </row>
    <row r="382" spans="2:5" x14ac:dyDescent="0.2">
      <c r="B382" s="38" t="s">
        <v>9</v>
      </c>
      <c r="C382" s="40" t="s">
        <v>567</v>
      </c>
      <c r="D382" s="35" t="str">
        <f t="shared" si="5"/>
        <v>CaquetaLa Montañita</v>
      </c>
      <c r="E382" s="42" t="s">
        <v>52</v>
      </c>
    </row>
    <row r="383" spans="2:5" x14ac:dyDescent="0.2">
      <c r="B383" s="38" t="s">
        <v>9</v>
      </c>
      <c r="C383" s="40" t="s">
        <v>568</v>
      </c>
      <c r="D383" s="35" t="str">
        <f t="shared" si="5"/>
        <v>CaquetaMilan</v>
      </c>
      <c r="E383" s="42" t="s">
        <v>52</v>
      </c>
    </row>
    <row r="384" spans="2:5" x14ac:dyDescent="0.2">
      <c r="B384" s="38" t="s">
        <v>9</v>
      </c>
      <c r="C384" s="40" t="s">
        <v>569</v>
      </c>
      <c r="D384" s="35" t="str">
        <f t="shared" si="5"/>
        <v>CaquetaMorelia</v>
      </c>
      <c r="E384" s="42" t="s">
        <v>52</v>
      </c>
    </row>
    <row r="385" spans="2:5" x14ac:dyDescent="0.2">
      <c r="B385" s="38" t="s">
        <v>9</v>
      </c>
      <c r="C385" s="40" t="s">
        <v>570</v>
      </c>
      <c r="D385" s="35" t="str">
        <f t="shared" si="5"/>
        <v>CaquetaPuerto Rico</v>
      </c>
      <c r="E385" s="42" t="s">
        <v>52</v>
      </c>
    </row>
    <row r="386" spans="2:5" x14ac:dyDescent="0.2">
      <c r="B386" s="38" t="s">
        <v>9</v>
      </c>
      <c r="C386" s="40" t="s">
        <v>571</v>
      </c>
      <c r="D386" s="35" t="str">
        <f t="shared" si="5"/>
        <v>CaquetaSan Jose del Fragua</v>
      </c>
      <c r="E386" s="42" t="s">
        <v>52</v>
      </c>
    </row>
    <row r="387" spans="2:5" x14ac:dyDescent="0.2">
      <c r="B387" s="38" t="s">
        <v>9</v>
      </c>
      <c r="C387" s="40" t="s">
        <v>127</v>
      </c>
      <c r="D387" s="35" t="str">
        <f t="shared" si="5"/>
        <v>CaquetaSan Vicente del Caguan</v>
      </c>
      <c r="E387" s="42" t="s">
        <v>52</v>
      </c>
    </row>
    <row r="388" spans="2:5" x14ac:dyDescent="0.2">
      <c r="B388" s="38" t="s">
        <v>9</v>
      </c>
      <c r="C388" s="40" t="s">
        <v>572</v>
      </c>
      <c r="D388" s="35" t="str">
        <f t="shared" si="5"/>
        <v>CaquetaSolano</v>
      </c>
      <c r="E388" s="42" t="s">
        <v>52</v>
      </c>
    </row>
    <row r="389" spans="2:5" x14ac:dyDescent="0.2">
      <c r="B389" s="38" t="s">
        <v>9</v>
      </c>
      <c r="C389" s="40" t="s">
        <v>573</v>
      </c>
      <c r="D389" s="35" t="str">
        <f t="shared" si="5"/>
        <v>CaquetaSolita</v>
      </c>
      <c r="E389" s="42" t="s">
        <v>52</v>
      </c>
    </row>
    <row r="390" spans="2:5" x14ac:dyDescent="0.2">
      <c r="B390" s="38" t="s">
        <v>9</v>
      </c>
      <c r="C390" s="40" t="s">
        <v>378</v>
      </c>
      <c r="D390" s="35" t="str">
        <f t="shared" ref="D390:D453" si="6">SUBSTITUTE(SUBSTITUTE(SUBSTITUTE(SUBSTITUTE(SUBSTITUTE(B390,"á","a"),"é","e"),"í","i"),"ó","o"),"ú","u")&amp;SUBSTITUTE(SUBSTITUTE(SUBSTITUTE(SUBSTITUTE(SUBSTITUTE(C390,"á","a"),"é","e"),"í","i"),"ó","o"),"ú","u")</f>
        <v>CaquetaValparaiso</v>
      </c>
      <c r="E390" s="42" t="s">
        <v>52</v>
      </c>
    </row>
    <row r="391" spans="2:5" x14ac:dyDescent="0.2">
      <c r="B391" s="38" t="s">
        <v>10</v>
      </c>
      <c r="C391" s="40" t="s">
        <v>129</v>
      </c>
      <c r="D391" s="35" t="str">
        <f t="shared" si="6"/>
        <v>CasanareAguazul</v>
      </c>
      <c r="E391" s="42" t="s">
        <v>52</v>
      </c>
    </row>
    <row r="392" spans="2:5" x14ac:dyDescent="0.2">
      <c r="B392" s="38" t="s">
        <v>10</v>
      </c>
      <c r="C392" s="40" t="s">
        <v>574</v>
      </c>
      <c r="D392" s="35" t="str">
        <f t="shared" si="6"/>
        <v>CasanareChameza</v>
      </c>
      <c r="E392" s="42" t="s">
        <v>52</v>
      </c>
    </row>
    <row r="393" spans="2:5" x14ac:dyDescent="0.2">
      <c r="B393" s="38" t="s">
        <v>10</v>
      </c>
      <c r="C393" s="40" t="s">
        <v>575</v>
      </c>
      <c r="D393" s="35" t="str">
        <f t="shared" si="6"/>
        <v>CasanareHato Corozal</v>
      </c>
      <c r="E393" s="42" t="s">
        <v>52</v>
      </c>
    </row>
    <row r="394" spans="2:5" x14ac:dyDescent="0.2">
      <c r="B394" s="38" t="s">
        <v>10</v>
      </c>
      <c r="C394" s="40" t="s">
        <v>576</v>
      </c>
      <c r="D394" s="35" t="str">
        <f t="shared" si="6"/>
        <v>CasanareLa Salina</v>
      </c>
      <c r="E394" s="42" t="s">
        <v>52</v>
      </c>
    </row>
    <row r="395" spans="2:5" x14ac:dyDescent="0.2">
      <c r="B395" s="38" t="s">
        <v>10</v>
      </c>
      <c r="C395" s="40" t="s">
        <v>577</v>
      </c>
      <c r="D395" s="35" t="str">
        <f t="shared" si="6"/>
        <v>CasanareMani</v>
      </c>
      <c r="E395" s="42" t="s">
        <v>52</v>
      </c>
    </row>
    <row r="396" spans="2:5" x14ac:dyDescent="0.2">
      <c r="B396" s="38" t="s">
        <v>10</v>
      </c>
      <c r="C396" s="40" t="s">
        <v>578</v>
      </c>
      <c r="D396" s="35" t="str">
        <f t="shared" si="6"/>
        <v>CasanareMonterrey</v>
      </c>
      <c r="E396" s="42" t="s">
        <v>52</v>
      </c>
    </row>
    <row r="397" spans="2:5" x14ac:dyDescent="0.2">
      <c r="B397" s="38" t="s">
        <v>10</v>
      </c>
      <c r="C397" s="40" t="s">
        <v>579</v>
      </c>
      <c r="D397" s="35" t="str">
        <f t="shared" si="6"/>
        <v>CasanareNunchia</v>
      </c>
      <c r="E397" s="42" t="s">
        <v>52</v>
      </c>
    </row>
    <row r="398" spans="2:5" x14ac:dyDescent="0.2">
      <c r="B398" s="38" t="s">
        <v>10</v>
      </c>
      <c r="C398" s="40" t="s">
        <v>580</v>
      </c>
      <c r="D398" s="35" t="str">
        <f t="shared" si="6"/>
        <v>CasanareOrocue</v>
      </c>
      <c r="E398" s="42" t="s">
        <v>52</v>
      </c>
    </row>
    <row r="399" spans="2:5" x14ac:dyDescent="0.2">
      <c r="B399" s="38" t="s">
        <v>10</v>
      </c>
      <c r="C399" s="40" t="s">
        <v>581</v>
      </c>
      <c r="D399" s="35" t="str">
        <f t="shared" si="6"/>
        <v>CasanarePaz de Ariporo</v>
      </c>
      <c r="E399" s="42" t="s">
        <v>52</v>
      </c>
    </row>
    <row r="400" spans="2:5" x14ac:dyDescent="0.2">
      <c r="B400" s="38" t="s">
        <v>10</v>
      </c>
      <c r="C400" s="40" t="s">
        <v>582</v>
      </c>
      <c r="D400" s="35" t="str">
        <f t="shared" si="6"/>
        <v>CasanarePore</v>
      </c>
      <c r="E400" s="42" t="s">
        <v>52</v>
      </c>
    </row>
    <row r="401" spans="2:5" x14ac:dyDescent="0.2">
      <c r="B401" s="38" t="s">
        <v>10</v>
      </c>
      <c r="C401" s="40" t="s">
        <v>583</v>
      </c>
      <c r="D401" s="35" t="str">
        <f t="shared" si="6"/>
        <v>CasanareRecetor</v>
      </c>
      <c r="E401" s="42" t="s">
        <v>52</v>
      </c>
    </row>
    <row r="402" spans="2:5" x14ac:dyDescent="0.2">
      <c r="B402" s="38" t="s">
        <v>10</v>
      </c>
      <c r="C402" s="40" t="s">
        <v>98</v>
      </c>
      <c r="D402" s="35" t="str">
        <f t="shared" si="6"/>
        <v>CasanareSabanalarga</v>
      </c>
      <c r="E402" s="42" t="s">
        <v>52</v>
      </c>
    </row>
    <row r="403" spans="2:5" x14ac:dyDescent="0.2">
      <c r="B403" s="38" t="s">
        <v>10</v>
      </c>
      <c r="C403" s="40" t="s">
        <v>584</v>
      </c>
      <c r="D403" s="35" t="str">
        <f t="shared" si="6"/>
        <v>CasanareSacama</v>
      </c>
      <c r="E403" s="42" t="s">
        <v>52</v>
      </c>
    </row>
    <row r="404" spans="2:5" x14ac:dyDescent="0.2">
      <c r="B404" s="38" t="s">
        <v>10</v>
      </c>
      <c r="C404" s="40" t="s">
        <v>585</v>
      </c>
      <c r="D404" s="35" t="str">
        <f t="shared" si="6"/>
        <v>CasanareSan Luis de Palenque</v>
      </c>
      <c r="E404" s="42" t="s">
        <v>52</v>
      </c>
    </row>
    <row r="405" spans="2:5" x14ac:dyDescent="0.2">
      <c r="B405" s="38" t="s">
        <v>10</v>
      </c>
      <c r="C405" s="40" t="s">
        <v>586</v>
      </c>
      <c r="D405" s="35" t="str">
        <f t="shared" si="6"/>
        <v>CasanareTamara</v>
      </c>
      <c r="E405" s="42" t="s">
        <v>52</v>
      </c>
    </row>
    <row r="406" spans="2:5" x14ac:dyDescent="0.2">
      <c r="B406" s="38" t="s">
        <v>10</v>
      </c>
      <c r="C406" s="40" t="s">
        <v>587</v>
      </c>
      <c r="D406" s="35" t="str">
        <f t="shared" si="6"/>
        <v>CasanareTauramena</v>
      </c>
      <c r="E406" s="42" t="s">
        <v>52</v>
      </c>
    </row>
    <row r="407" spans="2:5" x14ac:dyDescent="0.2">
      <c r="B407" s="38" t="s">
        <v>10</v>
      </c>
      <c r="C407" s="40" t="s">
        <v>588</v>
      </c>
      <c r="D407" s="35" t="str">
        <f t="shared" si="6"/>
        <v>CasanareTrinidad</v>
      </c>
      <c r="E407" s="42" t="s">
        <v>52</v>
      </c>
    </row>
    <row r="408" spans="2:5" x14ac:dyDescent="0.2">
      <c r="B408" s="38" t="s">
        <v>10</v>
      </c>
      <c r="C408" s="40" t="s">
        <v>176</v>
      </c>
      <c r="D408" s="35" t="str">
        <f t="shared" si="6"/>
        <v>CasanareVillanueva</v>
      </c>
      <c r="E408" s="42" t="s">
        <v>52</v>
      </c>
    </row>
    <row r="409" spans="2:5" x14ac:dyDescent="0.2">
      <c r="B409" s="38" t="s">
        <v>11</v>
      </c>
      <c r="C409" s="40" t="s">
        <v>589</v>
      </c>
      <c r="D409" s="35" t="str">
        <f t="shared" si="6"/>
        <v>CaucaAlmaguer</v>
      </c>
      <c r="E409" s="42" t="s">
        <v>52</v>
      </c>
    </row>
    <row r="410" spans="2:5" x14ac:dyDescent="0.2">
      <c r="B410" s="38" t="s">
        <v>11</v>
      </c>
      <c r="C410" s="40" t="s">
        <v>289</v>
      </c>
      <c r="D410" s="35" t="str">
        <f t="shared" si="6"/>
        <v>CaucaArgelia</v>
      </c>
      <c r="E410" s="42" t="s">
        <v>52</v>
      </c>
    </row>
    <row r="411" spans="2:5" x14ac:dyDescent="0.2">
      <c r="B411" s="38" t="s">
        <v>11</v>
      </c>
      <c r="C411" s="40" t="s">
        <v>590</v>
      </c>
      <c r="D411" s="35" t="str">
        <f t="shared" si="6"/>
        <v>CaucaBalboa</v>
      </c>
      <c r="E411" s="42" t="s">
        <v>52</v>
      </c>
    </row>
    <row r="412" spans="2:5" x14ac:dyDescent="0.2">
      <c r="B412" s="38" t="s">
        <v>11</v>
      </c>
      <c r="C412" s="40" t="s">
        <v>6</v>
      </c>
      <c r="D412" s="35" t="str">
        <f t="shared" si="6"/>
        <v>CaucaBolivar</v>
      </c>
      <c r="E412" s="42" t="s">
        <v>52</v>
      </c>
    </row>
    <row r="413" spans="2:5" x14ac:dyDescent="0.2">
      <c r="B413" s="38" t="s">
        <v>11</v>
      </c>
      <c r="C413" s="40" t="s">
        <v>591</v>
      </c>
      <c r="D413" s="35" t="str">
        <f t="shared" si="6"/>
        <v>CaucaBuenos Aires</v>
      </c>
      <c r="E413" s="42" t="s">
        <v>52</v>
      </c>
    </row>
    <row r="414" spans="2:5" x14ac:dyDescent="0.2">
      <c r="B414" s="38" t="s">
        <v>11</v>
      </c>
      <c r="C414" s="40" t="s">
        <v>592</v>
      </c>
      <c r="D414" s="35" t="str">
        <f t="shared" si="6"/>
        <v>CaucaCajibio</v>
      </c>
      <c r="E414" s="42" t="s">
        <v>52</v>
      </c>
    </row>
    <row r="415" spans="2:5" x14ac:dyDescent="0.2">
      <c r="B415" s="38" t="s">
        <v>11</v>
      </c>
      <c r="C415" s="40" t="s">
        <v>132</v>
      </c>
      <c r="D415" s="35" t="str">
        <f t="shared" si="6"/>
        <v>CaucaCaldono</v>
      </c>
      <c r="E415" s="42" t="s">
        <v>52</v>
      </c>
    </row>
    <row r="416" spans="2:5" x14ac:dyDescent="0.2">
      <c r="B416" s="38" t="s">
        <v>11</v>
      </c>
      <c r="C416" s="40" t="s">
        <v>593</v>
      </c>
      <c r="D416" s="35" t="str">
        <f t="shared" si="6"/>
        <v>CaucaCaloto</v>
      </c>
      <c r="E416" s="42" t="s">
        <v>52</v>
      </c>
    </row>
    <row r="417" spans="2:5" x14ac:dyDescent="0.2">
      <c r="B417" s="38" t="s">
        <v>11</v>
      </c>
      <c r="C417" s="40" t="s">
        <v>133</v>
      </c>
      <c r="D417" s="35" t="str">
        <f t="shared" si="6"/>
        <v>CaucaCorinto</v>
      </c>
      <c r="E417" s="42" t="s">
        <v>52</v>
      </c>
    </row>
    <row r="418" spans="2:5" x14ac:dyDescent="0.2">
      <c r="B418" s="38" t="s">
        <v>11</v>
      </c>
      <c r="C418" s="40" t="s">
        <v>594</v>
      </c>
      <c r="D418" s="35" t="str">
        <f t="shared" si="6"/>
        <v>CaucaEl Tambo</v>
      </c>
      <c r="E418" s="42" t="s">
        <v>52</v>
      </c>
    </row>
    <row r="419" spans="2:5" x14ac:dyDescent="0.2">
      <c r="B419" s="38" t="s">
        <v>11</v>
      </c>
      <c r="C419" s="40" t="s">
        <v>125</v>
      </c>
      <c r="D419" s="35" t="str">
        <f t="shared" si="6"/>
        <v>CaucaFlorencia</v>
      </c>
      <c r="E419" s="42" t="s">
        <v>52</v>
      </c>
    </row>
    <row r="420" spans="2:5" x14ac:dyDescent="0.2">
      <c r="B420" s="38" t="s">
        <v>11</v>
      </c>
      <c r="C420" s="40" t="s">
        <v>134</v>
      </c>
      <c r="D420" s="35" t="str">
        <f t="shared" si="6"/>
        <v>CaucaGuachene</v>
      </c>
      <c r="E420" s="42" t="s">
        <v>52</v>
      </c>
    </row>
    <row r="421" spans="2:5" x14ac:dyDescent="0.2">
      <c r="B421" s="38" t="s">
        <v>11</v>
      </c>
      <c r="C421" s="40" t="s">
        <v>595</v>
      </c>
      <c r="D421" s="35" t="str">
        <f t="shared" si="6"/>
        <v>CaucaGuapi</v>
      </c>
      <c r="E421" s="42" t="s">
        <v>52</v>
      </c>
    </row>
    <row r="422" spans="2:5" x14ac:dyDescent="0.2">
      <c r="B422" s="38" t="s">
        <v>11</v>
      </c>
      <c r="C422" s="40" t="s">
        <v>596</v>
      </c>
      <c r="D422" s="35" t="str">
        <f t="shared" si="6"/>
        <v>CaucaInza</v>
      </c>
      <c r="E422" s="42" t="s">
        <v>52</v>
      </c>
    </row>
    <row r="423" spans="2:5" x14ac:dyDescent="0.2">
      <c r="B423" s="38" t="s">
        <v>11</v>
      </c>
      <c r="C423" s="40" t="s">
        <v>597</v>
      </c>
      <c r="D423" s="35" t="str">
        <f t="shared" si="6"/>
        <v>CaucaJambalo</v>
      </c>
      <c r="E423" s="42" t="s">
        <v>52</v>
      </c>
    </row>
    <row r="424" spans="2:5" x14ac:dyDescent="0.2">
      <c r="B424" s="38" t="s">
        <v>11</v>
      </c>
      <c r="C424" s="40" t="s">
        <v>598</v>
      </c>
      <c r="D424" s="35" t="str">
        <f t="shared" si="6"/>
        <v>CaucaLa Sierra</v>
      </c>
      <c r="E424" s="42" t="s">
        <v>52</v>
      </c>
    </row>
    <row r="425" spans="2:5" x14ac:dyDescent="0.2">
      <c r="B425" s="38" t="s">
        <v>11</v>
      </c>
      <c r="C425" s="40" t="s">
        <v>599</v>
      </c>
      <c r="D425" s="35" t="str">
        <f t="shared" si="6"/>
        <v>CaucaLa Vega</v>
      </c>
      <c r="E425" s="42" t="s">
        <v>52</v>
      </c>
    </row>
    <row r="426" spans="2:5" x14ac:dyDescent="0.2">
      <c r="B426" s="38" t="s">
        <v>11</v>
      </c>
      <c r="C426" s="40" t="s">
        <v>600</v>
      </c>
      <c r="D426" s="35" t="str">
        <f t="shared" si="6"/>
        <v>CaucaLopez de Micay</v>
      </c>
      <c r="E426" s="42" t="s">
        <v>52</v>
      </c>
    </row>
    <row r="427" spans="2:5" x14ac:dyDescent="0.2">
      <c r="B427" s="38" t="s">
        <v>11</v>
      </c>
      <c r="C427" s="40" t="s">
        <v>601</v>
      </c>
      <c r="D427" s="35" t="str">
        <f t="shared" si="6"/>
        <v>CaucaMercaderes</v>
      </c>
      <c r="E427" s="42" t="s">
        <v>52</v>
      </c>
    </row>
    <row r="428" spans="2:5" x14ac:dyDescent="0.2">
      <c r="B428" s="38" t="s">
        <v>11</v>
      </c>
      <c r="C428" s="40" t="s">
        <v>137</v>
      </c>
      <c r="D428" s="35" t="str">
        <f t="shared" si="6"/>
        <v>CaucaMiranda</v>
      </c>
      <c r="E428" s="42" t="s">
        <v>52</v>
      </c>
    </row>
    <row r="429" spans="2:5" x14ac:dyDescent="0.2">
      <c r="B429" s="38" t="s">
        <v>11</v>
      </c>
      <c r="C429" s="40" t="s">
        <v>413</v>
      </c>
      <c r="D429" s="35" t="str">
        <f t="shared" si="6"/>
        <v>CaucaMorales</v>
      </c>
      <c r="E429" s="42" t="s">
        <v>52</v>
      </c>
    </row>
    <row r="430" spans="2:5" x14ac:dyDescent="0.2">
      <c r="B430" s="38" t="s">
        <v>11</v>
      </c>
      <c r="C430" s="40" t="s">
        <v>138</v>
      </c>
      <c r="D430" s="35" t="str">
        <f t="shared" si="6"/>
        <v>CaucaPadilla</v>
      </c>
      <c r="E430" s="42" t="s">
        <v>52</v>
      </c>
    </row>
    <row r="431" spans="2:5" x14ac:dyDescent="0.2">
      <c r="B431" s="38" t="s">
        <v>11</v>
      </c>
      <c r="C431" s="40" t="s">
        <v>485</v>
      </c>
      <c r="D431" s="35" t="str">
        <f t="shared" si="6"/>
        <v>CaucaPaez</v>
      </c>
      <c r="E431" s="42" t="s">
        <v>52</v>
      </c>
    </row>
    <row r="432" spans="2:5" x14ac:dyDescent="0.2">
      <c r="B432" s="38" t="s">
        <v>11</v>
      </c>
      <c r="C432" s="40" t="s">
        <v>602</v>
      </c>
      <c r="D432" s="35" t="str">
        <f t="shared" si="6"/>
        <v>CaucaPatia</v>
      </c>
      <c r="E432" s="42" t="s">
        <v>52</v>
      </c>
    </row>
    <row r="433" spans="2:5" x14ac:dyDescent="0.2">
      <c r="B433" s="38" t="s">
        <v>11</v>
      </c>
      <c r="C433" s="40" t="s">
        <v>603</v>
      </c>
      <c r="D433" s="35" t="str">
        <f t="shared" si="6"/>
        <v>CaucaPiamonte</v>
      </c>
      <c r="E433" s="42" t="s">
        <v>52</v>
      </c>
    </row>
    <row r="434" spans="2:5" x14ac:dyDescent="0.2">
      <c r="B434" s="38" t="s">
        <v>11</v>
      </c>
      <c r="C434" s="40" t="s">
        <v>139</v>
      </c>
      <c r="D434" s="35" t="str">
        <f t="shared" si="6"/>
        <v>CaucaPiendamo</v>
      </c>
      <c r="E434" s="42" t="s">
        <v>52</v>
      </c>
    </row>
    <row r="435" spans="2:5" x14ac:dyDescent="0.2">
      <c r="B435" s="38" t="s">
        <v>11</v>
      </c>
      <c r="C435" s="40" t="s">
        <v>604</v>
      </c>
      <c r="D435" s="35" t="str">
        <f t="shared" si="6"/>
        <v>CaucaPuerto Tejada</v>
      </c>
      <c r="E435" s="42" t="s">
        <v>52</v>
      </c>
    </row>
    <row r="436" spans="2:5" x14ac:dyDescent="0.2">
      <c r="B436" s="38" t="s">
        <v>11</v>
      </c>
      <c r="C436" s="40" t="s">
        <v>605</v>
      </c>
      <c r="D436" s="35" t="str">
        <f t="shared" si="6"/>
        <v>CaucaPurace</v>
      </c>
      <c r="E436" s="42" t="s">
        <v>52</v>
      </c>
    </row>
    <row r="437" spans="2:5" x14ac:dyDescent="0.2">
      <c r="B437" s="38" t="s">
        <v>11</v>
      </c>
      <c r="C437" s="40" t="s">
        <v>140</v>
      </c>
      <c r="D437" s="35" t="str">
        <f t="shared" si="6"/>
        <v>CaucaRosas</v>
      </c>
      <c r="E437" s="42" t="s">
        <v>52</v>
      </c>
    </row>
    <row r="438" spans="2:5" x14ac:dyDescent="0.2">
      <c r="B438" s="38" t="s">
        <v>11</v>
      </c>
      <c r="C438" s="40" t="s">
        <v>606</v>
      </c>
      <c r="D438" s="35" t="str">
        <f t="shared" si="6"/>
        <v>CaucaSan sebastian</v>
      </c>
      <c r="E438" s="42" t="s">
        <v>52</v>
      </c>
    </row>
    <row r="439" spans="2:5" x14ac:dyDescent="0.2">
      <c r="B439" s="38" t="s">
        <v>11</v>
      </c>
      <c r="C439" s="40" t="s">
        <v>607</v>
      </c>
      <c r="D439" s="35" t="str">
        <f t="shared" si="6"/>
        <v>CaucaSanta Rosa</v>
      </c>
      <c r="E439" s="42" t="s">
        <v>52</v>
      </c>
    </row>
    <row r="440" spans="2:5" x14ac:dyDescent="0.2">
      <c r="B440" s="38" t="s">
        <v>11</v>
      </c>
      <c r="C440" s="40" t="s">
        <v>141</v>
      </c>
      <c r="D440" s="35" t="str">
        <f t="shared" si="6"/>
        <v>CaucaSantander de Quilichao</v>
      </c>
      <c r="E440" s="42" t="s">
        <v>52</v>
      </c>
    </row>
    <row r="441" spans="2:5" x14ac:dyDescent="0.2">
      <c r="B441" s="38" t="s">
        <v>11</v>
      </c>
      <c r="C441" s="40" t="s">
        <v>608</v>
      </c>
      <c r="D441" s="35" t="str">
        <f t="shared" si="6"/>
        <v>CaucaSilvia</v>
      </c>
      <c r="E441" s="42" t="s">
        <v>52</v>
      </c>
    </row>
    <row r="442" spans="2:5" x14ac:dyDescent="0.2">
      <c r="B442" s="38" t="s">
        <v>11</v>
      </c>
      <c r="C442" s="40" t="s">
        <v>609</v>
      </c>
      <c r="D442" s="35" t="str">
        <f t="shared" si="6"/>
        <v>CaucaSotara</v>
      </c>
      <c r="E442" s="42" t="s">
        <v>52</v>
      </c>
    </row>
    <row r="443" spans="2:5" x14ac:dyDescent="0.2">
      <c r="B443" s="38" t="s">
        <v>11</v>
      </c>
      <c r="C443" s="40" t="s">
        <v>610</v>
      </c>
      <c r="D443" s="35" t="str">
        <f t="shared" si="6"/>
        <v>CaucaSuarez</v>
      </c>
      <c r="E443" s="42" t="s">
        <v>52</v>
      </c>
    </row>
    <row r="444" spans="2:5" x14ac:dyDescent="0.2">
      <c r="B444" s="38" t="s">
        <v>11</v>
      </c>
      <c r="C444" s="40" t="s">
        <v>28</v>
      </c>
      <c r="D444" s="35" t="str">
        <f t="shared" si="6"/>
        <v>CaucaSucre</v>
      </c>
      <c r="E444" s="42" t="s">
        <v>52</v>
      </c>
    </row>
    <row r="445" spans="2:5" x14ac:dyDescent="0.2">
      <c r="B445" s="38" t="s">
        <v>11</v>
      </c>
      <c r="C445" s="40" t="s">
        <v>142</v>
      </c>
      <c r="D445" s="35" t="str">
        <f t="shared" si="6"/>
        <v>CaucaTimbio</v>
      </c>
      <c r="E445" s="42" t="s">
        <v>52</v>
      </c>
    </row>
    <row r="446" spans="2:5" x14ac:dyDescent="0.2">
      <c r="B446" s="38" t="s">
        <v>11</v>
      </c>
      <c r="C446" s="40" t="s">
        <v>143</v>
      </c>
      <c r="D446" s="35" t="str">
        <f t="shared" si="6"/>
        <v>CaucaTimbiqui</v>
      </c>
      <c r="E446" s="42" t="s">
        <v>52</v>
      </c>
    </row>
    <row r="447" spans="2:5" x14ac:dyDescent="0.2">
      <c r="B447" s="38" t="s">
        <v>11</v>
      </c>
      <c r="C447" s="40" t="s">
        <v>611</v>
      </c>
      <c r="D447" s="35" t="str">
        <f t="shared" si="6"/>
        <v>CaucaToribio</v>
      </c>
      <c r="E447" s="42" t="s">
        <v>52</v>
      </c>
    </row>
    <row r="448" spans="2:5" x14ac:dyDescent="0.2">
      <c r="B448" s="38" t="s">
        <v>11</v>
      </c>
      <c r="C448" s="40" t="s">
        <v>612</v>
      </c>
      <c r="D448" s="35" t="str">
        <f t="shared" si="6"/>
        <v>CaucaTotoro</v>
      </c>
      <c r="E448" s="42" t="s">
        <v>52</v>
      </c>
    </row>
    <row r="449" spans="2:5" x14ac:dyDescent="0.2">
      <c r="B449" s="38" t="s">
        <v>11</v>
      </c>
      <c r="C449" s="40" t="s">
        <v>613</v>
      </c>
      <c r="D449" s="35" t="str">
        <f t="shared" si="6"/>
        <v>CaucaVilla Rica</v>
      </c>
      <c r="E449" s="42" t="s">
        <v>52</v>
      </c>
    </row>
    <row r="450" spans="2:5" x14ac:dyDescent="0.2">
      <c r="B450" s="38" t="s">
        <v>12</v>
      </c>
      <c r="C450" s="40" t="s">
        <v>614</v>
      </c>
      <c r="D450" s="35" t="str">
        <f t="shared" si="6"/>
        <v>CesarAguachica</v>
      </c>
      <c r="E450" s="42" t="s">
        <v>52</v>
      </c>
    </row>
    <row r="451" spans="2:5" x14ac:dyDescent="0.2">
      <c r="B451" s="38" t="s">
        <v>12</v>
      </c>
      <c r="C451" s="40" t="s">
        <v>146</v>
      </c>
      <c r="D451" s="35" t="str">
        <f t="shared" si="6"/>
        <v>CesarAgustin Codazzi</v>
      </c>
      <c r="E451" s="42" t="s">
        <v>52</v>
      </c>
    </row>
    <row r="452" spans="2:5" x14ac:dyDescent="0.2">
      <c r="B452" s="38" t="s">
        <v>12</v>
      </c>
      <c r="C452" s="40" t="s">
        <v>615</v>
      </c>
      <c r="D452" s="35" t="str">
        <f t="shared" si="6"/>
        <v>CesarAstrea</v>
      </c>
      <c r="E452" s="42" t="s">
        <v>52</v>
      </c>
    </row>
    <row r="453" spans="2:5" x14ac:dyDescent="0.2">
      <c r="B453" s="38" t="s">
        <v>12</v>
      </c>
      <c r="C453" s="40" t="s">
        <v>616</v>
      </c>
      <c r="D453" s="35" t="str">
        <f t="shared" si="6"/>
        <v>CesarBecerril</v>
      </c>
      <c r="E453" s="42" t="s">
        <v>52</v>
      </c>
    </row>
    <row r="454" spans="2:5" x14ac:dyDescent="0.2">
      <c r="B454" s="38" t="s">
        <v>12</v>
      </c>
      <c r="C454" s="40" t="s">
        <v>617</v>
      </c>
      <c r="D454" s="35" t="str">
        <f t="shared" ref="D454:D518" si="7">SUBSTITUTE(SUBSTITUTE(SUBSTITUTE(SUBSTITUTE(SUBSTITUTE(B454,"á","a"),"é","e"),"í","i"),"ó","o"),"ú","u")&amp;SUBSTITUTE(SUBSTITUTE(SUBSTITUTE(SUBSTITUTE(SUBSTITUTE(C454,"á","a"),"é","e"),"í","i"),"ó","o"),"ú","u")</f>
        <v>CesarBosconia</v>
      </c>
      <c r="E454" s="42" t="s">
        <v>52</v>
      </c>
    </row>
    <row r="455" spans="2:5" x14ac:dyDescent="0.2">
      <c r="B455" s="38" t="s">
        <v>12</v>
      </c>
      <c r="C455" s="40" t="s">
        <v>618</v>
      </c>
      <c r="D455" s="35" t="str">
        <f t="shared" si="7"/>
        <v>CesarChimichagua</v>
      </c>
      <c r="E455" s="42" t="s">
        <v>52</v>
      </c>
    </row>
    <row r="456" spans="2:5" x14ac:dyDescent="0.2">
      <c r="B456" s="38" t="s">
        <v>12</v>
      </c>
      <c r="C456" s="40" t="s">
        <v>619</v>
      </c>
      <c r="D456" s="35" t="str">
        <f t="shared" si="7"/>
        <v>CesarChiriguana</v>
      </c>
      <c r="E456" s="42" t="s">
        <v>52</v>
      </c>
    </row>
    <row r="457" spans="2:5" x14ac:dyDescent="0.2">
      <c r="B457" s="38" t="s">
        <v>12</v>
      </c>
      <c r="C457" s="40" t="s">
        <v>620</v>
      </c>
      <c r="D457" s="35" t="str">
        <f t="shared" si="7"/>
        <v>CesarCurumani</v>
      </c>
      <c r="E457" s="42" t="s">
        <v>52</v>
      </c>
    </row>
    <row r="458" spans="2:5" x14ac:dyDescent="0.2">
      <c r="B458" s="38" t="s">
        <v>12</v>
      </c>
      <c r="C458" s="40" t="s">
        <v>621</v>
      </c>
      <c r="D458" s="35" t="str">
        <f t="shared" si="7"/>
        <v>CesarEl Copey</v>
      </c>
      <c r="E458" s="42" t="s">
        <v>52</v>
      </c>
    </row>
    <row r="459" spans="2:5" x14ac:dyDescent="0.2">
      <c r="B459" s="38" t="s">
        <v>12</v>
      </c>
      <c r="C459" s="40" t="s">
        <v>622</v>
      </c>
      <c r="D459" s="35" t="str">
        <f t="shared" si="7"/>
        <v>CesarEl Paso</v>
      </c>
      <c r="E459" s="42" t="s">
        <v>52</v>
      </c>
    </row>
    <row r="460" spans="2:5" x14ac:dyDescent="0.2">
      <c r="B460" s="38" t="s">
        <v>12</v>
      </c>
      <c r="C460" s="40" t="s">
        <v>623</v>
      </c>
      <c r="D460" s="35" t="str">
        <f t="shared" si="7"/>
        <v>CesarGamarra</v>
      </c>
      <c r="E460" s="42" t="s">
        <v>52</v>
      </c>
    </row>
    <row r="461" spans="2:5" x14ac:dyDescent="0.2">
      <c r="B461" s="38" t="s">
        <v>12</v>
      </c>
      <c r="C461" s="40" t="s">
        <v>624</v>
      </c>
      <c r="D461" s="35" t="str">
        <f t="shared" si="7"/>
        <v>CesarGonzalez</v>
      </c>
      <c r="E461" s="42" t="s">
        <v>52</v>
      </c>
    </row>
    <row r="462" spans="2:5" x14ac:dyDescent="0.2">
      <c r="B462" s="38" t="s">
        <v>12</v>
      </c>
      <c r="C462" s="40" t="s">
        <v>625</v>
      </c>
      <c r="D462" s="35" t="str">
        <f t="shared" si="7"/>
        <v>CesarLa Gloria</v>
      </c>
      <c r="E462" s="42" t="s">
        <v>52</v>
      </c>
    </row>
    <row r="463" spans="2:5" x14ac:dyDescent="0.2">
      <c r="B463" s="38" t="s">
        <v>12</v>
      </c>
      <c r="C463" s="40" t="s">
        <v>626</v>
      </c>
      <c r="D463" s="35" t="str">
        <f t="shared" si="7"/>
        <v>CesarLa Jagua De Ibirico</v>
      </c>
      <c r="E463" s="42" t="s">
        <v>52</v>
      </c>
    </row>
    <row r="464" spans="2:5" x14ac:dyDescent="0.2">
      <c r="B464" s="38" t="s">
        <v>12</v>
      </c>
      <c r="C464" s="40" t="s">
        <v>627</v>
      </c>
      <c r="D464" s="35" t="str">
        <f t="shared" si="7"/>
        <v>Cesarla Paz</v>
      </c>
      <c r="E464" s="42" t="s">
        <v>52</v>
      </c>
    </row>
    <row r="465" spans="2:5" x14ac:dyDescent="0.2">
      <c r="B465" s="38" t="s">
        <v>12</v>
      </c>
      <c r="C465" s="40" t="s">
        <v>628</v>
      </c>
      <c r="D465" s="35" t="str">
        <f t="shared" si="7"/>
        <v>CesarManaure Balcon del Cesar</v>
      </c>
      <c r="E465" s="42" t="s">
        <v>52</v>
      </c>
    </row>
    <row r="466" spans="2:5" x14ac:dyDescent="0.2">
      <c r="B466" s="38" t="s">
        <v>12</v>
      </c>
      <c r="C466" s="40" t="s">
        <v>629</v>
      </c>
      <c r="D466" s="35" t="str">
        <f t="shared" si="7"/>
        <v>CesarPailitas</v>
      </c>
      <c r="E466" s="42" t="s">
        <v>52</v>
      </c>
    </row>
    <row r="467" spans="2:5" x14ac:dyDescent="0.2">
      <c r="B467" s="38" t="s">
        <v>12</v>
      </c>
      <c r="C467" s="40" t="s">
        <v>630</v>
      </c>
      <c r="D467" s="35" t="str">
        <f t="shared" si="7"/>
        <v>CesarPelaya</v>
      </c>
      <c r="E467" s="42" t="s">
        <v>52</v>
      </c>
    </row>
    <row r="468" spans="2:5" x14ac:dyDescent="0.2">
      <c r="B468" s="38" t="s">
        <v>12</v>
      </c>
      <c r="C468" s="40" t="s">
        <v>631</v>
      </c>
      <c r="D468" s="35" t="str">
        <f t="shared" si="7"/>
        <v>CesarPueblo Bello</v>
      </c>
      <c r="E468" s="42" t="s">
        <v>52</v>
      </c>
    </row>
    <row r="469" spans="2:5" x14ac:dyDescent="0.2">
      <c r="B469" s="38" t="s">
        <v>12</v>
      </c>
      <c r="C469" s="40" t="s">
        <v>632</v>
      </c>
      <c r="D469" s="35" t="str">
        <f t="shared" si="7"/>
        <v>CesarRio de Oro</v>
      </c>
      <c r="E469" s="42" t="s">
        <v>52</v>
      </c>
    </row>
    <row r="470" spans="2:5" x14ac:dyDescent="0.2">
      <c r="B470" s="38" t="s">
        <v>12</v>
      </c>
      <c r="C470" s="40" t="s">
        <v>633</v>
      </c>
      <c r="D470" s="35" t="str">
        <f t="shared" si="7"/>
        <v>CesarSan Alberto</v>
      </c>
      <c r="E470" s="42" t="s">
        <v>52</v>
      </c>
    </row>
    <row r="471" spans="2:5" x14ac:dyDescent="0.2">
      <c r="B471" s="38" t="s">
        <v>12</v>
      </c>
      <c r="C471" s="40" t="s">
        <v>634</v>
      </c>
      <c r="D471" s="35" t="str">
        <f t="shared" si="7"/>
        <v>CesarSan Diego</v>
      </c>
      <c r="E471" s="42" t="s">
        <v>52</v>
      </c>
    </row>
    <row r="472" spans="2:5" x14ac:dyDescent="0.2">
      <c r="B472" s="38" t="s">
        <v>12</v>
      </c>
      <c r="C472" s="40" t="s">
        <v>635</v>
      </c>
      <c r="D472" s="35" t="str">
        <f t="shared" si="7"/>
        <v>CesarSan Martin</v>
      </c>
      <c r="E472" s="42" t="s">
        <v>52</v>
      </c>
    </row>
    <row r="473" spans="2:5" x14ac:dyDescent="0.2">
      <c r="B473" s="38" t="s">
        <v>12</v>
      </c>
      <c r="C473" s="40" t="s">
        <v>636</v>
      </c>
      <c r="D473" s="35" t="str">
        <f t="shared" si="7"/>
        <v>CesarTamalameque</v>
      </c>
      <c r="E473" s="42" t="s">
        <v>52</v>
      </c>
    </row>
    <row r="474" spans="2:5" x14ac:dyDescent="0.2">
      <c r="B474" s="40" t="s">
        <v>13</v>
      </c>
      <c r="C474" s="41" t="s">
        <v>147</v>
      </c>
      <c r="D474" s="35" t="str">
        <f t="shared" si="7"/>
        <v>ChocoQuibdo</v>
      </c>
      <c r="E474" s="42" t="s">
        <v>52</v>
      </c>
    </row>
    <row r="475" spans="2:5" x14ac:dyDescent="0.2">
      <c r="B475" s="38" t="s">
        <v>14</v>
      </c>
      <c r="C475" s="40" t="s">
        <v>637</v>
      </c>
      <c r="D475" s="35" t="str">
        <f t="shared" si="7"/>
        <v>CordobaAyapel</v>
      </c>
      <c r="E475" s="42" t="s">
        <v>52</v>
      </c>
    </row>
    <row r="476" spans="2:5" x14ac:dyDescent="0.2">
      <c r="B476" s="38" t="s">
        <v>14</v>
      </c>
      <c r="C476" s="40" t="s">
        <v>229</v>
      </c>
      <c r="D476" s="35" t="str">
        <f t="shared" si="7"/>
        <v>CordobaBuenavista</v>
      </c>
      <c r="E476" s="42" t="s">
        <v>52</v>
      </c>
    </row>
    <row r="477" spans="2:5" x14ac:dyDescent="0.2">
      <c r="B477" s="38" t="s">
        <v>14</v>
      </c>
      <c r="C477" s="40" t="s">
        <v>638</v>
      </c>
      <c r="D477" s="35" t="str">
        <f t="shared" si="7"/>
        <v>CordobaCanalete</v>
      </c>
      <c r="E477" s="42" t="s">
        <v>52</v>
      </c>
    </row>
    <row r="478" spans="2:5" x14ac:dyDescent="0.2">
      <c r="B478" s="38" t="s">
        <v>14</v>
      </c>
      <c r="C478" s="40" t="s">
        <v>639</v>
      </c>
      <c r="D478" s="35" t="str">
        <f t="shared" si="7"/>
        <v>CordobaCerete</v>
      </c>
      <c r="E478" s="42" t="s">
        <v>52</v>
      </c>
    </row>
    <row r="479" spans="2:5" x14ac:dyDescent="0.2">
      <c r="B479" s="38" t="s">
        <v>14</v>
      </c>
      <c r="C479" s="40" t="s">
        <v>640</v>
      </c>
      <c r="D479" s="35" t="str">
        <f t="shared" si="7"/>
        <v>CordobaChima</v>
      </c>
      <c r="E479" s="42" t="s">
        <v>52</v>
      </c>
    </row>
    <row r="480" spans="2:5" x14ac:dyDescent="0.2">
      <c r="B480" s="38" t="s">
        <v>14</v>
      </c>
      <c r="C480" s="40" t="s">
        <v>151</v>
      </c>
      <c r="D480" s="35" t="str">
        <f t="shared" si="7"/>
        <v>CordobaChinu</v>
      </c>
      <c r="E480" s="42" t="s">
        <v>52</v>
      </c>
    </row>
    <row r="481" spans="2:5" x14ac:dyDescent="0.2">
      <c r="B481" s="38" t="s">
        <v>14</v>
      </c>
      <c r="C481" s="40" t="s">
        <v>641</v>
      </c>
      <c r="D481" s="35" t="str">
        <f t="shared" si="7"/>
        <v>CordobaCienaga de Oro</v>
      </c>
      <c r="E481" s="42" t="s">
        <v>52</v>
      </c>
    </row>
    <row r="482" spans="2:5" x14ac:dyDescent="0.2">
      <c r="B482" s="38" t="s">
        <v>14</v>
      </c>
      <c r="C482" s="40" t="s">
        <v>642</v>
      </c>
      <c r="D482" s="35" t="str">
        <f t="shared" si="7"/>
        <v>CordobaCotorra</v>
      </c>
      <c r="E482" s="42" t="s">
        <v>52</v>
      </c>
    </row>
    <row r="483" spans="2:5" x14ac:dyDescent="0.2">
      <c r="B483" s="38" t="s">
        <v>279</v>
      </c>
      <c r="C483" s="41" t="s">
        <v>152</v>
      </c>
      <c r="D483" s="35" t="str">
        <f t="shared" si="7"/>
        <v>CordobaLorica</v>
      </c>
      <c r="E483" s="42" t="s">
        <v>52</v>
      </c>
    </row>
    <row r="484" spans="2:5" x14ac:dyDescent="0.2">
      <c r="B484" s="38" t="s">
        <v>14</v>
      </c>
      <c r="C484" s="40" t="s">
        <v>643</v>
      </c>
      <c r="D484" s="35" t="str">
        <f t="shared" si="7"/>
        <v>CordobaLa Apartada</v>
      </c>
      <c r="E484" s="42" t="s">
        <v>52</v>
      </c>
    </row>
    <row r="485" spans="2:5" x14ac:dyDescent="0.2">
      <c r="B485" s="38" t="s">
        <v>14</v>
      </c>
      <c r="C485" s="40" t="s">
        <v>644</v>
      </c>
      <c r="D485" s="35" t="str">
        <f t="shared" si="7"/>
        <v>CordobaLos Cordobas</v>
      </c>
      <c r="E485" s="42" t="s">
        <v>52</v>
      </c>
    </row>
    <row r="486" spans="2:5" x14ac:dyDescent="0.2">
      <c r="B486" s="38" t="s">
        <v>14</v>
      </c>
      <c r="C486" s="40" t="s">
        <v>645</v>
      </c>
      <c r="D486" s="35" t="str">
        <f t="shared" si="7"/>
        <v>CordobaMomil</v>
      </c>
      <c r="E486" s="42" t="s">
        <v>52</v>
      </c>
    </row>
    <row r="487" spans="2:5" x14ac:dyDescent="0.2">
      <c r="B487" s="38" t="s">
        <v>14</v>
      </c>
      <c r="C487" s="40" t="s">
        <v>153</v>
      </c>
      <c r="D487" s="35" t="str">
        <f t="shared" si="7"/>
        <v>CordobaMontelibano</v>
      </c>
      <c r="E487" s="42" t="s">
        <v>52</v>
      </c>
    </row>
    <row r="488" spans="2:5" x14ac:dyDescent="0.2">
      <c r="B488" s="38" t="s">
        <v>14</v>
      </c>
      <c r="C488" s="40" t="s">
        <v>646</v>
      </c>
      <c r="D488" s="35" t="str">
        <f t="shared" si="7"/>
        <v>CordobaMoñitos</v>
      </c>
      <c r="E488" s="42" t="s">
        <v>52</v>
      </c>
    </row>
    <row r="489" spans="2:5" x14ac:dyDescent="0.2">
      <c r="B489" s="38" t="s">
        <v>14</v>
      </c>
      <c r="C489" s="40" t="s">
        <v>647</v>
      </c>
      <c r="D489" s="35" t="str">
        <f t="shared" si="7"/>
        <v>CordobaPlaneta Rica</v>
      </c>
      <c r="E489" s="42" t="s">
        <v>52</v>
      </c>
    </row>
    <row r="490" spans="2:5" x14ac:dyDescent="0.2">
      <c r="B490" s="38" t="s">
        <v>14</v>
      </c>
      <c r="C490" s="40" t="s">
        <v>648</v>
      </c>
      <c r="D490" s="35" t="str">
        <f t="shared" si="7"/>
        <v>CordobaPueblo Nuevo</v>
      </c>
      <c r="E490" s="42" t="s">
        <v>52</v>
      </c>
    </row>
    <row r="491" spans="2:5" x14ac:dyDescent="0.2">
      <c r="B491" s="38" t="s">
        <v>14</v>
      </c>
      <c r="C491" s="40" t="s">
        <v>649</v>
      </c>
      <c r="D491" s="35" t="str">
        <f t="shared" si="7"/>
        <v>CordobaPuerto Escondido</v>
      </c>
      <c r="E491" s="42" t="s">
        <v>52</v>
      </c>
    </row>
    <row r="492" spans="2:5" x14ac:dyDescent="0.2">
      <c r="B492" s="38" t="s">
        <v>14</v>
      </c>
      <c r="C492" s="40" t="s">
        <v>650</v>
      </c>
      <c r="D492" s="35" t="str">
        <f t="shared" si="7"/>
        <v>CordobaPuerto Libertador</v>
      </c>
      <c r="E492" s="42" t="s">
        <v>52</v>
      </c>
    </row>
    <row r="493" spans="2:5" x14ac:dyDescent="0.2">
      <c r="B493" s="38" t="s">
        <v>14</v>
      </c>
      <c r="C493" s="40" t="s">
        <v>651</v>
      </c>
      <c r="D493" s="35" t="str">
        <f t="shared" si="7"/>
        <v>CordobaPurisima de la Concepcion</v>
      </c>
      <c r="E493" s="42" t="s">
        <v>52</v>
      </c>
    </row>
    <row r="494" spans="2:5" x14ac:dyDescent="0.2">
      <c r="B494" s="38" t="s">
        <v>279</v>
      </c>
      <c r="C494" s="41" t="s">
        <v>652</v>
      </c>
      <c r="D494" s="35" t="str">
        <f t="shared" si="7"/>
        <v>CordobaSahagun</v>
      </c>
      <c r="E494" s="42" t="s">
        <v>52</v>
      </c>
    </row>
    <row r="495" spans="2:5" x14ac:dyDescent="0.2">
      <c r="B495" s="38" t="s">
        <v>14</v>
      </c>
      <c r="C495" s="40" t="s">
        <v>653</v>
      </c>
      <c r="D495" s="35" t="str">
        <f t="shared" si="7"/>
        <v>CordobaSan Andres de Sotavento</v>
      </c>
      <c r="E495" s="42" t="s">
        <v>52</v>
      </c>
    </row>
    <row r="496" spans="2:5" x14ac:dyDescent="0.2">
      <c r="B496" s="38" t="s">
        <v>14</v>
      </c>
      <c r="C496" s="40" t="s">
        <v>654</v>
      </c>
      <c r="D496" s="35" t="str">
        <f t="shared" si="7"/>
        <v>CordobaSan Antero</v>
      </c>
      <c r="E496" s="42" t="s">
        <v>52</v>
      </c>
    </row>
    <row r="497" spans="2:5" x14ac:dyDescent="0.2">
      <c r="B497" s="38" t="s">
        <v>14</v>
      </c>
      <c r="C497" s="40" t="s">
        <v>655</v>
      </c>
      <c r="D497" s="35" t="str">
        <f t="shared" si="7"/>
        <v>CordobaSan Bernardo del Viento</v>
      </c>
      <c r="E497" s="42" t="s">
        <v>52</v>
      </c>
    </row>
    <row r="498" spans="2:5" x14ac:dyDescent="0.2">
      <c r="B498" s="38" t="s">
        <v>14</v>
      </c>
      <c r="C498" s="40" t="s">
        <v>351</v>
      </c>
      <c r="D498" s="35" t="str">
        <f t="shared" si="7"/>
        <v>CordobaSan Carlos</v>
      </c>
      <c r="E498" s="42" t="s">
        <v>52</v>
      </c>
    </row>
    <row r="499" spans="2:5" x14ac:dyDescent="0.2">
      <c r="B499" s="38" t="s">
        <v>14</v>
      </c>
      <c r="C499" s="40" t="s">
        <v>656</v>
      </c>
      <c r="D499" s="35" t="str">
        <f t="shared" si="7"/>
        <v>CordobaSan Jose de Ure</v>
      </c>
      <c r="E499" s="42" t="s">
        <v>52</v>
      </c>
    </row>
    <row r="500" spans="2:5" x14ac:dyDescent="0.2">
      <c r="B500" s="38" t="s">
        <v>14</v>
      </c>
      <c r="C500" s="40" t="s">
        <v>657</v>
      </c>
      <c r="D500" s="35" t="str">
        <f t="shared" si="7"/>
        <v>CordobaSan Pelayo</v>
      </c>
      <c r="E500" s="42" t="s">
        <v>52</v>
      </c>
    </row>
    <row r="501" spans="2:5" x14ac:dyDescent="0.2">
      <c r="B501" s="38" t="s">
        <v>14</v>
      </c>
      <c r="C501" s="40" t="s">
        <v>154</v>
      </c>
      <c r="D501" s="35" t="str">
        <f t="shared" si="7"/>
        <v>CordobaTierralta</v>
      </c>
      <c r="E501" s="42" t="s">
        <v>52</v>
      </c>
    </row>
    <row r="502" spans="2:5" x14ac:dyDescent="0.2">
      <c r="B502" s="38" t="s">
        <v>14</v>
      </c>
      <c r="C502" s="40" t="s">
        <v>155</v>
      </c>
      <c r="D502" s="35"/>
      <c r="E502" s="42" t="s">
        <v>52</v>
      </c>
    </row>
    <row r="503" spans="2:5" x14ac:dyDescent="0.2">
      <c r="B503" s="38" t="s">
        <v>14</v>
      </c>
      <c r="C503" s="40" t="s">
        <v>1148</v>
      </c>
      <c r="D503" s="35" t="str">
        <f t="shared" si="7"/>
        <v>CordobaTuchin</v>
      </c>
      <c r="E503" s="42" t="s">
        <v>52</v>
      </c>
    </row>
    <row r="504" spans="2:5" x14ac:dyDescent="0.2">
      <c r="B504" s="38" t="s">
        <v>15</v>
      </c>
      <c r="C504" s="40" t="s">
        <v>658</v>
      </c>
      <c r="D504" s="35" t="str">
        <f t="shared" si="7"/>
        <v>CundinamarcaAgua de Dios</v>
      </c>
      <c r="E504" s="42" t="s">
        <v>52</v>
      </c>
    </row>
    <row r="505" spans="2:5" x14ac:dyDescent="0.2">
      <c r="B505" s="38" t="s">
        <v>15</v>
      </c>
      <c r="C505" s="40" t="s">
        <v>659</v>
      </c>
      <c r="D505" s="35" t="str">
        <f t="shared" si="7"/>
        <v>CundinamarcaAlban</v>
      </c>
      <c r="E505" s="42" t="s">
        <v>52</v>
      </c>
    </row>
    <row r="506" spans="2:5" x14ac:dyDescent="0.2">
      <c r="B506" s="38" t="s">
        <v>15</v>
      </c>
      <c r="C506" s="40" t="s">
        <v>660</v>
      </c>
      <c r="D506" s="35" t="str">
        <f t="shared" si="7"/>
        <v>CundinamarcaAnapoima</v>
      </c>
      <c r="E506" s="42" t="s">
        <v>52</v>
      </c>
    </row>
    <row r="507" spans="2:5" x14ac:dyDescent="0.2">
      <c r="B507" s="38" t="s">
        <v>15</v>
      </c>
      <c r="C507" s="40" t="s">
        <v>661</v>
      </c>
      <c r="D507" s="35" t="str">
        <f t="shared" si="7"/>
        <v>CundinamarcaApulo</v>
      </c>
      <c r="E507" s="42" t="s">
        <v>52</v>
      </c>
    </row>
    <row r="508" spans="2:5" x14ac:dyDescent="0.2">
      <c r="B508" s="38" t="s">
        <v>15</v>
      </c>
      <c r="C508" s="40" t="s">
        <v>662</v>
      </c>
      <c r="D508" s="35" t="str">
        <f t="shared" si="7"/>
        <v>CundinamarcaArbelaez</v>
      </c>
      <c r="E508" s="42" t="s">
        <v>52</v>
      </c>
    </row>
    <row r="509" spans="2:5" x14ac:dyDescent="0.2">
      <c r="B509" s="38" t="s">
        <v>15</v>
      </c>
      <c r="C509" s="40" t="s">
        <v>663</v>
      </c>
      <c r="D509" s="35" t="str">
        <f t="shared" si="7"/>
        <v>CundinamarcaBeltran</v>
      </c>
      <c r="E509" s="42" t="s">
        <v>52</v>
      </c>
    </row>
    <row r="510" spans="2:5" x14ac:dyDescent="0.2">
      <c r="B510" s="38" t="s">
        <v>15</v>
      </c>
      <c r="C510" s="40" t="s">
        <v>664</v>
      </c>
      <c r="D510" s="35" t="str">
        <f t="shared" si="7"/>
        <v>CundinamarcaBituima</v>
      </c>
      <c r="E510" s="42" t="s">
        <v>52</v>
      </c>
    </row>
    <row r="511" spans="2:5" x14ac:dyDescent="0.2">
      <c r="B511" s="38" t="s">
        <v>15</v>
      </c>
      <c r="C511" s="40" t="s">
        <v>665</v>
      </c>
      <c r="D511" s="35" t="str">
        <f t="shared" si="7"/>
        <v>CundinamarcaBojaca</v>
      </c>
      <c r="E511" s="42" t="s">
        <v>52</v>
      </c>
    </row>
    <row r="512" spans="2:5" x14ac:dyDescent="0.2">
      <c r="B512" s="38" t="s">
        <v>15</v>
      </c>
      <c r="C512" s="40" t="s">
        <v>666</v>
      </c>
      <c r="D512" s="35" t="str">
        <f t="shared" si="7"/>
        <v>CundinamarcaCabrera</v>
      </c>
      <c r="E512" s="42" t="s">
        <v>52</v>
      </c>
    </row>
    <row r="513" spans="2:5" x14ac:dyDescent="0.2">
      <c r="B513" s="38" t="s">
        <v>15</v>
      </c>
      <c r="C513" s="40" t="s">
        <v>667</v>
      </c>
      <c r="D513" s="35" t="str">
        <f t="shared" si="7"/>
        <v>CundinamarcaCachipay</v>
      </c>
      <c r="E513" s="42" t="s">
        <v>52</v>
      </c>
    </row>
    <row r="514" spans="2:5" x14ac:dyDescent="0.2">
      <c r="B514" s="38" t="s">
        <v>15</v>
      </c>
      <c r="C514" s="40" t="s">
        <v>668</v>
      </c>
      <c r="D514" s="35" t="str">
        <f t="shared" si="7"/>
        <v>CundinamarcaCajica</v>
      </c>
      <c r="E514" s="42" t="s">
        <v>52</v>
      </c>
    </row>
    <row r="515" spans="2:5" x14ac:dyDescent="0.2">
      <c r="B515" s="38" t="s">
        <v>15</v>
      </c>
      <c r="C515" s="40" t="s">
        <v>669</v>
      </c>
      <c r="D515" s="35" t="str">
        <f t="shared" si="7"/>
        <v>CundinamarcaCaparrapi</v>
      </c>
      <c r="E515" s="42" t="s">
        <v>52</v>
      </c>
    </row>
    <row r="516" spans="2:5" x14ac:dyDescent="0.2">
      <c r="B516" s="38" t="s">
        <v>15</v>
      </c>
      <c r="C516" s="40" t="s">
        <v>670</v>
      </c>
      <c r="D516" s="35" t="str">
        <f t="shared" si="7"/>
        <v>CundinamarcaCaqueza</v>
      </c>
      <c r="E516" s="42" t="s">
        <v>52</v>
      </c>
    </row>
    <row r="517" spans="2:5" x14ac:dyDescent="0.2">
      <c r="B517" s="38" t="s">
        <v>15</v>
      </c>
      <c r="C517" s="40" t="s">
        <v>671</v>
      </c>
      <c r="D517" s="35" t="str">
        <f t="shared" si="7"/>
        <v>CundinamarcaCarmen de Carupa</v>
      </c>
      <c r="E517" s="42" t="s">
        <v>52</v>
      </c>
    </row>
    <row r="518" spans="2:5" x14ac:dyDescent="0.2">
      <c r="B518" s="38" t="s">
        <v>15</v>
      </c>
      <c r="C518" s="40" t="s">
        <v>672</v>
      </c>
      <c r="D518" s="35" t="str">
        <f t="shared" si="7"/>
        <v>CundinamarcaChaguani</v>
      </c>
      <c r="E518" s="42" t="s">
        <v>52</v>
      </c>
    </row>
    <row r="519" spans="2:5" x14ac:dyDescent="0.2">
      <c r="B519" s="38" t="s">
        <v>15</v>
      </c>
      <c r="C519" s="40" t="s">
        <v>673</v>
      </c>
      <c r="D519" s="35" t="str">
        <f t="shared" ref="D519:D582" si="8">SUBSTITUTE(SUBSTITUTE(SUBSTITUTE(SUBSTITUTE(SUBSTITUTE(B519,"á","a"),"é","e"),"í","i"),"ó","o"),"ú","u")&amp;SUBSTITUTE(SUBSTITUTE(SUBSTITUTE(SUBSTITUTE(SUBSTITUTE(C519,"á","a"),"é","e"),"í","i"),"ó","o"),"ú","u")</f>
        <v>CundinamarcaChipaque</v>
      </c>
      <c r="E519" s="42" t="s">
        <v>52</v>
      </c>
    </row>
    <row r="520" spans="2:5" x14ac:dyDescent="0.2">
      <c r="B520" s="38" t="s">
        <v>15</v>
      </c>
      <c r="C520" s="40" t="s">
        <v>674</v>
      </c>
      <c r="D520" s="35" t="str">
        <f t="shared" si="8"/>
        <v>CundinamarcaChoachi</v>
      </c>
      <c r="E520" s="42" t="s">
        <v>52</v>
      </c>
    </row>
    <row r="521" spans="2:5" x14ac:dyDescent="0.2">
      <c r="B521" s="38" t="s">
        <v>15</v>
      </c>
      <c r="C521" s="40" t="s">
        <v>157</v>
      </c>
      <c r="D521" s="35" t="str">
        <f t="shared" si="8"/>
        <v>CundinamarcaChoconta</v>
      </c>
      <c r="E521" s="42" t="s">
        <v>52</v>
      </c>
    </row>
    <row r="522" spans="2:5" x14ac:dyDescent="0.2">
      <c r="B522" s="38" t="s">
        <v>15</v>
      </c>
      <c r="C522" s="40" t="s">
        <v>675</v>
      </c>
      <c r="D522" s="35" t="str">
        <f t="shared" si="8"/>
        <v>CundinamarcaCogua</v>
      </c>
      <c r="E522" s="42" t="s">
        <v>52</v>
      </c>
    </row>
    <row r="523" spans="2:5" x14ac:dyDescent="0.2">
      <c r="B523" s="38" t="s">
        <v>15</v>
      </c>
      <c r="C523" s="40" t="s">
        <v>676</v>
      </c>
      <c r="D523" s="35" t="str">
        <f t="shared" si="8"/>
        <v>CundinamarcaCota</v>
      </c>
      <c r="E523" s="42" t="s">
        <v>52</v>
      </c>
    </row>
    <row r="524" spans="2:5" x14ac:dyDescent="0.2">
      <c r="B524" s="38" t="s">
        <v>15</v>
      </c>
      <c r="C524" s="40" t="s">
        <v>677</v>
      </c>
      <c r="D524" s="35" t="str">
        <f t="shared" si="8"/>
        <v>CundinamarcaCucunuba</v>
      </c>
      <c r="E524" s="42" t="s">
        <v>52</v>
      </c>
    </row>
    <row r="525" spans="2:5" x14ac:dyDescent="0.2">
      <c r="B525" s="38" t="s">
        <v>15</v>
      </c>
      <c r="C525" s="40" t="s">
        <v>678</v>
      </c>
      <c r="D525" s="35" t="str">
        <f t="shared" si="8"/>
        <v>CundinamarcaEl Colegio</v>
      </c>
      <c r="E525" s="42" t="s">
        <v>52</v>
      </c>
    </row>
    <row r="526" spans="2:5" x14ac:dyDescent="0.2">
      <c r="B526" s="38" t="s">
        <v>15</v>
      </c>
      <c r="C526" s="40" t="s">
        <v>408</v>
      </c>
      <c r="D526" s="35" t="str">
        <f t="shared" si="8"/>
        <v>CundinamarcaEl Peñon</v>
      </c>
      <c r="E526" s="42" t="s">
        <v>52</v>
      </c>
    </row>
    <row r="527" spans="2:5" x14ac:dyDescent="0.2">
      <c r="B527" s="38" t="s">
        <v>15</v>
      </c>
      <c r="C527" s="40" t="s">
        <v>679</v>
      </c>
      <c r="D527" s="35" t="str">
        <f t="shared" si="8"/>
        <v>CundinamarcaEl Rosal</v>
      </c>
      <c r="E527" s="42" t="s">
        <v>52</v>
      </c>
    </row>
    <row r="528" spans="2:5" x14ac:dyDescent="0.2">
      <c r="B528" s="38" t="s">
        <v>15</v>
      </c>
      <c r="C528" s="40" t="s">
        <v>680</v>
      </c>
      <c r="D528" s="35" t="str">
        <f t="shared" si="8"/>
        <v>CundinamarcaFomeque</v>
      </c>
      <c r="E528" s="42" t="s">
        <v>52</v>
      </c>
    </row>
    <row r="529" spans="2:5" x14ac:dyDescent="0.2">
      <c r="B529" s="38" t="s">
        <v>15</v>
      </c>
      <c r="C529" s="40" t="s">
        <v>681</v>
      </c>
      <c r="D529" s="35" t="str">
        <f t="shared" si="8"/>
        <v>CundinamarcaFosca</v>
      </c>
      <c r="E529" s="42" t="s">
        <v>52</v>
      </c>
    </row>
    <row r="530" spans="2:5" x14ac:dyDescent="0.2">
      <c r="B530" s="38" t="s">
        <v>15</v>
      </c>
      <c r="C530" s="40" t="s">
        <v>159</v>
      </c>
      <c r="D530" s="35" t="str">
        <f t="shared" si="8"/>
        <v>CundinamarcaFunza</v>
      </c>
      <c r="E530" s="42" t="s">
        <v>52</v>
      </c>
    </row>
    <row r="531" spans="2:5" x14ac:dyDescent="0.2">
      <c r="B531" s="40" t="s">
        <v>15</v>
      </c>
      <c r="C531" s="41" t="s">
        <v>160</v>
      </c>
      <c r="D531" s="35" t="str">
        <f t="shared" si="8"/>
        <v>CundinamarcaFusagasuga</v>
      </c>
      <c r="E531" s="42" t="s">
        <v>52</v>
      </c>
    </row>
    <row r="532" spans="2:5" x14ac:dyDescent="0.2">
      <c r="B532" s="38" t="s">
        <v>15</v>
      </c>
      <c r="C532" s="40" t="s">
        <v>682</v>
      </c>
      <c r="D532" s="35" t="str">
        <f t="shared" si="8"/>
        <v>CundinamarcaFuquene</v>
      </c>
      <c r="E532" s="42" t="s">
        <v>52</v>
      </c>
    </row>
    <row r="533" spans="2:5" x14ac:dyDescent="0.2">
      <c r="B533" s="38" t="s">
        <v>15</v>
      </c>
      <c r="C533" s="40" t="s">
        <v>683</v>
      </c>
      <c r="D533" s="35" t="str">
        <f t="shared" si="8"/>
        <v>CundinamarcaGachala</v>
      </c>
      <c r="E533" s="42" t="s">
        <v>52</v>
      </c>
    </row>
    <row r="534" spans="2:5" x14ac:dyDescent="0.2">
      <c r="B534" s="38" t="s">
        <v>15</v>
      </c>
      <c r="C534" s="40" t="s">
        <v>684</v>
      </c>
      <c r="D534" s="35" t="str">
        <f t="shared" si="8"/>
        <v>CundinamarcaGachancipa</v>
      </c>
      <c r="E534" s="42" t="s">
        <v>52</v>
      </c>
    </row>
    <row r="535" spans="2:5" x14ac:dyDescent="0.2">
      <c r="B535" s="38" t="s">
        <v>15</v>
      </c>
      <c r="C535" s="40" t="s">
        <v>685</v>
      </c>
      <c r="D535" s="35" t="str">
        <f t="shared" si="8"/>
        <v>CundinamarcaGacheta</v>
      </c>
      <c r="E535" s="42" t="s">
        <v>52</v>
      </c>
    </row>
    <row r="536" spans="2:5" x14ac:dyDescent="0.2">
      <c r="B536" s="38" t="s">
        <v>15</v>
      </c>
      <c r="C536" s="40" t="s">
        <v>686</v>
      </c>
      <c r="D536" s="35" t="str">
        <f t="shared" si="8"/>
        <v xml:space="preserve">CundinamarcaGama </v>
      </c>
      <c r="E536" s="42" t="s">
        <v>52</v>
      </c>
    </row>
    <row r="537" spans="2:5" x14ac:dyDescent="0.2">
      <c r="B537" s="38" t="s">
        <v>15</v>
      </c>
      <c r="C537" s="40" t="s">
        <v>183</v>
      </c>
      <c r="D537" s="35" t="str">
        <f t="shared" si="8"/>
        <v>CundinamarcaGranada</v>
      </c>
      <c r="E537" s="42" t="s">
        <v>52</v>
      </c>
    </row>
    <row r="538" spans="2:5" x14ac:dyDescent="0.2">
      <c r="B538" s="38" t="s">
        <v>15</v>
      </c>
      <c r="C538" s="40" t="s">
        <v>687</v>
      </c>
      <c r="D538" s="35" t="str">
        <f t="shared" si="8"/>
        <v>CundinamarcaGuacheta</v>
      </c>
      <c r="E538" s="42" t="s">
        <v>52</v>
      </c>
    </row>
    <row r="539" spans="2:5" x14ac:dyDescent="0.2">
      <c r="B539" s="38" t="s">
        <v>15</v>
      </c>
      <c r="C539" s="40" t="s">
        <v>688</v>
      </c>
      <c r="D539" s="35" t="str">
        <f t="shared" si="8"/>
        <v>CundinamarcaGuaduas</v>
      </c>
      <c r="E539" s="42" t="s">
        <v>52</v>
      </c>
    </row>
    <row r="540" spans="2:5" x14ac:dyDescent="0.2">
      <c r="B540" s="38" t="s">
        <v>15</v>
      </c>
      <c r="C540" s="40" t="s">
        <v>689</v>
      </c>
      <c r="D540" s="35" t="str">
        <f t="shared" si="8"/>
        <v>CundinamarcaGuasca</v>
      </c>
      <c r="E540" s="42" t="s">
        <v>52</v>
      </c>
    </row>
    <row r="541" spans="2:5" x14ac:dyDescent="0.2">
      <c r="B541" s="38" t="s">
        <v>15</v>
      </c>
      <c r="C541" s="40" t="s">
        <v>690</v>
      </c>
      <c r="D541" s="35" t="str">
        <f t="shared" si="8"/>
        <v>CundinamarcaGuataqui</v>
      </c>
      <c r="E541" s="42" t="s">
        <v>52</v>
      </c>
    </row>
    <row r="542" spans="2:5" x14ac:dyDescent="0.2">
      <c r="B542" s="38" t="s">
        <v>15</v>
      </c>
      <c r="C542" s="40" t="s">
        <v>691</v>
      </c>
      <c r="D542" s="35" t="str">
        <f t="shared" si="8"/>
        <v>CundinamarcaGuatavita</v>
      </c>
      <c r="E542" s="42" t="s">
        <v>52</v>
      </c>
    </row>
    <row r="543" spans="2:5" x14ac:dyDescent="0.2">
      <c r="B543" s="38" t="s">
        <v>15</v>
      </c>
      <c r="C543" s="40" t="s">
        <v>692</v>
      </c>
      <c r="D543" s="35" t="str">
        <f t="shared" si="8"/>
        <v>CundinamarcaGuayabal de Siquima</v>
      </c>
      <c r="E543" s="42" t="s">
        <v>52</v>
      </c>
    </row>
    <row r="544" spans="2:5" x14ac:dyDescent="0.2">
      <c r="B544" s="38" t="s">
        <v>15</v>
      </c>
      <c r="C544" s="40" t="s">
        <v>693</v>
      </c>
      <c r="D544" s="35" t="str">
        <f t="shared" si="8"/>
        <v>CundinamarcaGuayabetal</v>
      </c>
      <c r="E544" s="42" t="s">
        <v>52</v>
      </c>
    </row>
    <row r="545" spans="2:5" x14ac:dyDescent="0.2">
      <c r="B545" s="38" t="s">
        <v>15</v>
      </c>
      <c r="C545" s="40" t="s">
        <v>694</v>
      </c>
      <c r="D545" s="35" t="str">
        <f t="shared" si="8"/>
        <v>CundinamarcaGutierrez</v>
      </c>
      <c r="E545" s="42" t="s">
        <v>52</v>
      </c>
    </row>
    <row r="546" spans="2:5" x14ac:dyDescent="0.2">
      <c r="B546" s="38" t="s">
        <v>15</v>
      </c>
      <c r="C546" s="40" t="s">
        <v>695</v>
      </c>
      <c r="D546" s="35" t="str">
        <f t="shared" si="8"/>
        <v>CundinamarcaJerusalen</v>
      </c>
      <c r="E546" s="42" t="s">
        <v>52</v>
      </c>
    </row>
    <row r="547" spans="2:5" x14ac:dyDescent="0.2">
      <c r="B547" s="38" t="s">
        <v>15</v>
      </c>
      <c r="C547" s="40" t="s">
        <v>696</v>
      </c>
      <c r="D547" s="35" t="str">
        <f t="shared" si="8"/>
        <v>CundinamarcaJunin</v>
      </c>
      <c r="E547" s="42" t="s">
        <v>52</v>
      </c>
    </row>
    <row r="548" spans="2:5" x14ac:dyDescent="0.2">
      <c r="B548" s="38" t="s">
        <v>15</v>
      </c>
      <c r="C548" s="40" t="s">
        <v>697</v>
      </c>
      <c r="D548" s="35" t="str">
        <f t="shared" si="8"/>
        <v>CundinamarcaLa Calera</v>
      </c>
      <c r="E548" s="42" t="s">
        <v>52</v>
      </c>
    </row>
    <row r="549" spans="2:5" x14ac:dyDescent="0.2">
      <c r="B549" s="38" t="s">
        <v>15</v>
      </c>
      <c r="C549" s="40" t="s">
        <v>698</v>
      </c>
      <c r="D549" s="35" t="str">
        <f t="shared" si="8"/>
        <v>CundinamarcaLa Mesa</v>
      </c>
      <c r="E549" s="42" t="s">
        <v>52</v>
      </c>
    </row>
    <row r="550" spans="2:5" x14ac:dyDescent="0.2">
      <c r="B550" s="38" t="s">
        <v>15</v>
      </c>
      <c r="C550" s="40" t="s">
        <v>699</v>
      </c>
      <c r="D550" s="35" t="str">
        <f t="shared" si="8"/>
        <v>CundinamarcaLa Palma</v>
      </c>
      <c r="E550" s="42" t="s">
        <v>52</v>
      </c>
    </row>
    <row r="551" spans="2:5" x14ac:dyDescent="0.2">
      <c r="B551" s="38" t="s">
        <v>15</v>
      </c>
      <c r="C551" s="40" t="s">
        <v>700</v>
      </c>
      <c r="D551" s="35" t="str">
        <f t="shared" si="8"/>
        <v>CundinamarcaLa Peña</v>
      </c>
      <c r="E551" s="42" t="s">
        <v>52</v>
      </c>
    </row>
    <row r="552" spans="2:5" x14ac:dyDescent="0.2">
      <c r="B552" s="38" t="s">
        <v>15</v>
      </c>
      <c r="C552" s="40" t="s">
        <v>599</v>
      </c>
      <c r="D552" s="35" t="str">
        <f t="shared" si="8"/>
        <v>CundinamarcaLa Vega</v>
      </c>
      <c r="E552" s="42" t="s">
        <v>52</v>
      </c>
    </row>
    <row r="553" spans="2:5" x14ac:dyDescent="0.2">
      <c r="B553" s="38" t="s">
        <v>15</v>
      </c>
      <c r="C553" s="40" t="s">
        <v>701</v>
      </c>
      <c r="D553" s="35" t="str">
        <f t="shared" si="8"/>
        <v>CundinamarcaLenguazaque</v>
      </c>
      <c r="E553" s="42" t="s">
        <v>52</v>
      </c>
    </row>
    <row r="554" spans="2:5" x14ac:dyDescent="0.2">
      <c r="B554" s="38" t="s">
        <v>15</v>
      </c>
      <c r="C554" s="40" t="s">
        <v>702</v>
      </c>
      <c r="D554" s="35" t="str">
        <f t="shared" si="8"/>
        <v>CundinamarcaMacheta</v>
      </c>
      <c r="E554" s="42" t="s">
        <v>52</v>
      </c>
    </row>
    <row r="555" spans="2:5" x14ac:dyDescent="0.2">
      <c r="B555" s="38" t="s">
        <v>15</v>
      </c>
      <c r="C555" s="40" t="s">
        <v>162</v>
      </c>
      <c r="D555" s="35" t="str">
        <f t="shared" si="8"/>
        <v>CundinamarcaMadrid</v>
      </c>
      <c r="E555" s="42" t="s">
        <v>52</v>
      </c>
    </row>
    <row r="556" spans="2:5" x14ac:dyDescent="0.2">
      <c r="B556" s="38" t="s">
        <v>15</v>
      </c>
      <c r="C556" s="40" t="s">
        <v>703</v>
      </c>
      <c r="D556" s="35" t="str">
        <f t="shared" si="8"/>
        <v>CundinamarcaManta</v>
      </c>
      <c r="E556" s="42" t="s">
        <v>52</v>
      </c>
    </row>
    <row r="557" spans="2:5" x14ac:dyDescent="0.2">
      <c r="B557" s="38" t="s">
        <v>15</v>
      </c>
      <c r="C557" s="40" t="s">
        <v>704</v>
      </c>
      <c r="D557" s="35" t="str">
        <f t="shared" si="8"/>
        <v>CundinamarcaMedina</v>
      </c>
      <c r="E557" s="42" t="s">
        <v>52</v>
      </c>
    </row>
    <row r="558" spans="2:5" x14ac:dyDescent="0.2">
      <c r="B558" s="38" t="s">
        <v>15</v>
      </c>
      <c r="C558" s="40" t="s">
        <v>22</v>
      </c>
      <c r="D558" s="35" t="str">
        <f t="shared" si="8"/>
        <v>CundinamarcaNariño</v>
      </c>
      <c r="E558" s="42" t="s">
        <v>52</v>
      </c>
    </row>
    <row r="559" spans="2:5" x14ac:dyDescent="0.2">
      <c r="B559" s="38" t="s">
        <v>15</v>
      </c>
      <c r="C559" s="40" t="s">
        <v>705</v>
      </c>
      <c r="D559" s="35" t="str">
        <f t="shared" si="8"/>
        <v>CundinamarcaNemocon</v>
      </c>
      <c r="E559" s="42" t="s">
        <v>52</v>
      </c>
    </row>
    <row r="560" spans="2:5" x14ac:dyDescent="0.2">
      <c r="B560" s="38" t="s">
        <v>15</v>
      </c>
      <c r="C560" s="40" t="s">
        <v>706</v>
      </c>
      <c r="D560" s="35" t="str">
        <f t="shared" si="8"/>
        <v>CundinamarcaNilo</v>
      </c>
      <c r="E560" s="42" t="s">
        <v>52</v>
      </c>
    </row>
    <row r="561" spans="2:5" x14ac:dyDescent="0.2">
      <c r="B561" s="38" t="s">
        <v>15</v>
      </c>
      <c r="C561" s="40" t="s">
        <v>707</v>
      </c>
      <c r="D561" s="35" t="str">
        <f t="shared" si="8"/>
        <v>CundinamarcaNimaima</v>
      </c>
      <c r="E561" s="42" t="s">
        <v>52</v>
      </c>
    </row>
    <row r="562" spans="2:5" x14ac:dyDescent="0.2">
      <c r="B562" s="38" t="s">
        <v>15</v>
      </c>
      <c r="C562" s="40" t="s">
        <v>708</v>
      </c>
      <c r="D562" s="35" t="str">
        <f t="shared" si="8"/>
        <v>CundinamarcaNocaima</v>
      </c>
      <c r="E562" s="42" t="s">
        <v>52</v>
      </c>
    </row>
    <row r="563" spans="2:5" x14ac:dyDescent="0.2">
      <c r="B563" s="38" t="s">
        <v>15</v>
      </c>
      <c r="C563" s="40" t="s">
        <v>709</v>
      </c>
      <c r="D563" s="35" t="str">
        <f t="shared" si="8"/>
        <v xml:space="preserve">CundinamarcaPacho </v>
      </c>
      <c r="E563" s="42" t="s">
        <v>52</v>
      </c>
    </row>
    <row r="564" spans="2:5" x14ac:dyDescent="0.2">
      <c r="B564" s="38" t="s">
        <v>15</v>
      </c>
      <c r="C564" s="40" t="s">
        <v>710</v>
      </c>
      <c r="D564" s="35" t="str">
        <f t="shared" si="8"/>
        <v>CundinamarcaPaime</v>
      </c>
      <c r="E564" s="42" t="s">
        <v>52</v>
      </c>
    </row>
    <row r="565" spans="2:5" x14ac:dyDescent="0.2">
      <c r="B565" s="38" t="s">
        <v>15</v>
      </c>
      <c r="C565" s="40" t="s">
        <v>711</v>
      </c>
      <c r="D565" s="35" t="str">
        <f t="shared" si="8"/>
        <v>CundinamarcaPandi</v>
      </c>
      <c r="E565" s="42" t="s">
        <v>52</v>
      </c>
    </row>
    <row r="566" spans="2:5" x14ac:dyDescent="0.2">
      <c r="B566" s="38" t="s">
        <v>15</v>
      </c>
      <c r="C566" s="40" t="s">
        <v>712</v>
      </c>
      <c r="D566" s="35" t="str">
        <f t="shared" si="8"/>
        <v>CundinamarcaParatebueno</v>
      </c>
      <c r="E566" s="42" t="s">
        <v>52</v>
      </c>
    </row>
    <row r="567" spans="2:5" x14ac:dyDescent="0.2">
      <c r="B567" s="38" t="s">
        <v>15</v>
      </c>
      <c r="C567" s="40" t="s">
        <v>713</v>
      </c>
      <c r="D567" s="35" t="str">
        <f t="shared" si="8"/>
        <v>CundinamarcaPasca</v>
      </c>
      <c r="E567" s="42" t="s">
        <v>52</v>
      </c>
    </row>
    <row r="568" spans="2:5" x14ac:dyDescent="0.2">
      <c r="B568" s="38" t="s">
        <v>15</v>
      </c>
      <c r="C568" s="40" t="s">
        <v>714</v>
      </c>
      <c r="D568" s="35" t="str">
        <f t="shared" si="8"/>
        <v>CundinamarcaPuerto Salgar</v>
      </c>
      <c r="E568" s="42" t="s">
        <v>52</v>
      </c>
    </row>
    <row r="569" spans="2:5" x14ac:dyDescent="0.2">
      <c r="B569" s="38" t="s">
        <v>15</v>
      </c>
      <c r="C569" s="40" t="s">
        <v>715</v>
      </c>
      <c r="D569" s="35" t="str">
        <f t="shared" si="8"/>
        <v>CundinamarcaPuli</v>
      </c>
      <c r="E569" s="42" t="s">
        <v>52</v>
      </c>
    </row>
    <row r="570" spans="2:5" x14ac:dyDescent="0.2">
      <c r="B570" s="38" t="s">
        <v>15</v>
      </c>
      <c r="C570" s="40" t="s">
        <v>716</v>
      </c>
      <c r="D570" s="35" t="str">
        <f t="shared" si="8"/>
        <v>CundinamarcaQuebradanegra</v>
      </c>
      <c r="E570" s="42" t="s">
        <v>52</v>
      </c>
    </row>
    <row r="571" spans="2:5" x14ac:dyDescent="0.2">
      <c r="B571" s="38" t="s">
        <v>15</v>
      </c>
      <c r="C571" s="40" t="s">
        <v>717</v>
      </c>
      <c r="D571" s="35" t="str">
        <f t="shared" si="8"/>
        <v>CundinamarcaQuetame</v>
      </c>
      <c r="E571" s="42" t="s">
        <v>52</v>
      </c>
    </row>
    <row r="572" spans="2:5" x14ac:dyDescent="0.2">
      <c r="B572" s="38" t="s">
        <v>15</v>
      </c>
      <c r="C572" s="40" t="s">
        <v>718</v>
      </c>
      <c r="D572" s="35" t="str">
        <f t="shared" si="8"/>
        <v>CundinamarcaQuipile</v>
      </c>
      <c r="E572" s="42" t="s">
        <v>52</v>
      </c>
    </row>
    <row r="573" spans="2:5" x14ac:dyDescent="0.2">
      <c r="B573" s="38" t="s">
        <v>15</v>
      </c>
      <c r="C573" s="40" t="s">
        <v>190</v>
      </c>
      <c r="D573" s="35" t="str">
        <f t="shared" si="8"/>
        <v>CundinamarcaRicaurte</v>
      </c>
      <c r="E573" s="42" t="s">
        <v>52</v>
      </c>
    </row>
    <row r="574" spans="2:5" x14ac:dyDescent="0.2">
      <c r="B574" s="38" t="s">
        <v>15</v>
      </c>
      <c r="C574" s="40" t="s">
        <v>719</v>
      </c>
      <c r="D574" s="35" t="str">
        <f t="shared" si="8"/>
        <v>CundinamarcaSan Antonio del Tequendama</v>
      </c>
      <c r="E574" s="42" t="s">
        <v>52</v>
      </c>
    </row>
    <row r="575" spans="2:5" x14ac:dyDescent="0.2">
      <c r="B575" s="38" t="s">
        <v>15</v>
      </c>
      <c r="C575" s="40" t="s">
        <v>720</v>
      </c>
      <c r="D575" s="35" t="str">
        <f t="shared" si="8"/>
        <v xml:space="preserve">CundinamarcaSan Bernardo </v>
      </c>
      <c r="E575" s="42" t="s">
        <v>52</v>
      </c>
    </row>
    <row r="576" spans="2:5" x14ac:dyDescent="0.2">
      <c r="B576" s="38" t="s">
        <v>15</v>
      </c>
      <c r="C576" s="40" t="s">
        <v>721</v>
      </c>
      <c r="D576" s="35" t="str">
        <f t="shared" si="8"/>
        <v>CundinamarcaSan Cayetano</v>
      </c>
      <c r="E576" s="42" t="s">
        <v>52</v>
      </c>
    </row>
    <row r="577" spans="2:5" x14ac:dyDescent="0.2">
      <c r="B577" s="38" t="s">
        <v>15</v>
      </c>
      <c r="C577" s="40" t="s">
        <v>352</v>
      </c>
      <c r="D577" s="35" t="str">
        <f t="shared" si="8"/>
        <v>CundinamarcaSan Francisco</v>
      </c>
      <c r="E577" s="42" t="s">
        <v>52</v>
      </c>
    </row>
    <row r="578" spans="2:5" x14ac:dyDescent="0.2">
      <c r="B578" s="38" t="s">
        <v>15</v>
      </c>
      <c r="C578" s="40" t="s">
        <v>722</v>
      </c>
      <c r="D578" s="35" t="str">
        <f t="shared" si="8"/>
        <v>CundinamarcaSan Juan de Rioseco</v>
      </c>
      <c r="E578" s="42" t="s">
        <v>52</v>
      </c>
    </row>
    <row r="579" spans="2:5" x14ac:dyDescent="0.2">
      <c r="B579" s="38" t="s">
        <v>15</v>
      </c>
      <c r="C579" s="40" t="s">
        <v>723</v>
      </c>
      <c r="D579" s="35" t="str">
        <f t="shared" si="8"/>
        <v>CundinamarcaSasaima</v>
      </c>
      <c r="E579" s="42" t="s">
        <v>52</v>
      </c>
    </row>
    <row r="580" spans="2:5" x14ac:dyDescent="0.2">
      <c r="B580" s="38" t="s">
        <v>15</v>
      </c>
      <c r="C580" s="40" t="s">
        <v>724</v>
      </c>
      <c r="D580" s="35" t="str">
        <f t="shared" si="8"/>
        <v>CundinamarcaSesquile</v>
      </c>
      <c r="E580" s="42" t="s">
        <v>52</v>
      </c>
    </row>
    <row r="581" spans="2:5" x14ac:dyDescent="0.2">
      <c r="B581" s="38" t="s">
        <v>15</v>
      </c>
      <c r="C581" s="40" t="s">
        <v>725</v>
      </c>
      <c r="D581" s="35" t="str">
        <f t="shared" si="8"/>
        <v>CundinamarcaSibate Silvania</v>
      </c>
      <c r="E581" s="42" t="s">
        <v>52</v>
      </c>
    </row>
    <row r="582" spans="2:5" x14ac:dyDescent="0.2">
      <c r="B582" s="38" t="s">
        <v>15</v>
      </c>
      <c r="C582" s="40" t="s">
        <v>726</v>
      </c>
      <c r="D582" s="35" t="str">
        <f t="shared" si="8"/>
        <v>CundinamarcaSimijaca</v>
      </c>
      <c r="E582" s="42" t="s">
        <v>52</v>
      </c>
    </row>
    <row r="583" spans="2:5" x14ac:dyDescent="0.2">
      <c r="B583" s="38" t="s">
        <v>15</v>
      </c>
      <c r="C583" s="40" t="s">
        <v>727</v>
      </c>
      <c r="D583" s="35" t="str">
        <f t="shared" ref="D583:D646" si="9">SUBSTITUTE(SUBSTITUTE(SUBSTITUTE(SUBSTITUTE(SUBSTITUTE(B583,"á","a"),"é","e"),"í","i"),"ó","o"),"ú","u")&amp;SUBSTITUTE(SUBSTITUTE(SUBSTITUTE(SUBSTITUTE(SUBSTITUTE(C583,"á","a"),"é","e"),"í","i"),"ó","o"),"ú","u")</f>
        <v>CundinamarcaSopo</v>
      </c>
      <c r="E583" s="42" t="s">
        <v>52</v>
      </c>
    </row>
    <row r="584" spans="2:5" x14ac:dyDescent="0.2">
      <c r="B584" s="38" t="s">
        <v>15</v>
      </c>
      <c r="C584" s="40" t="s">
        <v>728</v>
      </c>
      <c r="D584" s="35" t="str">
        <f t="shared" si="9"/>
        <v>CundinamarcaSubachoque</v>
      </c>
      <c r="E584" s="42" t="s">
        <v>52</v>
      </c>
    </row>
    <row r="585" spans="2:5" x14ac:dyDescent="0.2">
      <c r="B585" s="38" t="s">
        <v>15</v>
      </c>
      <c r="C585" s="40" t="s">
        <v>729</v>
      </c>
      <c r="D585" s="35" t="str">
        <f t="shared" si="9"/>
        <v>CundinamarcaSuesca</v>
      </c>
      <c r="E585" s="42" t="s">
        <v>52</v>
      </c>
    </row>
    <row r="586" spans="2:5" x14ac:dyDescent="0.2">
      <c r="B586" s="38" t="s">
        <v>15</v>
      </c>
      <c r="C586" s="40" t="s">
        <v>730</v>
      </c>
      <c r="D586" s="35" t="str">
        <f t="shared" si="9"/>
        <v>CundinamarcaSutatausa</v>
      </c>
      <c r="E586" s="42" t="s">
        <v>52</v>
      </c>
    </row>
    <row r="587" spans="2:5" x14ac:dyDescent="0.2">
      <c r="B587" s="38" t="s">
        <v>15</v>
      </c>
      <c r="C587" s="40" t="s">
        <v>731</v>
      </c>
      <c r="D587" s="35" t="str">
        <f t="shared" si="9"/>
        <v>CundinamarcaTabio</v>
      </c>
      <c r="E587" s="42" t="s">
        <v>52</v>
      </c>
    </row>
    <row r="588" spans="2:5" x14ac:dyDescent="0.2">
      <c r="B588" s="38" t="s">
        <v>15</v>
      </c>
      <c r="C588" s="40" t="s">
        <v>732</v>
      </c>
      <c r="D588" s="35" t="str">
        <f t="shared" si="9"/>
        <v>CundinamarcaTausa</v>
      </c>
      <c r="E588" s="42" t="s">
        <v>52</v>
      </c>
    </row>
    <row r="589" spans="2:5" x14ac:dyDescent="0.2">
      <c r="B589" s="38" t="s">
        <v>15</v>
      </c>
      <c r="C589" s="40" t="s">
        <v>733</v>
      </c>
      <c r="D589" s="35" t="str">
        <f t="shared" si="9"/>
        <v>CundinamarcaTena</v>
      </c>
      <c r="E589" s="42" t="s">
        <v>52</v>
      </c>
    </row>
    <row r="590" spans="2:5" x14ac:dyDescent="0.2">
      <c r="B590" s="38" t="s">
        <v>15</v>
      </c>
      <c r="C590" s="40" t="s">
        <v>734</v>
      </c>
      <c r="D590" s="35" t="str">
        <f t="shared" si="9"/>
        <v>CundinamarcaTenjo</v>
      </c>
      <c r="E590" s="42" t="s">
        <v>52</v>
      </c>
    </row>
    <row r="591" spans="2:5" x14ac:dyDescent="0.2">
      <c r="B591" s="38" t="s">
        <v>15</v>
      </c>
      <c r="C591" s="40" t="s">
        <v>735</v>
      </c>
      <c r="D591" s="35" t="str">
        <f t="shared" si="9"/>
        <v>CundinamarcaTibacuy</v>
      </c>
      <c r="E591" s="42" t="s">
        <v>52</v>
      </c>
    </row>
    <row r="592" spans="2:5" x14ac:dyDescent="0.2">
      <c r="B592" s="38" t="s">
        <v>15</v>
      </c>
      <c r="C592" s="40" t="s">
        <v>736</v>
      </c>
      <c r="D592" s="35" t="str">
        <f t="shared" si="9"/>
        <v>CundinamarcaTibirita</v>
      </c>
      <c r="E592" s="42" t="s">
        <v>52</v>
      </c>
    </row>
    <row r="593" spans="2:5" x14ac:dyDescent="0.2">
      <c r="B593" s="38" t="s">
        <v>15</v>
      </c>
      <c r="C593" s="40" t="s">
        <v>737</v>
      </c>
      <c r="D593" s="35" t="str">
        <f t="shared" si="9"/>
        <v>CundinamarcaTocaima</v>
      </c>
      <c r="E593" s="42" t="s">
        <v>52</v>
      </c>
    </row>
    <row r="594" spans="2:5" x14ac:dyDescent="0.2">
      <c r="B594" s="38" t="s">
        <v>15</v>
      </c>
      <c r="C594" s="40" t="s">
        <v>738</v>
      </c>
      <c r="D594" s="35" t="str">
        <f t="shared" si="9"/>
        <v>CundinamarcaTocancipa</v>
      </c>
      <c r="E594" s="42" t="s">
        <v>52</v>
      </c>
    </row>
    <row r="595" spans="2:5" x14ac:dyDescent="0.2">
      <c r="B595" s="38" t="s">
        <v>15</v>
      </c>
      <c r="C595" s="40" t="s">
        <v>739</v>
      </c>
      <c r="D595" s="35" t="str">
        <f t="shared" si="9"/>
        <v>CundinamarcaTopaipi</v>
      </c>
      <c r="E595" s="42" t="s">
        <v>52</v>
      </c>
    </row>
    <row r="596" spans="2:5" x14ac:dyDescent="0.2">
      <c r="B596" s="38" t="s">
        <v>15</v>
      </c>
      <c r="C596" s="40" t="s">
        <v>740</v>
      </c>
      <c r="D596" s="35" t="str">
        <f t="shared" si="9"/>
        <v>CundinamarcaUbala</v>
      </c>
      <c r="E596" s="42" t="s">
        <v>52</v>
      </c>
    </row>
    <row r="597" spans="2:5" x14ac:dyDescent="0.2">
      <c r="B597" s="38" t="s">
        <v>15</v>
      </c>
      <c r="C597" s="40" t="s">
        <v>741</v>
      </c>
      <c r="D597" s="35" t="str">
        <f t="shared" si="9"/>
        <v>CundinamarcaUbaque</v>
      </c>
      <c r="E597" s="42" t="s">
        <v>52</v>
      </c>
    </row>
    <row r="598" spans="2:5" x14ac:dyDescent="0.2">
      <c r="B598" s="38" t="s">
        <v>15</v>
      </c>
      <c r="C598" s="40" t="s">
        <v>742</v>
      </c>
      <c r="D598" s="35" t="str">
        <f t="shared" si="9"/>
        <v>CundinamarcaUne</v>
      </c>
      <c r="E598" s="42" t="s">
        <v>52</v>
      </c>
    </row>
    <row r="599" spans="2:5" x14ac:dyDescent="0.2">
      <c r="B599" s="38" t="s">
        <v>15</v>
      </c>
      <c r="C599" s="40" t="s">
        <v>743</v>
      </c>
      <c r="D599" s="35" t="str">
        <f t="shared" si="9"/>
        <v>CundinamarcaUtica</v>
      </c>
      <c r="E599" s="42" t="s">
        <v>52</v>
      </c>
    </row>
    <row r="600" spans="2:5" x14ac:dyDescent="0.2">
      <c r="B600" s="38" t="s">
        <v>15</v>
      </c>
      <c r="C600" s="40" t="s">
        <v>380</v>
      </c>
      <c r="D600" s="35" t="str">
        <f t="shared" si="9"/>
        <v>CundinamarcaVenecia</v>
      </c>
      <c r="E600" s="42" t="s">
        <v>52</v>
      </c>
    </row>
    <row r="601" spans="2:5" x14ac:dyDescent="0.2">
      <c r="B601" s="38" t="s">
        <v>15</v>
      </c>
      <c r="C601" s="40" t="s">
        <v>744</v>
      </c>
      <c r="D601" s="35" t="str">
        <f t="shared" si="9"/>
        <v>CundinamarcaVergara</v>
      </c>
      <c r="E601" s="42" t="s">
        <v>52</v>
      </c>
    </row>
    <row r="602" spans="2:5" x14ac:dyDescent="0.2">
      <c r="B602" s="38" t="s">
        <v>15</v>
      </c>
      <c r="C602" s="40" t="s">
        <v>745</v>
      </c>
      <c r="D602" s="35" t="str">
        <f t="shared" si="9"/>
        <v>CundinamarcaViani</v>
      </c>
      <c r="E602" s="42" t="s">
        <v>52</v>
      </c>
    </row>
    <row r="603" spans="2:5" x14ac:dyDescent="0.2">
      <c r="B603" s="38" t="s">
        <v>15</v>
      </c>
      <c r="C603" s="40" t="s">
        <v>746</v>
      </c>
      <c r="D603" s="35" t="str">
        <f t="shared" si="9"/>
        <v>CundinamarcaVilla de San Diego de Ubate</v>
      </c>
      <c r="E603" s="42" t="s">
        <v>52</v>
      </c>
    </row>
    <row r="604" spans="2:5" x14ac:dyDescent="0.2">
      <c r="B604" s="38" t="s">
        <v>15</v>
      </c>
      <c r="C604" s="40" t="s">
        <v>747</v>
      </c>
      <c r="D604" s="35" t="str">
        <f t="shared" si="9"/>
        <v>CundinamarcaVillagomez</v>
      </c>
      <c r="E604" s="42" t="s">
        <v>52</v>
      </c>
    </row>
    <row r="605" spans="2:5" x14ac:dyDescent="0.2">
      <c r="B605" s="38" t="s">
        <v>15</v>
      </c>
      <c r="C605" s="40" t="s">
        <v>748</v>
      </c>
      <c r="D605" s="35" t="str">
        <f t="shared" si="9"/>
        <v>CundinamarcaVillapinzon</v>
      </c>
      <c r="E605" s="42" t="s">
        <v>52</v>
      </c>
    </row>
    <row r="606" spans="2:5" x14ac:dyDescent="0.2">
      <c r="B606" s="38" t="s">
        <v>15</v>
      </c>
      <c r="C606" s="40" t="s">
        <v>164</v>
      </c>
      <c r="D606" s="35" t="str">
        <f t="shared" si="9"/>
        <v>CundinamarcaVilleta</v>
      </c>
      <c r="E606" s="42" t="s">
        <v>52</v>
      </c>
    </row>
    <row r="607" spans="2:5" x14ac:dyDescent="0.2">
      <c r="B607" s="38" t="s">
        <v>15</v>
      </c>
      <c r="C607" s="40" t="s">
        <v>749</v>
      </c>
      <c r="D607" s="35" t="str">
        <f t="shared" si="9"/>
        <v>CundinamarcaViota</v>
      </c>
      <c r="E607" s="42" t="s">
        <v>52</v>
      </c>
    </row>
    <row r="608" spans="2:5" x14ac:dyDescent="0.2">
      <c r="B608" s="38" t="s">
        <v>15</v>
      </c>
      <c r="C608" s="40" t="s">
        <v>750</v>
      </c>
      <c r="D608" s="35" t="str">
        <f t="shared" si="9"/>
        <v>CundinamarcaYacopi</v>
      </c>
      <c r="E608" s="42" t="s">
        <v>52</v>
      </c>
    </row>
    <row r="609" spans="2:5" x14ac:dyDescent="0.2">
      <c r="B609" s="38" t="s">
        <v>15</v>
      </c>
      <c r="C609" s="40" t="s">
        <v>751</v>
      </c>
      <c r="D609" s="35" t="str">
        <f t="shared" si="9"/>
        <v>CundinamarcaZipacon</v>
      </c>
      <c r="E609" s="42" t="s">
        <v>52</v>
      </c>
    </row>
    <row r="610" spans="2:5" x14ac:dyDescent="0.2">
      <c r="B610" s="38" t="s">
        <v>18</v>
      </c>
      <c r="C610" s="40" t="s">
        <v>752</v>
      </c>
      <c r="D610" s="35" t="str">
        <f t="shared" si="9"/>
        <v>HuilaAcevedo</v>
      </c>
      <c r="E610" s="42" t="s">
        <v>52</v>
      </c>
    </row>
    <row r="611" spans="2:5" x14ac:dyDescent="0.2">
      <c r="B611" s="38" t="s">
        <v>18</v>
      </c>
      <c r="C611" s="40" t="s">
        <v>753</v>
      </c>
      <c r="D611" s="35" t="str">
        <f t="shared" si="9"/>
        <v>HuilaAgrado</v>
      </c>
      <c r="E611" s="42" t="s">
        <v>52</v>
      </c>
    </row>
    <row r="612" spans="2:5" x14ac:dyDescent="0.2">
      <c r="B612" s="38" t="s">
        <v>18</v>
      </c>
      <c r="C612" s="40" t="s">
        <v>754</v>
      </c>
      <c r="D612" s="35" t="str">
        <f t="shared" si="9"/>
        <v>HuilaAipe</v>
      </c>
      <c r="E612" s="42" t="s">
        <v>52</v>
      </c>
    </row>
    <row r="613" spans="2:5" x14ac:dyDescent="0.2">
      <c r="B613" s="38" t="s">
        <v>18</v>
      </c>
      <c r="C613" s="40" t="s">
        <v>755</v>
      </c>
      <c r="D613" s="35" t="str">
        <f t="shared" si="9"/>
        <v>HuilaAlgeciras</v>
      </c>
      <c r="E613" s="42" t="s">
        <v>52</v>
      </c>
    </row>
    <row r="614" spans="2:5" x14ac:dyDescent="0.2">
      <c r="B614" s="38" t="s">
        <v>18</v>
      </c>
      <c r="C614" s="40" t="s">
        <v>756</v>
      </c>
      <c r="D614" s="35" t="str">
        <f t="shared" si="9"/>
        <v>HuilaAltamira</v>
      </c>
      <c r="E614" s="42" t="s">
        <v>52</v>
      </c>
    </row>
    <row r="615" spans="2:5" x14ac:dyDescent="0.2">
      <c r="B615" s="38" t="s">
        <v>18</v>
      </c>
      <c r="C615" s="40" t="s">
        <v>757</v>
      </c>
      <c r="D615" s="35" t="str">
        <f t="shared" si="9"/>
        <v>HuilaBaraya</v>
      </c>
      <c r="E615" s="42" t="s">
        <v>52</v>
      </c>
    </row>
    <row r="616" spans="2:5" x14ac:dyDescent="0.2">
      <c r="B616" s="38" t="s">
        <v>18</v>
      </c>
      <c r="C616" s="40" t="s">
        <v>758</v>
      </c>
      <c r="D616" s="35" t="str">
        <f t="shared" si="9"/>
        <v>HuilaCampoalegre</v>
      </c>
      <c r="E616" s="42" t="s">
        <v>52</v>
      </c>
    </row>
    <row r="617" spans="2:5" x14ac:dyDescent="0.2">
      <c r="B617" s="38" t="s">
        <v>18</v>
      </c>
      <c r="C617" s="40" t="s">
        <v>759</v>
      </c>
      <c r="D617" s="35" t="str">
        <f t="shared" si="9"/>
        <v>HuilaColombia</v>
      </c>
      <c r="E617" s="42" t="s">
        <v>52</v>
      </c>
    </row>
    <row r="618" spans="2:5" x14ac:dyDescent="0.2">
      <c r="B618" s="38" t="s">
        <v>18</v>
      </c>
      <c r="C618" s="40" t="s">
        <v>760</v>
      </c>
      <c r="D618" s="35" t="str">
        <f t="shared" si="9"/>
        <v>HuilaElias</v>
      </c>
      <c r="E618" s="42" t="s">
        <v>52</v>
      </c>
    </row>
    <row r="619" spans="2:5" x14ac:dyDescent="0.2">
      <c r="B619" s="38" t="s">
        <v>18</v>
      </c>
      <c r="C619" s="40" t="s">
        <v>168</v>
      </c>
      <c r="D619" s="35" t="str">
        <f t="shared" si="9"/>
        <v>HuilaGarzon</v>
      </c>
      <c r="E619" s="42" t="s">
        <v>52</v>
      </c>
    </row>
    <row r="620" spans="2:5" x14ac:dyDescent="0.2">
      <c r="B620" s="38" t="s">
        <v>18</v>
      </c>
      <c r="C620" s="40" t="s">
        <v>761</v>
      </c>
      <c r="D620" s="35" t="str">
        <f t="shared" si="9"/>
        <v>HuilaGigante</v>
      </c>
      <c r="E620" s="42" t="s">
        <v>52</v>
      </c>
    </row>
    <row r="621" spans="2:5" x14ac:dyDescent="0.2">
      <c r="B621" s="38" t="s">
        <v>18</v>
      </c>
      <c r="C621" s="40" t="s">
        <v>320</v>
      </c>
      <c r="D621" s="35" t="str">
        <f t="shared" si="9"/>
        <v>HuilaGuadalupe</v>
      </c>
      <c r="E621" s="42" t="s">
        <v>52</v>
      </c>
    </row>
    <row r="622" spans="2:5" x14ac:dyDescent="0.2">
      <c r="B622" s="38" t="s">
        <v>18</v>
      </c>
      <c r="C622" s="40" t="s">
        <v>762</v>
      </c>
      <c r="D622" s="35" t="str">
        <f t="shared" si="9"/>
        <v>HuilaHobo</v>
      </c>
      <c r="E622" s="42" t="s">
        <v>52</v>
      </c>
    </row>
    <row r="623" spans="2:5" x14ac:dyDescent="0.2">
      <c r="B623" s="38" t="s">
        <v>18</v>
      </c>
      <c r="C623" s="40" t="s">
        <v>763</v>
      </c>
      <c r="D623" s="35" t="str">
        <f t="shared" si="9"/>
        <v>HuilaÍquira</v>
      </c>
      <c r="E623" s="42" t="s">
        <v>52</v>
      </c>
    </row>
    <row r="624" spans="2:5" x14ac:dyDescent="0.2">
      <c r="B624" s="38" t="s">
        <v>18</v>
      </c>
      <c r="C624" s="40" t="s">
        <v>764</v>
      </c>
      <c r="D624" s="35" t="str">
        <f t="shared" si="9"/>
        <v>HuilaIsnos</v>
      </c>
      <c r="E624" s="42" t="s">
        <v>52</v>
      </c>
    </row>
    <row r="625" spans="2:5" x14ac:dyDescent="0.2">
      <c r="B625" s="38" t="s">
        <v>18</v>
      </c>
      <c r="C625" s="40" t="s">
        <v>765</v>
      </c>
      <c r="D625" s="35" t="str">
        <f t="shared" si="9"/>
        <v>HuilaLa Argentina</v>
      </c>
      <c r="E625" s="42" t="s">
        <v>52</v>
      </c>
    </row>
    <row r="626" spans="2:5" x14ac:dyDescent="0.2">
      <c r="B626" s="38" t="s">
        <v>18</v>
      </c>
      <c r="C626" s="40" t="s">
        <v>766</v>
      </c>
      <c r="D626" s="35" t="str">
        <f t="shared" si="9"/>
        <v>HuilaLa Plata</v>
      </c>
      <c r="E626" s="42" t="s">
        <v>52</v>
      </c>
    </row>
    <row r="627" spans="2:5" x14ac:dyDescent="0.2">
      <c r="B627" s="38" t="s">
        <v>18</v>
      </c>
      <c r="C627" s="40" t="s">
        <v>767</v>
      </c>
      <c r="D627" s="35" t="str">
        <f t="shared" si="9"/>
        <v>HuilaNataga</v>
      </c>
      <c r="E627" s="42" t="s">
        <v>52</v>
      </c>
    </row>
    <row r="628" spans="2:5" x14ac:dyDescent="0.2">
      <c r="B628" s="38" t="s">
        <v>18</v>
      </c>
      <c r="C628" s="40" t="s">
        <v>768</v>
      </c>
      <c r="D628" s="35" t="str">
        <f t="shared" si="9"/>
        <v>HuilaOporapa</v>
      </c>
      <c r="E628" s="42" t="s">
        <v>52</v>
      </c>
    </row>
    <row r="629" spans="2:5" x14ac:dyDescent="0.2">
      <c r="B629" s="38" t="s">
        <v>18</v>
      </c>
      <c r="C629" s="40" t="s">
        <v>769</v>
      </c>
      <c r="D629" s="35" t="str">
        <f t="shared" si="9"/>
        <v>HuilaPaicol</v>
      </c>
      <c r="E629" s="42" t="s">
        <v>52</v>
      </c>
    </row>
    <row r="630" spans="2:5" x14ac:dyDescent="0.2">
      <c r="B630" s="38" t="s">
        <v>18</v>
      </c>
      <c r="C630" s="40" t="s">
        <v>770</v>
      </c>
      <c r="D630" s="35" t="str">
        <f t="shared" si="9"/>
        <v>HuilaPalermo</v>
      </c>
      <c r="E630" s="42" t="s">
        <v>52</v>
      </c>
    </row>
    <row r="631" spans="2:5" x14ac:dyDescent="0.2">
      <c r="B631" s="38" t="s">
        <v>18</v>
      </c>
      <c r="C631" s="40" t="s">
        <v>555</v>
      </c>
      <c r="D631" s="35" t="str">
        <f t="shared" si="9"/>
        <v>HuilaPalestina</v>
      </c>
      <c r="E631" s="42" t="s">
        <v>52</v>
      </c>
    </row>
    <row r="632" spans="2:5" x14ac:dyDescent="0.2">
      <c r="B632" s="38" t="s">
        <v>18</v>
      </c>
      <c r="C632" s="40" t="s">
        <v>771</v>
      </c>
      <c r="D632" s="35" t="str">
        <f t="shared" si="9"/>
        <v>HuilaPital</v>
      </c>
      <c r="E632" s="42" t="s">
        <v>52</v>
      </c>
    </row>
    <row r="633" spans="2:5" x14ac:dyDescent="0.2">
      <c r="B633" s="38" t="s">
        <v>18</v>
      </c>
      <c r="C633" s="41" t="s">
        <v>170</v>
      </c>
      <c r="D633" s="35" t="str">
        <f t="shared" si="9"/>
        <v>HuilaPitalito</v>
      </c>
      <c r="E633" s="42" t="s">
        <v>52</v>
      </c>
    </row>
    <row r="634" spans="2:5" x14ac:dyDescent="0.2">
      <c r="B634" s="38" t="s">
        <v>18</v>
      </c>
      <c r="C634" s="40" t="s">
        <v>772</v>
      </c>
      <c r="D634" s="35" t="str">
        <f t="shared" si="9"/>
        <v>HuilaRivera</v>
      </c>
      <c r="E634" s="42" t="s">
        <v>52</v>
      </c>
    </row>
    <row r="635" spans="2:5" x14ac:dyDescent="0.2">
      <c r="B635" s="38" t="s">
        <v>18</v>
      </c>
      <c r="C635" s="40" t="s">
        <v>773</v>
      </c>
      <c r="D635" s="35" t="str">
        <f t="shared" si="9"/>
        <v>HuilaSaladoblanco</v>
      </c>
      <c r="E635" s="42" t="s">
        <v>52</v>
      </c>
    </row>
    <row r="636" spans="2:5" x14ac:dyDescent="0.2">
      <c r="B636" s="38" t="s">
        <v>18</v>
      </c>
      <c r="C636" s="40" t="s">
        <v>774</v>
      </c>
      <c r="D636" s="35" t="str">
        <f t="shared" si="9"/>
        <v>HuilaSan Agustin</v>
      </c>
      <c r="E636" s="42" t="s">
        <v>52</v>
      </c>
    </row>
    <row r="637" spans="2:5" x14ac:dyDescent="0.2">
      <c r="B637" s="38" t="s">
        <v>18</v>
      </c>
      <c r="C637" s="40" t="s">
        <v>507</v>
      </c>
      <c r="D637" s="35" t="str">
        <f t="shared" si="9"/>
        <v>HuilaSanta Maria</v>
      </c>
      <c r="E637" s="42" t="s">
        <v>52</v>
      </c>
    </row>
    <row r="638" spans="2:5" x14ac:dyDescent="0.2">
      <c r="B638" s="38" t="s">
        <v>18</v>
      </c>
      <c r="C638" s="40" t="s">
        <v>775</v>
      </c>
      <c r="D638" s="35" t="str">
        <f t="shared" si="9"/>
        <v>HuilaSuaza</v>
      </c>
      <c r="E638" s="42" t="s">
        <v>52</v>
      </c>
    </row>
    <row r="639" spans="2:5" x14ac:dyDescent="0.2">
      <c r="B639" s="38" t="s">
        <v>18</v>
      </c>
      <c r="C639" s="40" t="s">
        <v>776</v>
      </c>
      <c r="D639" s="35" t="str">
        <f t="shared" si="9"/>
        <v>HuilaTarqui</v>
      </c>
      <c r="E639" s="42" t="s">
        <v>52</v>
      </c>
    </row>
    <row r="640" spans="2:5" x14ac:dyDescent="0.2">
      <c r="B640" s="38" t="s">
        <v>18</v>
      </c>
      <c r="C640" s="40" t="s">
        <v>777</v>
      </c>
      <c r="D640" s="35" t="str">
        <f t="shared" si="9"/>
        <v>HuilaTello</v>
      </c>
      <c r="E640" s="42" t="s">
        <v>52</v>
      </c>
    </row>
    <row r="641" spans="2:5" x14ac:dyDescent="0.2">
      <c r="B641" s="38" t="s">
        <v>18</v>
      </c>
      <c r="C641" s="40" t="s">
        <v>778</v>
      </c>
      <c r="D641" s="35" t="str">
        <f t="shared" si="9"/>
        <v>HuilaTeruel</v>
      </c>
      <c r="E641" s="42" t="s">
        <v>52</v>
      </c>
    </row>
    <row r="642" spans="2:5" x14ac:dyDescent="0.2">
      <c r="B642" s="38" t="s">
        <v>18</v>
      </c>
      <c r="C642" s="40" t="s">
        <v>779</v>
      </c>
      <c r="D642" s="35" t="str">
        <f t="shared" si="9"/>
        <v>HuilaTesalia</v>
      </c>
      <c r="E642" s="42" t="s">
        <v>52</v>
      </c>
    </row>
    <row r="643" spans="2:5" x14ac:dyDescent="0.2">
      <c r="B643" s="38" t="s">
        <v>18</v>
      </c>
      <c r="C643" s="40" t="s">
        <v>780</v>
      </c>
      <c r="D643" s="35" t="str">
        <f t="shared" si="9"/>
        <v>HuilaTimana</v>
      </c>
      <c r="E643" s="42" t="s">
        <v>52</v>
      </c>
    </row>
    <row r="644" spans="2:5" x14ac:dyDescent="0.2">
      <c r="B644" s="38" t="s">
        <v>18</v>
      </c>
      <c r="C644" s="40" t="s">
        <v>781</v>
      </c>
      <c r="D644" s="35" t="str">
        <f t="shared" si="9"/>
        <v>HuilaVillavieja</v>
      </c>
      <c r="E644" s="42" t="s">
        <v>52</v>
      </c>
    </row>
    <row r="645" spans="2:5" x14ac:dyDescent="0.2">
      <c r="B645" s="38" t="s">
        <v>18</v>
      </c>
      <c r="C645" s="40" t="s">
        <v>782</v>
      </c>
      <c r="D645" s="35" t="str">
        <f t="shared" si="9"/>
        <v>HuilaYaguara</v>
      </c>
      <c r="E645" s="42" t="s">
        <v>52</v>
      </c>
    </row>
    <row r="646" spans="2:5" x14ac:dyDescent="0.2">
      <c r="B646" s="38" t="s">
        <v>19</v>
      </c>
      <c r="C646" s="40" t="s">
        <v>562</v>
      </c>
      <c r="D646" s="35" t="str">
        <f t="shared" si="9"/>
        <v>La GuajiraAlbania</v>
      </c>
      <c r="E646" s="42" t="s">
        <v>52</v>
      </c>
    </row>
    <row r="647" spans="2:5" x14ac:dyDescent="0.2">
      <c r="B647" s="38" t="s">
        <v>19</v>
      </c>
      <c r="C647" s="40" t="s">
        <v>172</v>
      </c>
      <c r="D647" s="35" t="str">
        <f t="shared" ref="D647:D710" si="10">SUBSTITUTE(SUBSTITUTE(SUBSTITUTE(SUBSTITUTE(SUBSTITUTE(B647,"á","a"),"é","e"),"í","i"),"ó","o"),"ú","u")&amp;SUBSTITUTE(SUBSTITUTE(SUBSTITUTE(SUBSTITUTE(SUBSTITUTE(C647,"á","a"),"é","e"),"í","i"),"ó","o"),"ú","u")</f>
        <v>La GuajiraBarrancas</v>
      </c>
      <c r="E647" s="42" t="s">
        <v>52</v>
      </c>
    </row>
    <row r="648" spans="2:5" x14ac:dyDescent="0.2">
      <c r="B648" s="38" t="s">
        <v>19</v>
      </c>
      <c r="C648" s="40" t="s">
        <v>173</v>
      </c>
      <c r="D648" s="35" t="str">
        <f t="shared" si="10"/>
        <v>La GuajiraDibulla</v>
      </c>
      <c r="E648" s="42" t="s">
        <v>52</v>
      </c>
    </row>
    <row r="649" spans="2:5" x14ac:dyDescent="0.2">
      <c r="B649" s="38" t="s">
        <v>19</v>
      </c>
      <c r="C649" s="40" t="s">
        <v>783</v>
      </c>
      <c r="D649" s="35" t="str">
        <f t="shared" si="10"/>
        <v>La GuajiraDistraccion</v>
      </c>
      <c r="E649" s="42" t="s">
        <v>52</v>
      </c>
    </row>
    <row r="650" spans="2:5" x14ac:dyDescent="0.2">
      <c r="B650" s="38" t="s">
        <v>19</v>
      </c>
      <c r="C650" s="40" t="s">
        <v>784</v>
      </c>
      <c r="D650" s="35" t="str">
        <f t="shared" si="10"/>
        <v>La GuajiraEl Molino</v>
      </c>
      <c r="E650" s="42" t="s">
        <v>52</v>
      </c>
    </row>
    <row r="651" spans="2:5" x14ac:dyDescent="0.2">
      <c r="B651" s="38" t="s">
        <v>19</v>
      </c>
      <c r="C651" s="40" t="s">
        <v>174</v>
      </c>
      <c r="D651" s="35" t="str">
        <f t="shared" si="10"/>
        <v>La GuajiraFonseca</v>
      </c>
      <c r="E651" s="42" t="s">
        <v>52</v>
      </c>
    </row>
    <row r="652" spans="2:5" x14ac:dyDescent="0.2">
      <c r="B652" s="38" t="s">
        <v>19</v>
      </c>
      <c r="C652" s="40" t="s">
        <v>785</v>
      </c>
      <c r="D652" s="35" t="str">
        <f t="shared" si="10"/>
        <v>La GuajiraHatonuevo</v>
      </c>
      <c r="E652" s="42" t="s">
        <v>52</v>
      </c>
    </row>
    <row r="653" spans="2:5" x14ac:dyDescent="0.2">
      <c r="B653" s="38" t="s">
        <v>19</v>
      </c>
      <c r="C653" s="40" t="s">
        <v>786</v>
      </c>
      <c r="D653" s="35" t="str">
        <f t="shared" si="10"/>
        <v>La GuajiraLa Jagua del Pilar</v>
      </c>
      <c r="E653" s="42" t="s">
        <v>52</v>
      </c>
    </row>
    <row r="654" spans="2:5" x14ac:dyDescent="0.2">
      <c r="B654" s="38" t="s">
        <v>19</v>
      </c>
      <c r="C654" s="40" t="s">
        <v>787</v>
      </c>
      <c r="D654" s="35" t="str">
        <f t="shared" si="10"/>
        <v>La GuajiraManaure</v>
      </c>
      <c r="E654" s="42" t="s">
        <v>52</v>
      </c>
    </row>
    <row r="655" spans="2:5" x14ac:dyDescent="0.2">
      <c r="B655" s="38" t="s">
        <v>19</v>
      </c>
      <c r="C655" s="41" t="s">
        <v>175</v>
      </c>
      <c r="D655" s="35" t="str">
        <f t="shared" si="10"/>
        <v>La GuajiraMaicao</v>
      </c>
      <c r="E655" s="42" t="s">
        <v>52</v>
      </c>
    </row>
    <row r="656" spans="2:5" x14ac:dyDescent="0.2">
      <c r="B656" s="38" t="s">
        <v>19</v>
      </c>
      <c r="C656" s="40" t="s">
        <v>788</v>
      </c>
      <c r="D656" s="35" t="str">
        <f t="shared" si="10"/>
        <v>La GuajiraSan Juan del Cesar</v>
      </c>
      <c r="E656" s="42" t="s">
        <v>52</v>
      </c>
    </row>
    <row r="657" spans="2:5" x14ac:dyDescent="0.2">
      <c r="B657" s="38" t="s">
        <v>19</v>
      </c>
      <c r="C657" s="40" t="s">
        <v>789</v>
      </c>
      <c r="D657" s="35" t="str">
        <f t="shared" si="10"/>
        <v>La GuajiraUrumita</v>
      </c>
      <c r="E657" s="42" t="s">
        <v>52</v>
      </c>
    </row>
    <row r="658" spans="2:5" x14ac:dyDescent="0.2">
      <c r="B658" s="38" t="s">
        <v>19</v>
      </c>
      <c r="C658" s="39" t="s">
        <v>790</v>
      </c>
      <c r="D658" s="35" t="str">
        <f t="shared" si="10"/>
        <v>La GuajiraUribia</v>
      </c>
      <c r="E658" s="42" t="s">
        <v>52</v>
      </c>
    </row>
    <row r="659" spans="2:5" x14ac:dyDescent="0.2">
      <c r="B659" s="38" t="s">
        <v>19</v>
      </c>
      <c r="C659" s="40" t="s">
        <v>176</v>
      </c>
      <c r="D659" s="35" t="str">
        <f t="shared" si="10"/>
        <v>La GuajiraVillanueva</v>
      </c>
      <c r="E659" s="42" t="s">
        <v>52</v>
      </c>
    </row>
    <row r="660" spans="2:5" s="43" customFormat="1" x14ac:dyDescent="0.2">
      <c r="B660" s="38" t="s">
        <v>20</v>
      </c>
      <c r="C660" s="40" t="s">
        <v>791</v>
      </c>
      <c r="D660" s="35" t="str">
        <f t="shared" si="10"/>
        <v>MagdalenaAlgarrobo</v>
      </c>
      <c r="E660" s="42" t="s">
        <v>52</v>
      </c>
    </row>
    <row r="661" spans="2:5" x14ac:dyDescent="0.2">
      <c r="B661" s="38" t="s">
        <v>20</v>
      </c>
      <c r="C661" s="40" t="s">
        <v>178</v>
      </c>
      <c r="D661" s="35" t="str">
        <f t="shared" si="10"/>
        <v>MagdalenaAracataca</v>
      </c>
      <c r="E661" s="42" t="s">
        <v>52</v>
      </c>
    </row>
    <row r="662" spans="2:5" x14ac:dyDescent="0.2">
      <c r="B662" s="38" t="s">
        <v>20</v>
      </c>
      <c r="C662" s="40" t="s">
        <v>792</v>
      </c>
      <c r="D662" s="35" t="str">
        <f t="shared" si="10"/>
        <v>MagdalenaAriguani</v>
      </c>
      <c r="E662" s="42" t="s">
        <v>52</v>
      </c>
    </row>
    <row r="663" spans="2:5" x14ac:dyDescent="0.2">
      <c r="B663" s="38" t="s">
        <v>20</v>
      </c>
      <c r="C663" s="40" t="s">
        <v>793</v>
      </c>
      <c r="D663" s="35" t="str">
        <f t="shared" si="10"/>
        <v>MagdalenaCerro de San Antoni</v>
      </c>
      <c r="E663" s="42" t="s">
        <v>52</v>
      </c>
    </row>
    <row r="664" spans="2:5" x14ac:dyDescent="0.2">
      <c r="B664" s="39" t="s">
        <v>20</v>
      </c>
      <c r="C664" s="41" t="s">
        <v>179</v>
      </c>
      <c r="D664" s="35" t="str">
        <f t="shared" si="10"/>
        <v>MagdalenaCienaga</v>
      </c>
      <c r="E664" s="42" t="s">
        <v>52</v>
      </c>
    </row>
    <row r="665" spans="2:5" x14ac:dyDescent="0.2">
      <c r="B665" s="38" t="s">
        <v>20</v>
      </c>
      <c r="C665" s="40" t="s">
        <v>794</v>
      </c>
      <c r="D665" s="35" t="str">
        <f t="shared" si="10"/>
        <v>MagdalenaChivolo</v>
      </c>
      <c r="E665" s="42" t="s">
        <v>52</v>
      </c>
    </row>
    <row r="666" spans="2:5" x14ac:dyDescent="0.2">
      <c r="B666" s="38" t="s">
        <v>20</v>
      </c>
      <c r="C666" s="40" t="s">
        <v>308</v>
      </c>
      <c r="D666" s="35" t="str">
        <f t="shared" si="10"/>
        <v>MagdalenaConcordia</v>
      </c>
      <c r="E666" s="42" t="s">
        <v>52</v>
      </c>
    </row>
    <row r="667" spans="2:5" x14ac:dyDescent="0.2">
      <c r="B667" s="38" t="s">
        <v>20</v>
      </c>
      <c r="C667" s="40" t="s">
        <v>795</v>
      </c>
      <c r="D667" s="35" t="str">
        <f t="shared" si="10"/>
        <v>MagdalenaEl Banco</v>
      </c>
      <c r="E667" s="42" t="s">
        <v>52</v>
      </c>
    </row>
    <row r="668" spans="2:5" x14ac:dyDescent="0.2">
      <c r="B668" s="38" t="s">
        <v>20</v>
      </c>
      <c r="C668" s="40" t="s">
        <v>796</v>
      </c>
      <c r="D668" s="35" t="str">
        <f t="shared" si="10"/>
        <v>MagdalenaEl Piñon</v>
      </c>
      <c r="E668" s="42" t="s">
        <v>52</v>
      </c>
    </row>
    <row r="669" spans="2:5" x14ac:dyDescent="0.2">
      <c r="B669" s="38" t="s">
        <v>20</v>
      </c>
      <c r="C669" s="40" t="s">
        <v>797</v>
      </c>
      <c r="D669" s="35" t="str">
        <f t="shared" si="10"/>
        <v>MagdalenaEl Reten</v>
      </c>
      <c r="E669" s="42" t="s">
        <v>52</v>
      </c>
    </row>
    <row r="670" spans="2:5" x14ac:dyDescent="0.2">
      <c r="B670" s="38" t="s">
        <v>20</v>
      </c>
      <c r="C670" s="40" t="s">
        <v>180</v>
      </c>
      <c r="D670" s="35" t="str">
        <f t="shared" si="10"/>
        <v>MagdalenaFundacion</v>
      </c>
      <c r="E670" s="42" t="s">
        <v>52</v>
      </c>
    </row>
    <row r="671" spans="2:5" x14ac:dyDescent="0.2">
      <c r="B671" s="38" t="s">
        <v>20</v>
      </c>
      <c r="C671" s="40" t="s">
        <v>798</v>
      </c>
      <c r="D671" s="35" t="str">
        <f t="shared" si="10"/>
        <v>MagdalenaGuamal</v>
      </c>
      <c r="E671" s="42" t="s">
        <v>52</v>
      </c>
    </row>
    <row r="672" spans="2:5" x14ac:dyDescent="0.2">
      <c r="B672" s="38" t="s">
        <v>20</v>
      </c>
      <c r="C672" s="40" t="s">
        <v>799</v>
      </c>
      <c r="D672" s="35" t="str">
        <f t="shared" si="10"/>
        <v>MagdalenaNueva Granada</v>
      </c>
      <c r="E672" s="42" t="s">
        <v>52</v>
      </c>
    </row>
    <row r="673" spans="2:5" x14ac:dyDescent="0.2">
      <c r="B673" s="38" t="s">
        <v>20</v>
      </c>
      <c r="C673" s="40" t="s">
        <v>800</v>
      </c>
      <c r="D673" s="35" t="str">
        <f t="shared" si="10"/>
        <v>MagdalenaPedraza</v>
      </c>
      <c r="E673" s="42" t="s">
        <v>52</v>
      </c>
    </row>
    <row r="674" spans="2:5" x14ac:dyDescent="0.2">
      <c r="B674" s="38" t="s">
        <v>20</v>
      </c>
      <c r="C674" s="40" t="s">
        <v>801</v>
      </c>
      <c r="D674" s="35" t="str">
        <f t="shared" si="10"/>
        <v>MagdalenaPijiño del Carmen</v>
      </c>
      <c r="E674" s="42" t="s">
        <v>52</v>
      </c>
    </row>
    <row r="675" spans="2:5" x14ac:dyDescent="0.2">
      <c r="B675" s="38" t="s">
        <v>20</v>
      </c>
      <c r="C675" s="40" t="s">
        <v>802</v>
      </c>
      <c r="D675" s="35" t="str">
        <f t="shared" si="10"/>
        <v>MagdalenaPivijay</v>
      </c>
      <c r="E675" s="42" t="s">
        <v>52</v>
      </c>
    </row>
    <row r="676" spans="2:5" x14ac:dyDescent="0.2">
      <c r="B676" s="38" t="s">
        <v>20</v>
      </c>
      <c r="C676" s="40" t="s">
        <v>803</v>
      </c>
      <c r="D676" s="35" t="str">
        <f t="shared" si="10"/>
        <v>MagdalenaPlato</v>
      </c>
      <c r="E676" s="42" t="s">
        <v>52</v>
      </c>
    </row>
    <row r="677" spans="2:5" x14ac:dyDescent="0.2">
      <c r="B677" s="38" t="s">
        <v>20</v>
      </c>
      <c r="C677" s="40" t="s">
        <v>804</v>
      </c>
      <c r="D677" s="35" t="str">
        <f t="shared" si="10"/>
        <v>MagdalenaPuebloviejo</v>
      </c>
      <c r="E677" s="42" t="s">
        <v>52</v>
      </c>
    </row>
    <row r="678" spans="2:5" x14ac:dyDescent="0.2">
      <c r="B678" s="38" t="s">
        <v>20</v>
      </c>
      <c r="C678" s="40" t="s">
        <v>805</v>
      </c>
      <c r="D678" s="35" t="str">
        <f t="shared" si="10"/>
        <v>MagdalenaRemolino</v>
      </c>
      <c r="E678" s="42" t="s">
        <v>52</v>
      </c>
    </row>
    <row r="679" spans="2:5" x14ac:dyDescent="0.2">
      <c r="B679" s="38" t="s">
        <v>20</v>
      </c>
      <c r="C679" s="40" t="s">
        <v>806</v>
      </c>
      <c r="D679" s="35" t="str">
        <f t="shared" si="10"/>
        <v>MagdalenaSabanas de San Ángel</v>
      </c>
      <c r="E679" s="42" t="s">
        <v>52</v>
      </c>
    </row>
    <row r="680" spans="2:5" x14ac:dyDescent="0.2">
      <c r="B680" s="38" t="s">
        <v>20</v>
      </c>
      <c r="C680" s="40" t="s">
        <v>557</v>
      </c>
      <c r="D680" s="35" t="str">
        <f t="shared" si="10"/>
        <v>MagdalenaSalamina</v>
      </c>
      <c r="E680" s="42" t="s">
        <v>52</v>
      </c>
    </row>
    <row r="681" spans="2:5" x14ac:dyDescent="0.2">
      <c r="B681" s="38" t="s">
        <v>20</v>
      </c>
      <c r="C681" s="40" t="s">
        <v>807</v>
      </c>
      <c r="D681" s="35" t="str">
        <f t="shared" si="10"/>
        <v>MagdalenaSan sebastian de buenavista</v>
      </c>
      <c r="E681" s="42" t="s">
        <v>52</v>
      </c>
    </row>
    <row r="682" spans="2:5" x14ac:dyDescent="0.2">
      <c r="B682" s="38" t="s">
        <v>20</v>
      </c>
      <c r="C682" s="40" t="s">
        <v>808</v>
      </c>
      <c r="D682" s="35" t="str">
        <f t="shared" si="10"/>
        <v>MagdalenaSan Zenon</v>
      </c>
      <c r="E682" s="42" t="s">
        <v>52</v>
      </c>
    </row>
    <row r="683" spans="2:5" x14ac:dyDescent="0.2">
      <c r="B683" s="38" t="s">
        <v>20</v>
      </c>
      <c r="C683" s="40" t="s">
        <v>809</v>
      </c>
      <c r="D683" s="35" t="str">
        <f t="shared" si="10"/>
        <v>MagdalenaSanta Ana</v>
      </c>
      <c r="E683" s="42" t="s">
        <v>52</v>
      </c>
    </row>
    <row r="684" spans="2:5" x14ac:dyDescent="0.2">
      <c r="B684" s="38" t="s">
        <v>20</v>
      </c>
      <c r="C684" s="40" t="s">
        <v>810</v>
      </c>
      <c r="D684" s="35" t="str">
        <f t="shared" si="10"/>
        <v>MagdalenaSanta Barbara de Pinto</v>
      </c>
      <c r="E684" s="42" t="s">
        <v>52</v>
      </c>
    </row>
    <row r="685" spans="2:5" x14ac:dyDescent="0.2">
      <c r="B685" s="38" t="s">
        <v>20</v>
      </c>
      <c r="C685" s="40" t="s">
        <v>181</v>
      </c>
      <c r="D685" s="35" t="str">
        <f t="shared" si="10"/>
        <v>MagdalenaSitionuevo</v>
      </c>
      <c r="E685" s="42" t="s">
        <v>52</v>
      </c>
    </row>
    <row r="686" spans="2:5" x14ac:dyDescent="0.2">
      <c r="B686" s="38" t="s">
        <v>20</v>
      </c>
      <c r="C686" s="40" t="s">
        <v>811</v>
      </c>
      <c r="D686" s="35" t="str">
        <f t="shared" si="10"/>
        <v>MagdalenaTenerife</v>
      </c>
      <c r="E686" s="42" t="s">
        <v>52</v>
      </c>
    </row>
    <row r="687" spans="2:5" x14ac:dyDescent="0.2">
      <c r="B687" s="38" t="s">
        <v>20</v>
      </c>
      <c r="C687" s="40" t="s">
        <v>812</v>
      </c>
      <c r="D687" s="35" t="str">
        <f t="shared" si="10"/>
        <v>MagdalenaZapayan</v>
      </c>
      <c r="E687" s="42" t="s">
        <v>52</v>
      </c>
    </row>
    <row r="688" spans="2:5" x14ac:dyDescent="0.2">
      <c r="B688" s="38" t="s">
        <v>20</v>
      </c>
      <c r="C688" s="40" t="s">
        <v>813</v>
      </c>
      <c r="D688" s="35" t="str">
        <f t="shared" si="10"/>
        <v>MagdalenaZona Bananera</v>
      </c>
      <c r="E688" s="42" t="s">
        <v>52</v>
      </c>
    </row>
    <row r="689" spans="2:5" x14ac:dyDescent="0.2">
      <c r="B689" s="38" t="s">
        <v>21</v>
      </c>
      <c r="C689" s="40" t="s">
        <v>814</v>
      </c>
      <c r="D689" s="35" t="str">
        <f t="shared" si="10"/>
        <v>MetaAcacias</v>
      </c>
      <c r="E689" s="42" t="s">
        <v>52</v>
      </c>
    </row>
    <row r="690" spans="2:5" x14ac:dyDescent="0.2">
      <c r="B690" s="38" t="s">
        <v>21</v>
      </c>
      <c r="C690" s="40" t="s">
        <v>815</v>
      </c>
      <c r="D690" s="35" t="str">
        <f t="shared" si="10"/>
        <v>MetaBarranca de Upia</v>
      </c>
      <c r="E690" s="42" t="s">
        <v>52</v>
      </c>
    </row>
    <row r="691" spans="2:5" x14ac:dyDescent="0.2">
      <c r="B691" s="38" t="s">
        <v>21</v>
      </c>
      <c r="C691" s="40" t="s">
        <v>816</v>
      </c>
      <c r="D691" s="35" t="str">
        <f t="shared" si="10"/>
        <v>MetaCabuyaro</v>
      </c>
      <c r="E691" s="42" t="s">
        <v>52</v>
      </c>
    </row>
    <row r="692" spans="2:5" x14ac:dyDescent="0.2">
      <c r="B692" s="38" t="s">
        <v>21</v>
      </c>
      <c r="C692" s="40" t="s">
        <v>817</v>
      </c>
      <c r="D692" s="35" t="str">
        <f t="shared" si="10"/>
        <v>MetaCastilla la Nueva</v>
      </c>
      <c r="E692" s="42" t="s">
        <v>52</v>
      </c>
    </row>
    <row r="693" spans="2:5" x14ac:dyDescent="0.2">
      <c r="B693" s="38" t="s">
        <v>21</v>
      </c>
      <c r="C693" s="40" t="s">
        <v>818</v>
      </c>
      <c r="D693" s="35" t="str">
        <f t="shared" si="10"/>
        <v>MetaCumaral</v>
      </c>
      <c r="E693" s="42" t="s">
        <v>52</v>
      </c>
    </row>
    <row r="694" spans="2:5" x14ac:dyDescent="0.2">
      <c r="B694" s="38" t="s">
        <v>21</v>
      </c>
      <c r="C694" s="40" t="s">
        <v>819</v>
      </c>
      <c r="D694" s="35" t="str">
        <f t="shared" si="10"/>
        <v>MetaEl Calvario</v>
      </c>
      <c r="E694" s="42" t="s">
        <v>52</v>
      </c>
    </row>
    <row r="695" spans="2:5" x14ac:dyDescent="0.2">
      <c r="B695" s="38" t="s">
        <v>21</v>
      </c>
      <c r="C695" s="40" t="s">
        <v>820</v>
      </c>
      <c r="D695" s="35" t="str">
        <f t="shared" si="10"/>
        <v>MetaEl Castillo</v>
      </c>
      <c r="E695" s="42" t="s">
        <v>52</v>
      </c>
    </row>
    <row r="696" spans="2:5" x14ac:dyDescent="0.2">
      <c r="B696" s="38" t="s">
        <v>21</v>
      </c>
      <c r="C696" s="40" t="s">
        <v>821</v>
      </c>
      <c r="D696" s="35" t="str">
        <f t="shared" si="10"/>
        <v>MetaEl Dorado</v>
      </c>
      <c r="E696" s="42" t="s">
        <v>52</v>
      </c>
    </row>
    <row r="697" spans="2:5" x14ac:dyDescent="0.2">
      <c r="B697" s="38" t="s">
        <v>21</v>
      </c>
      <c r="C697" s="40" t="s">
        <v>822</v>
      </c>
      <c r="D697" s="35" t="str">
        <f t="shared" si="10"/>
        <v>MetaFuente de Oro</v>
      </c>
      <c r="E697" s="42" t="s">
        <v>52</v>
      </c>
    </row>
    <row r="698" spans="2:5" x14ac:dyDescent="0.2">
      <c r="B698" s="38" t="s">
        <v>21</v>
      </c>
      <c r="C698" s="40" t="s">
        <v>183</v>
      </c>
      <c r="D698" s="35" t="str">
        <f t="shared" si="10"/>
        <v>MetaGranada</v>
      </c>
      <c r="E698" s="42" t="s">
        <v>52</v>
      </c>
    </row>
    <row r="699" spans="2:5" x14ac:dyDescent="0.2">
      <c r="B699" s="38" t="s">
        <v>21</v>
      </c>
      <c r="C699" s="40" t="s">
        <v>798</v>
      </c>
      <c r="D699" s="35" t="str">
        <f t="shared" si="10"/>
        <v>MetaGuamal</v>
      </c>
      <c r="E699" s="42" t="s">
        <v>52</v>
      </c>
    </row>
    <row r="700" spans="2:5" x14ac:dyDescent="0.2">
      <c r="B700" s="38" t="s">
        <v>21</v>
      </c>
      <c r="C700" s="40" t="s">
        <v>823</v>
      </c>
      <c r="D700" s="35" t="str">
        <f t="shared" si="10"/>
        <v>MetaLa Macarena</v>
      </c>
      <c r="E700" s="42" t="s">
        <v>52</v>
      </c>
    </row>
    <row r="701" spans="2:5" x14ac:dyDescent="0.2">
      <c r="B701" s="38" t="s">
        <v>21</v>
      </c>
      <c r="C701" s="40" t="s">
        <v>824</v>
      </c>
      <c r="D701" s="35" t="str">
        <f t="shared" si="10"/>
        <v>MetaLejanias</v>
      </c>
      <c r="E701" s="42" t="s">
        <v>52</v>
      </c>
    </row>
    <row r="702" spans="2:5" x14ac:dyDescent="0.2">
      <c r="B702" s="38" t="s">
        <v>21</v>
      </c>
      <c r="C702" s="40" t="s">
        <v>825</v>
      </c>
      <c r="D702" s="35" t="str">
        <f t="shared" si="10"/>
        <v>MetaMapiripan</v>
      </c>
      <c r="E702" s="42" t="s">
        <v>52</v>
      </c>
    </row>
    <row r="703" spans="2:5" x14ac:dyDescent="0.2">
      <c r="B703" s="38" t="s">
        <v>21</v>
      </c>
      <c r="C703" s="40" t="s">
        <v>826</v>
      </c>
      <c r="D703" s="35" t="str">
        <f t="shared" si="10"/>
        <v>MetaMesetas</v>
      </c>
      <c r="E703" s="42" t="s">
        <v>52</v>
      </c>
    </row>
    <row r="704" spans="2:5" x14ac:dyDescent="0.2">
      <c r="B704" s="38" t="s">
        <v>21</v>
      </c>
      <c r="C704" s="40" t="s">
        <v>827</v>
      </c>
      <c r="D704" s="35" t="str">
        <f t="shared" si="10"/>
        <v>MetaPuertp Concordia</v>
      </c>
      <c r="E704" s="42" t="s">
        <v>52</v>
      </c>
    </row>
    <row r="705" spans="2:5" x14ac:dyDescent="0.2">
      <c r="B705" s="38" t="s">
        <v>21</v>
      </c>
      <c r="C705" s="40" t="s">
        <v>828</v>
      </c>
      <c r="D705" s="35" t="str">
        <f t="shared" si="10"/>
        <v>MetaPuerto Gaitan</v>
      </c>
      <c r="E705" s="42" t="s">
        <v>52</v>
      </c>
    </row>
    <row r="706" spans="2:5" x14ac:dyDescent="0.2">
      <c r="B706" s="38" t="s">
        <v>21</v>
      </c>
      <c r="C706" s="40" t="s">
        <v>829</v>
      </c>
      <c r="D706" s="35" t="str">
        <f t="shared" si="10"/>
        <v>MetaPuerto Lleras</v>
      </c>
      <c r="E706" s="42" t="s">
        <v>52</v>
      </c>
    </row>
    <row r="707" spans="2:5" x14ac:dyDescent="0.2">
      <c r="B707" s="38" t="s">
        <v>21</v>
      </c>
      <c r="C707" s="40" t="s">
        <v>830</v>
      </c>
      <c r="D707" s="35" t="str">
        <f t="shared" si="10"/>
        <v>MetaPuerto Lopez</v>
      </c>
      <c r="E707" s="42" t="s">
        <v>52</v>
      </c>
    </row>
    <row r="708" spans="2:5" x14ac:dyDescent="0.2">
      <c r="B708" s="38" t="s">
        <v>21</v>
      </c>
      <c r="C708" s="40" t="s">
        <v>570</v>
      </c>
      <c r="D708" s="35" t="str">
        <f t="shared" si="10"/>
        <v>MetaPuerto Rico</v>
      </c>
      <c r="E708" s="42" t="s">
        <v>52</v>
      </c>
    </row>
    <row r="709" spans="2:5" x14ac:dyDescent="0.2">
      <c r="B709" s="38" t="s">
        <v>21</v>
      </c>
      <c r="C709" s="40" t="s">
        <v>184</v>
      </c>
      <c r="D709" s="35" t="str">
        <f t="shared" si="10"/>
        <v>MetaRestrepo</v>
      </c>
      <c r="E709" s="42" t="s">
        <v>52</v>
      </c>
    </row>
    <row r="710" spans="2:5" x14ac:dyDescent="0.2">
      <c r="B710" s="38" t="s">
        <v>21</v>
      </c>
      <c r="C710" s="40" t="s">
        <v>831</v>
      </c>
      <c r="D710" s="35" t="str">
        <f t="shared" si="10"/>
        <v>MetaSan Carlos de Guaroa</v>
      </c>
      <c r="E710" s="42" t="s">
        <v>52</v>
      </c>
    </row>
    <row r="711" spans="2:5" x14ac:dyDescent="0.2">
      <c r="B711" s="38" t="s">
        <v>21</v>
      </c>
      <c r="C711" s="40" t="s">
        <v>832</v>
      </c>
      <c r="D711" s="35" t="str">
        <f t="shared" ref="D711:D774" si="11">SUBSTITUTE(SUBSTITUTE(SUBSTITUTE(SUBSTITUTE(SUBSTITUTE(B711,"á","a"),"é","e"),"í","i"),"ó","o"),"ú","u")&amp;SUBSTITUTE(SUBSTITUTE(SUBSTITUTE(SUBSTITUTE(SUBSTITUTE(C711,"á","a"),"é","e"),"í","i"),"ó","o"),"ú","u")</f>
        <v>MetaSan Juan de Arama</v>
      </c>
      <c r="E711" s="42" t="s">
        <v>52</v>
      </c>
    </row>
    <row r="712" spans="2:5" x14ac:dyDescent="0.2">
      <c r="B712" s="38" t="s">
        <v>21</v>
      </c>
      <c r="C712" s="40" t="s">
        <v>833</v>
      </c>
      <c r="D712" s="35" t="str">
        <f t="shared" si="11"/>
        <v>MetaSan Juanito</v>
      </c>
      <c r="E712" s="42" t="s">
        <v>52</v>
      </c>
    </row>
    <row r="713" spans="2:5" x14ac:dyDescent="0.2">
      <c r="B713" s="38" t="s">
        <v>21</v>
      </c>
      <c r="C713" s="40" t="s">
        <v>834</v>
      </c>
      <c r="D713" s="35" t="str">
        <f t="shared" si="11"/>
        <v>MetaSan Luis de Cubarral</v>
      </c>
      <c r="E713" s="42" t="s">
        <v>52</v>
      </c>
    </row>
    <row r="714" spans="2:5" x14ac:dyDescent="0.2">
      <c r="B714" s="38" t="s">
        <v>21</v>
      </c>
      <c r="C714" s="40" t="s">
        <v>635</v>
      </c>
      <c r="D714" s="35" t="str">
        <f t="shared" si="11"/>
        <v>MetaSan Martin</v>
      </c>
      <c r="E714" s="42" t="s">
        <v>52</v>
      </c>
    </row>
    <row r="715" spans="2:5" x14ac:dyDescent="0.2">
      <c r="B715" s="38" t="s">
        <v>21</v>
      </c>
      <c r="C715" s="40" t="s">
        <v>835</v>
      </c>
      <c r="D715" s="35" t="str">
        <f t="shared" si="11"/>
        <v>MetaUribe</v>
      </c>
      <c r="E715" s="42" t="s">
        <v>52</v>
      </c>
    </row>
    <row r="716" spans="2:5" x14ac:dyDescent="0.2">
      <c r="B716" s="38" t="s">
        <v>21</v>
      </c>
      <c r="C716" s="40" t="s">
        <v>836</v>
      </c>
      <c r="D716" s="35" t="str">
        <f t="shared" si="11"/>
        <v>MetaVistahermosa</v>
      </c>
      <c r="E716" s="42" t="s">
        <v>52</v>
      </c>
    </row>
    <row r="717" spans="2:5" x14ac:dyDescent="0.2">
      <c r="B717" s="38" t="s">
        <v>22</v>
      </c>
      <c r="C717" s="40" t="s">
        <v>659</v>
      </c>
      <c r="D717" s="35" t="str">
        <f t="shared" si="11"/>
        <v>NariñoAlban</v>
      </c>
      <c r="E717" s="42" t="s">
        <v>52</v>
      </c>
    </row>
    <row r="718" spans="2:5" x14ac:dyDescent="0.2">
      <c r="B718" s="38" t="s">
        <v>22</v>
      </c>
      <c r="C718" s="40" t="s">
        <v>837</v>
      </c>
      <c r="D718" s="35" t="str">
        <f t="shared" si="11"/>
        <v>NariñoAldana</v>
      </c>
      <c r="E718" s="42" t="s">
        <v>52</v>
      </c>
    </row>
    <row r="719" spans="2:5" x14ac:dyDescent="0.2">
      <c r="B719" s="38" t="s">
        <v>22</v>
      </c>
      <c r="C719" s="40" t="s">
        <v>838</v>
      </c>
      <c r="D719" s="35" t="str">
        <f t="shared" si="11"/>
        <v>NariñoAncuya</v>
      </c>
      <c r="E719" s="42" t="s">
        <v>52</v>
      </c>
    </row>
    <row r="720" spans="2:5" x14ac:dyDescent="0.2">
      <c r="B720" s="38" t="s">
        <v>22</v>
      </c>
      <c r="C720" s="40" t="s">
        <v>839</v>
      </c>
      <c r="D720" s="35" t="str">
        <f t="shared" si="11"/>
        <v>NariñoArboleda</v>
      </c>
      <c r="E720" s="42" t="s">
        <v>52</v>
      </c>
    </row>
    <row r="721" spans="2:5" x14ac:dyDescent="0.2">
      <c r="B721" s="38" t="s">
        <v>22</v>
      </c>
      <c r="C721" s="40" t="s">
        <v>186</v>
      </c>
      <c r="D721" s="35" t="str">
        <f t="shared" si="11"/>
        <v>NariñoBarbacoas</v>
      </c>
      <c r="E721" s="42" t="s">
        <v>52</v>
      </c>
    </row>
    <row r="722" spans="2:5" x14ac:dyDescent="0.2">
      <c r="B722" s="38" t="s">
        <v>22</v>
      </c>
      <c r="C722" s="40" t="s">
        <v>436</v>
      </c>
      <c r="D722" s="35" t="str">
        <f t="shared" si="11"/>
        <v>NariñoBelen</v>
      </c>
      <c r="E722" s="42" t="s">
        <v>52</v>
      </c>
    </row>
    <row r="723" spans="2:5" x14ac:dyDescent="0.2">
      <c r="B723" s="38" t="s">
        <v>22</v>
      </c>
      <c r="C723" s="40" t="s">
        <v>840</v>
      </c>
      <c r="D723" s="35" t="str">
        <f t="shared" si="11"/>
        <v>NariñoBuesaco</v>
      </c>
      <c r="E723" s="42" t="s">
        <v>52</v>
      </c>
    </row>
    <row r="724" spans="2:5" x14ac:dyDescent="0.2">
      <c r="B724" s="38" t="s">
        <v>22</v>
      </c>
      <c r="C724" s="40" t="s">
        <v>187</v>
      </c>
      <c r="D724" s="35" t="str">
        <f t="shared" si="11"/>
        <v>NariñoChachagui</v>
      </c>
      <c r="E724" s="42" t="s">
        <v>52</v>
      </c>
    </row>
    <row r="725" spans="2:5" x14ac:dyDescent="0.2">
      <c r="B725" s="38" t="s">
        <v>22</v>
      </c>
      <c r="C725" s="40" t="s">
        <v>841</v>
      </c>
      <c r="D725" s="35" t="str">
        <f t="shared" si="11"/>
        <v>NariñoColon</v>
      </c>
      <c r="E725" s="42" t="s">
        <v>52</v>
      </c>
    </row>
    <row r="726" spans="2:5" x14ac:dyDescent="0.2">
      <c r="B726" s="38" t="s">
        <v>22</v>
      </c>
      <c r="C726" s="40" t="s">
        <v>842</v>
      </c>
      <c r="D726" s="35" t="str">
        <f t="shared" si="11"/>
        <v>NariñoConsaca</v>
      </c>
      <c r="E726" s="42" t="s">
        <v>52</v>
      </c>
    </row>
    <row r="727" spans="2:5" x14ac:dyDescent="0.2">
      <c r="B727" s="38" t="s">
        <v>22</v>
      </c>
      <c r="C727" s="40" t="s">
        <v>843</v>
      </c>
      <c r="D727" s="35" t="str">
        <f t="shared" si="11"/>
        <v xml:space="preserve">NariñoContadero </v>
      </c>
      <c r="E727" s="42" t="s">
        <v>52</v>
      </c>
    </row>
    <row r="728" spans="2:5" x14ac:dyDescent="0.2">
      <c r="B728" s="38" t="s">
        <v>22</v>
      </c>
      <c r="C728" s="40" t="s">
        <v>14</v>
      </c>
      <c r="D728" s="35" t="str">
        <f t="shared" si="11"/>
        <v>NariñoCordoba</v>
      </c>
      <c r="E728" s="42" t="s">
        <v>52</v>
      </c>
    </row>
    <row r="729" spans="2:5" x14ac:dyDescent="0.2">
      <c r="B729" s="38" t="s">
        <v>22</v>
      </c>
      <c r="C729" s="40" t="s">
        <v>844</v>
      </c>
      <c r="D729" s="35" t="str">
        <f t="shared" si="11"/>
        <v>NariñoCuaspud</v>
      </c>
      <c r="E729" s="42" t="s">
        <v>52</v>
      </c>
    </row>
    <row r="730" spans="2:5" x14ac:dyDescent="0.2">
      <c r="B730" s="38" t="s">
        <v>22</v>
      </c>
      <c r="C730" s="40" t="s">
        <v>845</v>
      </c>
      <c r="D730" s="35" t="str">
        <f t="shared" si="11"/>
        <v>NariñoCumbal</v>
      </c>
      <c r="E730" s="42" t="s">
        <v>52</v>
      </c>
    </row>
    <row r="731" spans="2:5" x14ac:dyDescent="0.2">
      <c r="B731" s="38" t="s">
        <v>22</v>
      </c>
      <c r="C731" s="40" t="s">
        <v>846</v>
      </c>
      <c r="D731" s="35" t="str">
        <f t="shared" si="11"/>
        <v>NariñoCumbitara</v>
      </c>
      <c r="E731" s="42" t="s">
        <v>52</v>
      </c>
    </row>
    <row r="732" spans="2:5" x14ac:dyDescent="0.2">
      <c r="B732" s="38" t="s">
        <v>22</v>
      </c>
      <c r="C732" s="40" t="s">
        <v>847</v>
      </c>
      <c r="D732" s="35" t="str">
        <f t="shared" si="11"/>
        <v>NariñoEl Charco</v>
      </c>
      <c r="E732" s="42" t="s">
        <v>52</v>
      </c>
    </row>
    <row r="733" spans="2:5" x14ac:dyDescent="0.2">
      <c r="B733" s="38" t="s">
        <v>22</v>
      </c>
      <c r="C733" s="40" t="s">
        <v>848</v>
      </c>
      <c r="D733" s="35" t="str">
        <f t="shared" si="11"/>
        <v>NariñoEl Peñol</v>
      </c>
      <c r="E733" s="42" t="s">
        <v>52</v>
      </c>
    </row>
    <row r="734" spans="2:5" x14ac:dyDescent="0.2">
      <c r="B734" s="38" t="s">
        <v>22</v>
      </c>
      <c r="C734" s="40" t="s">
        <v>849</v>
      </c>
      <c r="D734" s="35" t="str">
        <f t="shared" si="11"/>
        <v>NariñoEl Rosario</v>
      </c>
      <c r="E734" s="42" t="s">
        <v>52</v>
      </c>
    </row>
    <row r="735" spans="2:5" x14ac:dyDescent="0.2">
      <c r="B735" s="38" t="s">
        <v>22</v>
      </c>
      <c r="C735" s="40" t="s">
        <v>850</v>
      </c>
      <c r="D735" s="35" t="str">
        <f t="shared" si="11"/>
        <v>NariñoEl Tablon de Gomez</v>
      </c>
      <c r="E735" s="42" t="s">
        <v>52</v>
      </c>
    </row>
    <row r="736" spans="2:5" x14ac:dyDescent="0.2">
      <c r="B736" s="38" t="s">
        <v>22</v>
      </c>
      <c r="C736" s="40" t="s">
        <v>594</v>
      </c>
      <c r="D736" s="35" t="str">
        <f t="shared" si="11"/>
        <v>NariñoEl Tambo</v>
      </c>
      <c r="E736" s="42" t="s">
        <v>52</v>
      </c>
    </row>
    <row r="737" spans="2:5" x14ac:dyDescent="0.2">
      <c r="B737" s="38" t="s">
        <v>22</v>
      </c>
      <c r="C737" s="40" t="s">
        <v>851</v>
      </c>
      <c r="D737" s="35" t="str">
        <f t="shared" si="11"/>
        <v>NariñoFrancisco Pizarro</v>
      </c>
      <c r="E737" s="42" t="s">
        <v>52</v>
      </c>
    </row>
    <row r="738" spans="2:5" x14ac:dyDescent="0.2">
      <c r="B738" s="38" t="s">
        <v>22</v>
      </c>
      <c r="C738" s="40" t="s">
        <v>852</v>
      </c>
      <c r="D738" s="35" t="str">
        <f t="shared" si="11"/>
        <v>NariñoFunes</v>
      </c>
      <c r="E738" s="42" t="s">
        <v>52</v>
      </c>
    </row>
    <row r="739" spans="2:5" x14ac:dyDescent="0.2">
      <c r="B739" s="38" t="s">
        <v>22</v>
      </c>
      <c r="C739" s="40" t="s">
        <v>853</v>
      </c>
      <c r="D739" s="35" t="str">
        <f t="shared" si="11"/>
        <v>NariñoGuachucal</v>
      </c>
      <c r="E739" s="42" t="s">
        <v>52</v>
      </c>
    </row>
    <row r="740" spans="2:5" x14ac:dyDescent="0.2">
      <c r="B740" s="38" t="s">
        <v>22</v>
      </c>
      <c r="C740" s="40" t="s">
        <v>854</v>
      </c>
      <c r="D740" s="35" t="str">
        <f t="shared" si="11"/>
        <v>NariñoGuaitarilla</v>
      </c>
      <c r="E740" s="42" t="s">
        <v>52</v>
      </c>
    </row>
    <row r="741" spans="2:5" x14ac:dyDescent="0.2">
      <c r="B741" s="38" t="s">
        <v>22</v>
      </c>
      <c r="C741" s="40" t="s">
        <v>855</v>
      </c>
      <c r="D741" s="35" t="str">
        <f t="shared" si="11"/>
        <v>NariñoGualmatan</v>
      </c>
      <c r="E741" s="42" t="s">
        <v>52</v>
      </c>
    </row>
    <row r="742" spans="2:5" x14ac:dyDescent="0.2">
      <c r="B742" s="38" t="s">
        <v>22</v>
      </c>
      <c r="C742" s="40" t="s">
        <v>856</v>
      </c>
      <c r="D742" s="35" t="str">
        <f t="shared" si="11"/>
        <v>NariñoIles</v>
      </c>
      <c r="E742" s="42" t="s">
        <v>52</v>
      </c>
    </row>
    <row r="743" spans="2:5" x14ac:dyDescent="0.2">
      <c r="B743" s="38" t="s">
        <v>22</v>
      </c>
      <c r="C743" s="40" t="s">
        <v>857</v>
      </c>
      <c r="D743" s="35" t="str">
        <f t="shared" si="11"/>
        <v>NariñoImues</v>
      </c>
      <c r="E743" s="42" t="s">
        <v>52</v>
      </c>
    </row>
    <row r="744" spans="2:5" x14ac:dyDescent="0.2">
      <c r="B744" s="40" t="s">
        <v>22</v>
      </c>
      <c r="C744" s="41" t="s">
        <v>188</v>
      </c>
      <c r="D744" s="35" t="str">
        <f t="shared" si="11"/>
        <v>NariñoIpiales</v>
      </c>
      <c r="E744" s="42" t="s">
        <v>52</v>
      </c>
    </row>
    <row r="745" spans="2:5" x14ac:dyDescent="0.2">
      <c r="B745" s="38" t="s">
        <v>22</v>
      </c>
      <c r="C745" s="40" t="s">
        <v>858</v>
      </c>
      <c r="D745" s="35" t="str">
        <f t="shared" si="11"/>
        <v>NariñoLa Cruz</v>
      </c>
      <c r="E745" s="42" t="s">
        <v>52</v>
      </c>
    </row>
    <row r="746" spans="2:5" x14ac:dyDescent="0.2">
      <c r="B746" s="38" t="s">
        <v>22</v>
      </c>
      <c r="C746" s="40" t="s">
        <v>859</v>
      </c>
      <c r="D746" s="35" t="str">
        <f t="shared" si="11"/>
        <v>NariñoLa Florida</v>
      </c>
      <c r="E746" s="42" t="s">
        <v>52</v>
      </c>
    </row>
    <row r="747" spans="2:5" x14ac:dyDescent="0.2">
      <c r="B747" s="38" t="s">
        <v>22</v>
      </c>
      <c r="C747" s="40" t="s">
        <v>860</v>
      </c>
      <c r="D747" s="35" t="str">
        <f t="shared" si="11"/>
        <v>NariñoLa Llanada</v>
      </c>
      <c r="E747" s="42" t="s">
        <v>52</v>
      </c>
    </row>
    <row r="748" spans="2:5" x14ac:dyDescent="0.2">
      <c r="B748" s="38" t="s">
        <v>22</v>
      </c>
      <c r="C748" s="40" t="s">
        <v>861</v>
      </c>
      <c r="D748" s="35" t="str">
        <f t="shared" si="11"/>
        <v>NariñoLa Tola</v>
      </c>
      <c r="E748" s="42" t="s">
        <v>52</v>
      </c>
    </row>
    <row r="749" spans="2:5" x14ac:dyDescent="0.2">
      <c r="B749" s="38" t="s">
        <v>22</v>
      </c>
      <c r="C749" s="40" t="s">
        <v>331</v>
      </c>
      <c r="D749" s="35" t="str">
        <f t="shared" si="11"/>
        <v>NariñoLa Union</v>
      </c>
      <c r="E749" s="42" t="s">
        <v>52</v>
      </c>
    </row>
    <row r="750" spans="2:5" x14ac:dyDescent="0.2">
      <c r="B750" s="38" t="s">
        <v>22</v>
      </c>
      <c r="C750" s="40" t="s">
        <v>862</v>
      </c>
      <c r="D750" s="35" t="str">
        <f t="shared" si="11"/>
        <v>NariñoLeiva</v>
      </c>
      <c r="E750" s="42" t="s">
        <v>52</v>
      </c>
    </row>
    <row r="751" spans="2:5" x14ac:dyDescent="0.2">
      <c r="B751" s="38" t="s">
        <v>22</v>
      </c>
      <c r="C751" s="40" t="s">
        <v>863</v>
      </c>
      <c r="D751" s="35" t="str">
        <f t="shared" si="11"/>
        <v>NariñoLinares</v>
      </c>
      <c r="E751" s="42" t="s">
        <v>52</v>
      </c>
    </row>
    <row r="752" spans="2:5" x14ac:dyDescent="0.2">
      <c r="B752" s="38" t="s">
        <v>22</v>
      </c>
      <c r="C752" s="40" t="s">
        <v>864</v>
      </c>
      <c r="D752" s="35" t="str">
        <f t="shared" si="11"/>
        <v>NariñoLos Andes</v>
      </c>
      <c r="E752" s="42" t="s">
        <v>52</v>
      </c>
    </row>
    <row r="753" spans="2:5" x14ac:dyDescent="0.2">
      <c r="B753" s="38" t="s">
        <v>22</v>
      </c>
      <c r="C753" s="40" t="s">
        <v>865</v>
      </c>
      <c r="D753" s="35" t="str">
        <f t="shared" si="11"/>
        <v>NariñoMagui</v>
      </c>
      <c r="E753" s="42" t="s">
        <v>52</v>
      </c>
    </row>
    <row r="754" spans="2:5" x14ac:dyDescent="0.2">
      <c r="B754" s="38" t="s">
        <v>22</v>
      </c>
      <c r="C754" s="40" t="s">
        <v>866</v>
      </c>
      <c r="D754" s="35" t="str">
        <f t="shared" si="11"/>
        <v>NariñoMallama</v>
      </c>
      <c r="E754" s="42" t="s">
        <v>52</v>
      </c>
    </row>
    <row r="755" spans="2:5" x14ac:dyDescent="0.2">
      <c r="B755" s="38" t="s">
        <v>22</v>
      </c>
      <c r="C755" s="40" t="s">
        <v>277</v>
      </c>
      <c r="D755" s="35" t="str">
        <f t="shared" si="11"/>
        <v>NariñoMosquera</v>
      </c>
      <c r="E755" s="42" t="s">
        <v>52</v>
      </c>
    </row>
    <row r="756" spans="2:5" x14ac:dyDescent="0.2">
      <c r="B756" s="38" t="s">
        <v>22</v>
      </c>
      <c r="C756" s="40" t="s">
        <v>22</v>
      </c>
      <c r="D756" s="35" t="str">
        <f t="shared" si="11"/>
        <v>NariñoNariño</v>
      </c>
      <c r="E756" s="42" t="s">
        <v>52</v>
      </c>
    </row>
    <row r="757" spans="2:5" x14ac:dyDescent="0.2">
      <c r="B757" s="38" t="s">
        <v>22</v>
      </c>
      <c r="C757" s="40" t="s">
        <v>867</v>
      </c>
      <c r="D757" s="35" t="str">
        <f t="shared" si="11"/>
        <v>NariñoOlaya Herrera</v>
      </c>
      <c r="E757" s="42" t="s">
        <v>52</v>
      </c>
    </row>
    <row r="758" spans="2:5" x14ac:dyDescent="0.2">
      <c r="B758" s="38" t="s">
        <v>22</v>
      </c>
      <c r="C758" s="40" t="s">
        <v>868</v>
      </c>
      <c r="D758" s="35" t="str">
        <f t="shared" si="11"/>
        <v>NariñoOspina</v>
      </c>
      <c r="E758" s="42" t="s">
        <v>52</v>
      </c>
    </row>
    <row r="759" spans="2:5" x14ac:dyDescent="0.2">
      <c r="B759" s="38" t="s">
        <v>22</v>
      </c>
      <c r="C759" s="40" t="s">
        <v>869</v>
      </c>
      <c r="D759" s="35" t="str">
        <f t="shared" si="11"/>
        <v>NariñoPolicarpa</v>
      </c>
      <c r="E759" s="42" t="s">
        <v>52</v>
      </c>
    </row>
    <row r="760" spans="2:5" x14ac:dyDescent="0.2">
      <c r="B760" s="38" t="s">
        <v>22</v>
      </c>
      <c r="C760" s="40" t="s">
        <v>870</v>
      </c>
      <c r="D760" s="35" t="str">
        <f t="shared" si="11"/>
        <v>NariñoPotosi</v>
      </c>
      <c r="E760" s="42" t="s">
        <v>52</v>
      </c>
    </row>
    <row r="761" spans="2:5" x14ac:dyDescent="0.2">
      <c r="B761" s="38" t="s">
        <v>22</v>
      </c>
      <c r="C761" s="40" t="s">
        <v>871</v>
      </c>
      <c r="D761" s="35" t="str">
        <f t="shared" si="11"/>
        <v>NariñoProvidencia</v>
      </c>
      <c r="E761" s="42" t="s">
        <v>52</v>
      </c>
    </row>
    <row r="762" spans="2:5" x14ac:dyDescent="0.2">
      <c r="B762" s="38" t="s">
        <v>22</v>
      </c>
      <c r="C762" s="40" t="s">
        <v>872</v>
      </c>
      <c r="D762" s="35" t="str">
        <f t="shared" si="11"/>
        <v>NariñoPuerres</v>
      </c>
      <c r="E762" s="42" t="s">
        <v>52</v>
      </c>
    </row>
    <row r="763" spans="2:5" x14ac:dyDescent="0.2">
      <c r="B763" s="38" t="s">
        <v>22</v>
      </c>
      <c r="C763" s="40" t="s">
        <v>873</v>
      </c>
      <c r="D763" s="35" t="str">
        <f t="shared" si="11"/>
        <v>NariñoPupiales</v>
      </c>
      <c r="E763" s="42" t="s">
        <v>52</v>
      </c>
    </row>
    <row r="764" spans="2:5" x14ac:dyDescent="0.2">
      <c r="B764" s="38" t="s">
        <v>22</v>
      </c>
      <c r="C764" s="40" t="s">
        <v>190</v>
      </c>
      <c r="D764" s="35" t="str">
        <f t="shared" si="11"/>
        <v>NariñoRicaurte</v>
      </c>
      <c r="E764" s="42" t="s">
        <v>52</v>
      </c>
    </row>
    <row r="765" spans="2:5" x14ac:dyDescent="0.2">
      <c r="B765" s="38" t="s">
        <v>22</v>
      </c>
      <c r="C765" s="40" t="s">
        <v>874</v>
      </c>
      <c r="D765" s="35" t="str">
        <f t="shared" si="11"/>
        <v>NariñoRoberto Payan</v>
      </c>
      <c r="E765" s="42" t="s">
        <v>52</v>
      </c>
    </row>
    <row r="766" spans="2:5" x14ac:dyDescent="0.2">
      <c r="B766" s="38" t="s">
        <v>22</v>
      </c>
      <c r="C766" s="40" t="s">
        <v>191</v>
      </c>
      <c r="D766" s="35" t="str">
        <f t="shared" si="11"/>
        <v>NariñoSamaniego</v>
      </c>
      <c r="E766" s="42" t="s">
        <v>52</v>
      </c>
    </row>
    <row r="767" spans="2:5" x14ac:dyDescent="0.2">
      <c r="B767" s="38" t="s">
        <v>22</v>
      </c>
      <c r="C767" s="41" t="s">
        <v>875</v>
      </c>
      <c r="D767" s="35" t="str">
        <f t="shared" si="11"/>
        <v>NariñoSan Andres de Tumaco</v>
      </c>
      <c r="E767" s="42" t="s">
        <v>52</v>
      </c>
    </row>
    <row r="768" spans="2:5" x14ac:dyDescent="0.2">
      <c r="B768" s="38" t="s">
        <v>22</v>
      </c>
      <c r="C768" s="40" t="s">
        <v>876</v>
      </c>
      <c r="D768" s="35" t="str">
        <f t="shared" si="11"/>
        <v>NariñoSan Bernardo</v>
      </c>
      <c r="E768" s="42" t="s">
        <v>52</v>
      </c>
    </row>
    <row r="769" spans="2:5" x14ac:dyDescent="0.2">
      <c r="B769" s="38" t="s">
        <v>22</v>
      </c>
      <c r="C769" s="40" t="s">
        <v>877</v>
      </c>
      <c r="D769" s="35" t="str">
        <f t="shared" si="11"/>
        <v>NariñoSan Lorenzo</v>
      </c>
      <c r="E769" s="42" t="s">
        <v>52</v>
      </c>
    </row>
    <row r="770" spans="2:5" x14ac:dyDescent="0.2">
      <c r="B770" s="38" t="s">
        <v>22</v>
      </c>
      <c r="C770" s="40" t="s">
        <v>424</v>
      </c>
      <c r="D770" s="35" t="str">
        <f t="shared" si="11"/>
        <v>NariñoSan Pablo</v>
      </c>
      <c r="E770" s="42" t="s">
        <v>52</v>
      </c>
    </row>
    <row r="771" spans="2:5" x14ac:dyDescent="0.2">
      <c r="B771" s="38" t="s">
        <v>22</v>
      </c>
      <c r="C771" s="40" t="s">
        <v>878</v>
      </c>
      <c r="D771" s="35" t="str">
        <f t="shared" si="11"/>
        <v>NariñoSan Pedro de Cartago</v>
      </c>
      <c r="E771" s="42" t="s">
        <v>52</v>
      </c>
    </row>
    <row r="772" spans="2:5" x14ac:dyDescent="0.2">
      <c r="B772" s="38" t="s">
        <v>22</v>
      </c>
      <c r="C772" s="40" t="s">
        <v>192</v>
      </c>
      <c r="D772" s="35" t="str">
        <f t="shared" si="11"/>
        <v>NariñoSandona</v>
      </c>
      <c r="E772" s="42" t="s">
        <v>52</v>
      </c>
    </row>
    <row r="773" spans="2:5" x14ac:dyDescent="0.2">
      <c r="B773" s="38" t="s">
        <v>22</v>
      </c>
      <c r="C773" s="40" t="s">
        <v>879</v>
      </c>
      <c r="D773" s="35" t="str">
        <f t="shared" si="11"/>
        <v>NariñoSanta Barbara</v>
      </c>
      <c r="E773" s="42" t="s">
        <v>52</v>
      </c>
    </row>
    <row r="774" spans="2:5" x14ac:dyDescent="0.2">
      <c r="B774" s="38" t="s">
        <v>22</v>
      </c>
      <c r="C774" s="40" t="s">
        <v>880</v>
      </c>
      <c r="D774" s="35" t="str">
        <f t="shared" si="11"/>
        <v>NariñoSantacruz</v>
      </c>
      <c r="E774" s="42" t="s">
        <v>52</v>
      </c>
    </row>
    <row r="775" spans="2:5" x14ac:dyDescent="0.2">
      <c r="B775" s="38" t="s">
        <v>22</v>
      </c>
      <c r="C775" s="40" t="s">
        <v>881</v>
      </c>
      <c r="D775" s="35" t="str">
        <f t="shared" ref="D775:D838" si="12">SUBSTITUTE(SUBSTITUTE(SUBSTITUTE(SUBSTITUTE(SUBSTITUTE(B775,"á","a"),"é","e"),"í","i"),"ó","o"),"ú","u")&amp;SUBSTITUTE(SUBSTITUTE(SUBSTITUTE(SUBSTITUTE(SUBSTITUTE(C775,"á","a"),"é","e"),"í","i"),"ó","o"),"ú","u")</f>
        <v xml:space="preserve">NariñoSapuyes </v>
      </c>
      <c r="E775" s="42" t="s">
        <v>52</v>
      </c>
    </row>
    <row r="776" spans="2:5" x14ac:dyDescent="0.2">
      <c r="B776" s="38" t="s">
        <v>22</v>
      </c>
      <c r="C776" s="40" t="s">
        <v>882</v>
      </c>
      <c r="D776" s="35" t="str">
        <f t="shared" si="12"/>
        <v>NariñoTaminango</v>
      </c>
      <c r="E776" s="42" t="s">
        <v>52</v>
      </c>
    </row>
    <row r="777" spans="2:5" x14ac:dyDescent="0.2">
      <c r="B777" s="38" t="s">
        <v>22</v>
      </c>
      <c r="C777" s="40" t="s">
        <v>883</v>
      </c>
      <c r="D777" s="35" t="str">
        <f t="shared" si="12"/>
        <v>NariñoTangua</v>
      </c>
      <c r="E777" s="42" t="s">
        <v>52</v>
      </c>
    </row>
    <row r="778" spans="2:5" x14ac:dyDescent="0.2">
      <c r="B778" s="38" t="s">
        <v>22</v>
      </c>
      <c r="C778" s="40" t="s">
        <v>194</v>
      </c>
      <c r="D778" s="35" t="str">
        <f t="shared" si="12"/>
        <v>NariñoTuquerres</v>
      </c>
      <c r="E778" s="42" t="s">
        <v>52</v>
      </c>
    </row>
    <row r="779" spans="2:5" x14ac:dyDescent="0.2">
      <c r="B779" s="38" t="s">
        <v>22</v>
      </c>
      <c r="C779" s="40" t="s">
        <v>884</v>
      </c>
      <c r="D779" s="35" t="str">
        <f t="shared" si="12"/>
        <v>NariñoYacuanquer</v>
      </c>
      <c r="E779" s="42" t="s">
        <v>52</v>
      </c>
    </row>
    <row r="780" spans="2:5" x14ac:dyDescent="0.2">
      <c r="B780" s="38" t="s">
        <v>23</v>
      </c>
      <c r="C780" s="40" t="s">
        <v>885</v>
      </c>
      <c r="D780" s="35" t="str">
        <f t="shared" si="12"/>
        <v>Norte de SantanderÁbrego</v>
      </c>
      <c r="E780" s="42" t="s">
        <v>52</v>
      </c>
    </row>
    <row r="781" spans="2:5" x14ac:dyDescent="0.2">
      <c r="B781" s="38" t="s">
        <v>23</v>
      </c>
      <c r="C781" s="40" t="s">
        <v>886</v>
      </c>
      <c r="D781" s="35" t="str">
        <f t="shared" si="12"/>
        <v>Norte de SantanderArboledas</v>
      </c>
      <c r="E781" s="42" t="s">
        <v>52</v>
      </c>
    </row>
    <row r="782" spans="2:5" x14ac:dyDescent="0.2">
      <c r="B782" s="38" t="s">
        <v>23</v>
      </c>
      <c r="C782" s="40" t="s">
        <v>887</v>
      </c>
      <c r="D782" s="35" t="str">
        <f t="shared" si="12"/>
        <v>Norte de SantanderBochalema</v>
      </c>
      <c r="E782" s="42" t="s">
        <v>52</v>
      </c>
    </row>
    <row r="783" spans="2:5" x14ac:dyDescent="0.2">
      <c r="B783" s="38" t="s">
        <v>23</v>
      </c>
      <c r="C783" s="40" t="s">
        <v>888</v>
      </c>
      <c r="D783" s="35" t="str">
        <f t="shared" si="12"/>
        <v>Norte de SantanderBucarasica</v>
      </c>
      <c r="E783" s="42" t="s">
        <v>52</v>
      </c>
    </row>
    <row r="784" spans="2:5" x14ac:dyDescent="0.2">
      <c r="B784" s="38" t="s">
        <v>23</v>
      </c>
      <c r="C784" s="40" t="s">
        <v>889</v>
      </c>
      <c r="D784" s="35" t="str">
        <f t="shared" si="12"/>
        <v>Norte de SantanderCachira</v>
      </c>
      <c r="E784" s="42" t="s">
        <v>52</v>
      </c>
    </row>
    <row r="785" spans="2:5" x14ac:dyDescent="0.2">
      <c r="B785" s="38" t="s">
        <v>23</v>
      </c>
      <c r="C785" s="40" t="s">
        <v>890</v>
      </c>
      <c r="D785" s="35" t="str">
        <f t="shared" si="12"/>
        <v>Norte de SantanderCacota</v>
      </c>
      <c r="E785" s="42" t="s">
        <v>52</v>
      </c>
    </row>
    <row r="786" spans="2:5" x14ac:dyDescent="0.2">
      <c r="B786" s="38" t="s">
        <v>23</v>
      </c>
      <c r="C786" s="40" t="s">
        <v>891</v>
      </c>
      <c r="D786" s="35" t="str">
        <f t="shared" si="12"/>
        <v>Norte de SantanderChinacota</v>
      </c>
      <c r="E786" s="42" t="s">
        <v>52</v>
      </c>
    </row>
    <row r="787" spans="2:5" x14ac:dyDescent="0.2">
      <c r="B787" s="38" t="s">
        <v>23</v>
      </c>
      <c r="C787" s="40" t="s">
        <v>892</v>
      </c>
      <c r="D787" s="35" t="str">
        <f t="shared" si="12"/>
        <v>Norte de SantanderChitaga</v>
      </c>
      <c r="E787" s="42" t="s">
        <v>52</v>
      </c>
    </row>
    <row r="788" spans="2:5" x14ac:dyDescent="0.2">
      <c r="B788" s="38" t="s">
        <v>23</v>
      </c>
      <c r="C788" s="40" t="s">
        <v>893</v>
      </c>
      <c r="D788" s="35" t="str">
        <f t="shared" si="12"/>
        <v>Norte de SantanderConvencion</v>
      </c>
      <c r="E788" s="42" t="s">
        <v>52</v>
      </c>
    </row>
    <row r="789" spans="2:5" x14ac:dyDescent="0.2">
      <c r="B789" s="38" t="s">
        <v>23</v>
      </c>
      <c r="C789" s="40" t="s">
        <v>894</v>
      </c>
      <c r="D789" s="35" t="str">
        <f t="shared" si="12"/>
        <v>Norte de SantanderCucutilla</v>
      </c>
      <c r="E789" s="42" t="s">
        <v>52</v>
      </c>
    </row>
    <row r="790" spans="2:5" x14ac:dyDescent="0.2">
      <c r="B790" s="38" t="s">
        <v>23</v>
      </c>
      <c r="C790" s="40" t="s">
        <v>895</v>
      </c>
      <c r="D790" s="35" t="str">
        <f t="shared" si="12"/>
        <v>Norte de SantanderDurania</v>
      </c>
      <c r="E790" s="42" t="s">
        <v>52</v>
      </c>
    </row>
    <row r="791" spans="2:5" x14ac:dyDescent="0.2">
      <c r="B791" s="38" t="s">
        <v>23</v>
      </c>
      <c r="C791" s="40" t="s">
        <v>896</v>
      </c>
      <c r="D791" s="35" t="str">
        <f t="shared" si="12"/>
        <v>Norte de SantanderEl Carmen</v>
      </c>
      <c r="E791" s="42" t="s">
        <v>52</v>
      </c>
    </row>
    <row r="792" spans="2:5" x14ac:dyDescent="0.2">
      <c r="B792" s="38" t="s">
        <v>23</v>
      </c>
      <c r="C792" s="40" t="s">
        <v>897</v>
      </c>
      <c r="D792" s="35" t="str">
        <f t="shared" si="12"/>
        <v>Norte de SantanderEl Tarra</v>
      </c>
      <c r="E792" s="42" t="s">
        <v>52</v>
      </c>
    </row>
    <row r="793" spans="2:5" x14ac:dyDescent="0.2">
      <c r="B793" s="38" t="s">
        <v>23</v>
      </c>
      <c r="C793" s="40" t="s">
        <v>898</v>
      </c>
      <c r="D793" s="35" t="str">
        <f t="shared" si="12"/>
        <v>Norte de SantanderEl Zulia</v>
      </c>
      <c r="E793" s="42" t="s">
        <v>52</v>
      </c>
    </row>
    <row r="794" spans="2:5" x14ac:dyDescent="0.2">
      <c r="B794" s="38" t="s">
        <v>23</v>
      </c>
      <c r="C794" s="40" t="s">
        <v>899</v>
      </c>
      <c r="D794" s="35" t="str">
        <f t="shared" si="12"/>
        <v>Norte de SantanderGramalote</v>
      </c>
      <c r="E794" s="42" t="s">
        <v>52</v>
      </c>
    </row>
    <row r="795" spans="2:5" x14ac:dyDescent="0.2">
      <c r="B795" s="38" t="s">
        <v>23</v>
      </c>
      <c r="C795" s="40" t="s">
        <v>900</v>
      </c>
      <c r="D795" s="35" t="str">
        <f t="shared" si="12"/>
        <v>Norte de SantanderHacari</v>
      </c>
      <c r="E795" s="42" t="s">
        <v>52</v>
      </c>
    </row>
    <row r="796" spans="2:5" x14ac:dyDescent="0.2">
      <c r="B796" s="38" t="s">
        <v>23</v>
      </c>
      <c r="C796" s="40" t="s">
        <v>901</v>
      </c>
      <c r="D796" s="35" t="str">
        <f t="shared" si="12"/>
        <v>Norte de SantanderHerran</v>
      </c>
      <c r="E796" s="42" t="s">
        <v>52</v>
      </c>
    </row>
    <row r="797" spans="2:5" x14ac:dyDescent="0.2">
      <c r="B797" s="38" t="s">
        <v>23</v>
      </c>
      <c r="C797" s="40" t="s">
        <v>902</v>
      </c>
      <c r="D797" s="35" t="str">
        <f t="shared" si="12"/>
        <v>Norte de SantanderLa Esperanza</v>
      </c>
      <c r="E797" s="42" t="s">
        <v>52</v>
      </c>
    </row>
    <row r="798" spans="2:5" x14ac:dyDescent="0.2">
      <c r="B798" s="38" t="s">
        <v>23</v>
      </c>
      <c r="C798" s="40" t="s">
        <v>903</v>
      </c>
      <c r="D798" s="35" t="str">
        <f t="shared" si="12"/>
        <v>Norte de SantanderLa Playa</v>
      </c>
      <c r="E798" s="42" t="s">
        <v>52</v>
      </c>
    </row>
    <row r="799" spans="2:5" x14ac:dyDescent="0.2">
      <c r="B799" s="38" t="s">
        <v>23</v>
      </c>
      <c r="C799" s="40" t="s">
        <v>904</v>
      </c>
      <c r="D799" s="35" t="str">
        <f t="shared" si="12"/>
        <v>Norte de SantanderLabateca</v>
      </c>
      <c r="E799" s="42" t="s">
        <v>52</v>
      </c>
    </row>
    <row r="800" spans="2:5" x14ac:dyDescent="0.2">
      <c r="B800" s="38" t="s">
        <v>23</v>
      </c>
      <c r="C800" s="40" t="s">
        <v>905</v>
      </c>
      <c r="D800" s="35" t="str">
        <f t="shared" si="12"/>
        <v>Norte de SantanderLos Patios</v>
      </c>
      <c r="E800" s="42" t="s">
        <v>52</v>
      </c>
    </row>
    <row r="801" spans="2:5" x14ac:dyDescent="0.2">
      <c r="B801" s="38" t="s">
        <v>23</v>
      </c>
      <c r="C801" s="40" t="s">
        <v>906</v>
      </c>
      <c r="D801" s="35" t="str">
        <f t="shared" si="12"/>
        <v>Norte de SantanderLourdes</v>
      </c>
      <c r="E801" s="42" t="s">
        <v>52</v>
      </c>
    </row>
    <row r="802" spans="2:5" x14ac:dyDescent="0.2">
      <c r="B802" s="38" t="s">
        <v>23</v>
      </c>
      <c r="C802" s="40" t="s">
        <v>907</v>
      </c>
      <c r="D802" s="35" t="str">
        <f t="shared" si="12"/>
        <v>Norte de SantanderMutiscua</v>
      </c>
      <c r="E802" s="42" t="s">
        <v>52</v>
      </c>
    </row>
    <row r="803" spans="2:5" x14ac:dyDescent="0.2">
      <c r="B803" s="38" t="s">
        <v>23</v>
      </c>
      <c r="C803" s="40" t="s">
        <v>198</v>
      </c>
      <c r="D803" s="35" t="str">
        <f t="shared" si="12"/>
        <v>Norte de SantanderOcaña</v>
      </c>
      <c r="E803" s="42" t="s">
        <v>52</v>
      </c>
    </row>
    <row r="804" spans="2:5" x14ac:dyDescent="0.2">
      <c r="B804" s="38" t="s">
        <v>23</v>
      </c>
      <c r="C804" s="40" t="s">
        <v>908</v>
      </c>
      <c r="D804" s="35" t="str">
        <f t="shared" si="12"/>
        <v>Norte de SantanderPamplona</v>
      </c>
      <c r="E804" s="42" t="s">
        <v>52</v>
      </c>
    </row>
    <row r="805" spans="2:5" x14ac:dyDescent="0.2">
      <c r="B805" s="38" t="s">
        <v>23</v>
      </c>
      <c r="C805" s="40" t="s">
        <v>909</v>
      </c>
      <c r="D805" s="35" t="str">
        <f t="shared" si="12"/>
        <v>Norte de SantanderPamplonita</v>
      </c>
      <c r="E805" s="42" t="s">
        <v>52</v>
      </c>
    </row>
    <row r="806" spans="2:5" x14ac:dyDescent="0.2">
      <c r="B806" s="38" t="s">
        <v>23</v>
      </c>
      <c r="C806" s="40" t="s">
        <v>199</v>
      </c>
      <c r="D806" s="35" t="str">
        <f t="shared" si="12"/>
        <v>Norte de SantanderPuerto Santander</v>
      </c>
      <c r="E806" s="42" t="s">
        <v>52</v>
      </c>
    </row>
    <row r="807" spans="2:5" x14ac:dyDescent="0.2">
      <c r="B807" s="38" t="s">
        <v>23</v>
      </c>
      <c r="C807" s="40" t="s">
        <v>910</v>
      </c>
      <c r="D807" s="35" t="str">
        <f t="shared" si="12"/>
        <v>Norte de SantanderRagonvalia</v>
      </c>
      <c r="E807" s="42" t="s">
        <v>52</v>
      </c>
    </row>
    <row r="808" spans="2:5" x14ac:dyDescent="0.2">
      <c r="B808" s="38" t="s">
        <v>23</v>
      </c>
      <c r="C808" s="40" t="s">
        <v>911</v>
      </c>
      <c r="D808" s="35" t="str">
        <f t="shared" si="12"/>
        <v>Norte de SantanderSalazar</v>
      </c>
      <c r="E808" s="42" t="s">
        <v>52</v>
      </c>
    </row>
    <row r="809" spans="2:5" x14ac:dyDescent="0.2">
      <c r="B809" s="38" t="s">
        <v>23</v>
      </c>
      <c r="C809" s="40" t="s">
        <v>912</v>
      </c>
      <c r="D809" s="35" t="str">
        <f t="shared" si="12"/>
        <v>Norte de SantanderSan Calixto</v>
      </c>
      <c r="E809" s="42" t="s">
        <v>52</v>
      </c>
    </row>
    <row r="810" spans="2:5" x14ac:dyDescent="0.2">
      <c r="B810" s="38" t="s">
        <v>23</v>
      </c>
      <c r="C810" s="40" t="s">
        <v>721</v>
      </c>
      <c r="D810" s="35" t="str">
        <f t="shared" si="12"/>
        <v>Norte de SantanderSan Cayetano</v>
      </c>
      <c r="E810" s="42" t="s">
        <v>52</v>
      </c>
    </row>
    <row r="811" spans="2:5" x14ac:dyDescent="0.2">
      <c r="B811" s="38" t="s">
        <v>23</v>
      </c>
      <c r="C811" s="40" t="s">
        <v>913</v>
      </c>
      <c r="D811" s="35" t="str">
        <f t="shared" si="12"/>
        <v>Norte de SantanderSantiago</v>
      </c>
      <c r="E811" s="42" t="s">
        <v>52</v>
      </c>
    </row>
    <row r="812" spans="2:5" x14ac:dyDescent="0.2">
      <c r="B812" s="38" t="s">
        <v>23</v>
      </c>
      <c r="C812" s="40" t="s">
        <v>914</v>
      </c>
      <c r="D812" s="35" t="str">
        <f t="shared" si="12"/>
        <v>Norte de SantanderSardinata</v>
      </c>
      <c r="E812" s="42" t="s">
        <v>52</v>
      </c>
    </row>
    <row r="813" spans="2:5" x14ac:dyDescent="0.2">
      <c r="B813" s="38" t="s">
        <v>23</v>
      </c>
      <c r="C813" s="40" t="s">
        <v>915</v>
      </c>
      <c r="D813" s="35" t="str">
        <f t="shared" si="12"/>
        <v>Norte de SantanderSilos</v>
      </c>
      <c r="E813" s="42" t="s">
        <v>52</v>
      </c>
    </row>
    <row r="814" spans="2:5" x14ac:dyDescent="0.2">
      <c r="B814" s="38" t="s">
        <v>23</v>
      </c>
      <c r="C814" s="40" t="s">
        <v>200</v>
      </c>
      <c r="D814" s="35" t="str">
        <f t="shared" si="12"/>
        <v>Norte de SantanderTeorama</v>
      </c>
      <c r="E814" s="42" t="s">
        <v>52</v>
      </c>
    </row>
    <row r="815" spans="2:5" x14ac:dyDescent="0.2">
      <c r="B815" s="38" t="s">
        <v>23</v>
      </c>
      <c r="C815" s="40" t="s">
        <v>201</v>
      </c>
      <c r="D815" s="35" t="str">
        <f t="shared" si="12"/>
        <v>Norte de SantanderTibu</v>
      </c>
      <c r="E815" s="42" t="s">
        <v>52</v>
      </c>
    </row>
    <row r="816" spans="2:5" x14ac:dyDescent="0.2">
      <c r="B816" s="38" t="s">
        <v>23</v>
      </c>
      <c r="C816" s="40" t="s">
        <v>373</v>
      </c>
      <c r="D816" s="35" t="str">
        <f t="shared" si="12"/>
        <v>Norte de SantanderToledo</v>
      </c>
      <c r="E816" s="42" t="s">
        <v>52</v>
      </c>
    </row>
    <row r="817" spans="2:5" x14ac:dyDescent="0.2">
      <c r="B817" s="38" t="s">
        <v>23</v>
      </c>
      <c r="C817" s="40" t="s">
        <v>916</v>
      </c>
      <c r="D817" s="35" t="str">
        <f t="shared" si="12"/>
        <v>Norte de SantanderVilla Caro</v>
      </c>
      <c r="E817" s="42" t="s">
        <v>52</v>
      </c>
    </row>
    <row r="818" spans="2:5" x14ac:dyDescent="0.2">
      <c r="B818" s="38" t="s">
        <v>23</v>
      </c>
      <c r="C818" s="40" t="s">
        <v>917</v>
      </c>
      <c r="D818" s="35" t="str">
        <f t="shared" si="12"/>
        <v>Norte de SantanderVilla del Rosario</v>
      </c>
      <c r="E818" s="42" t="s">
        <v>52</v>
      </c>
    </row>
    <row r="819" spans="2:5" x14ac:dyDescent="0.2">
      <c r="B819" s="38" t="s">
        <v>24</v>
      </c>
      <c r="C819" s="40" t="s">
        <v>841</v>
      </c>
      <c r="D819" s="35" t="str">
        <f t="shared" si="12"/>
        <v>PutumayoColon</v>
      </c>
      <c r="E819" s="42" t="s">
        <v>52</v>
      </c>
    </row>
    <row r="820" spans="2:5" x14ac:dyDescent="0.2">
      <c r="B820" s="38" t="s">
        <v>24</v>
      </c>
      <c r="C820" s="40" t="s">
        <v>203</v>
      </c>
      <c r="D820" s="35" t="str">
        <f t="shared" si="12"/>
        <v>PutumayoMocoa</v>
      </c>
      <c r="E820" s="42" t="s">
        <v>52</v>
      </c>
    </row>
    <row r="821" spans="2:5" x14ac:dyDescent="0.2">
      <c r="B821" s="38" t="s">
        <v>24</v>
      </c>
      <c r="C821" s="40" t="s">
        <v>918</v>
      </c>
      <c r="D821" s="35" t="str">
        <f t="shared" si="12"/>
        <v>PutumayoOrito</v>
      </c>
      <c r="E821" s="42" t="s">
        <v>52</v>
      </c>
    </row>
    <row r="822" spans="2:5" x14ac:dyDescent="0.2">
      <c r="B822" s="38" t="s">
        <v>24</v>
      </c>
      <c r="C822" s="40" t="s">
        <v>919</v>
      </c>
      <c r="D822" s="35" t="str">
        <f t="shared" si="12"/>
        <v>PutumayoPuerto asis</v>
      </c>
      <c r="E822" s="42" t="s">
        <v>52</v>
      </c>
    </row>
    <row r="823" spans="2:5" x14ac:dyDescent="0.2">
      <c r="B823" s="38" t="s">
        <v>24</v>
      </c>
      <c r="C823" s="40" t="s">
        <v>920</v>
      </c>
      <c r="D823" s="35" t="str">
        <f t="shared" si="12"/>
        <v>PutumayoPuerto Caicedo</v>
      </c>
      <c r="E823" s="42" t="s">
        <v>52</v>
      </c>
    </row>
    <row r="824" spans="2:5" x14ac:dyDescent="0.2">
      <c r="B824" s="38" t="s">
        <v>24</v>
      </c>
      <c r="C824" s="40" t="s">
        <v>921</v>
      </c>
      <c r="D824" s="35" t="str">
        <f t="shared" si="12"/>
        <v>PutumayoPuerto Guzman</v>
      </c>
      <c r="E824" s="42" t="s">
        <v>52</v>
      </c>
    </row>
    <row r="825" spans="2:5" x14ac:dyDescent="0.2">
      <c r="B825" s="38" t="s">
        <v>24</v>
      </c>
      <c r="C825" s="40" t="s">
        <v>922</v>
      </c>
      <c r="D825" s="35" t="str">
        <f t="shared" si="12"/>
        <v>PutumayoPuerto Leguizamo</v>
      </c>
      <c r="E825" s="42" t="s">
        <v>52</v>
      </c>
    </row>
    <row r="826" spans="2:5" x14ac:dyDescent="0.2">
      <c r="B826" s="38" t="s">
        <v>24</v>
      </c>
      <c r="C826" s="40" t="s">
        <v>352</v>
      </c>
      <c r="D826" s="35" t="str">
        <f t="shared" si="12"/>
        <v>PutumayoSan Francisco</v>
      </c>
      <c r="E826" s="42" t="s">
        <v>52</v>
      </c>
    </row>
    <row r="827" spans="2:5" x14ac:dyDescent="0.2">
      <c r="B827" s="38" t="s">
        <v>24</v>
      </c>
      <c r="C827" s="40" t="s">
        <v>923</v>
      </c>
      <c r="D827" s="35" t="str">
        <f t="shared" si="12"/>
        <v>PutumayoSan Miguel</v>
      </c>
      <c r="E827" s="42" t="s">
        <v>52</v>
      </c>
    </row>
    <row r="828" spans="2:5" x14ac:dyDescent="0.2">
      <c r="B828" s="38" t="s">
        <v>24</v>
      </c>
      <c r="C828" s="40" t="s">
        <v>913</v>
      </c>
      <c r="D828" s="35" t="str">
        <f t="shared" si="12"/>
        <v>PutumayoSantiago</v>
      </c>
      <c r="E828" s="42" t="s">
        <v>52</v>
      </c>
    </row>
    <row r="829" spans="2:5" x14ac:dyDescent="0.2">
      <c r="B829" s="38" t="s">
        <v>24</v>
      </c>
      <c r="C829" s="40" t="s">
        <v>206</v>
      </c>
      <c r="D829" s="35" t="str">
        <f t="shared" si="12"/>
        <v>PutumayoSibundoy</v>
      </c>
      <c r="E829" s="42" t="s">
        <v>52</v>
      </c>
    </row>
    <row r="830" spans="2:5" x14ac:dyDescent="0.2">
      <c r="B830" s="38" t="s">
        <v>24</v>
      </c>
      <c r="C830" s="40" t="s">
        <v>924</v>
      </c>
      <c r="D830" s="35" t="str">
        <f t="shared" si="12"/>
        <v>PutumayoValle del Guamuez</v>
      </c>
      <c r="E830" s="42" t="s">
        <v>52</v>
      </c>
    </row>
    <row r="831" spans="2:5" x14ac:dyDescent="0.2">
      <c r="B831" s="38" t="s">
        <v>24</v>
      </c>
      <c r="C831" s="40" t="s">
        <v>925</v>
      </c>
      <c r="D831" s="35" t="str">
        <f t="shared" si="12"/>
        <v>PutumayoVillagarzon</v>
      </c>
      <c r="E831" s="42" t="s">
        <v>52</v>
      </c>
    </row>
    <row r="832" spans="2:5" x14ac:dyDescent="0.2">
      <c r="B832" s="38" t="s">
        <v>25</v>
      </c>
      <c r="C832" s="40" t="s">
        <v>229</v>
      </c>
      <c r="D832" s="35" t="str">
        <f t="shared" si="12"/>
        <v>QuindioBuenavista</v>
      </c>
      <c r="E832" s="42" t="s">
        <v>52</v>
      </c>
    </row>
    <row r="833" spans="2:5" x14ac:dyDescent="0.2">
      <c r="B833" s="38" t="s">
        <v>25</v>
      </c>
      <c r="C833" s="40" t="s">
        <v>208</v>
      </c>
      <c r="D833" s="35" t="str">
        <f t="shared" si="12"/>
        <v>QuindioCalarca</v>
      </c>
      <c r="E833" s="42" t="s">
        <v>52</v>
      </c>
    </row>
    <row r="834" spans="2:5" x14ac:dyDescent="0.2">
      <c r="B834" s="38" t="s">
        <v>25</v>
      </c>
      <c r="C834" s="40" t="s">
        <v>926</v>
      </c>
      <c r="D834" s="35" t="str">
        <f t="shared" si="12"/>
        <v>QuindioCircasia</v>
      </c>
      <c r="E834" s="42" t="s">
        <v>52</v>
      </c>
    </row>
    <row r="835" spans="2:5" x14ac:dyDescent="0.2">
      <c r="B835" s="38" t="s">
        <v>25</v>
      </c>
      <c r="C835" s="40" t="s">
        <v>14</v>
      </c>
      <c r="D835" s="35" t="str">
        <f t="shared" si="12"/>
        <v>QuindioCordoba</v>
      </c>
      <c r="E835" s="42" t="s">
        <v>52</v>
      </c>
    </row>
    <row r="836" spans="2:5" x14ac:dyDescent="0.2">
      <c r="B836" s="38" t="s">
        <v>25</v>
      </c>
      <c r="C836" s="40" t="s">
        <v>927</v>
      </c>
      <c r="D836" s="35" t="str">
        <f t="shared" si="12"/>
        <v>QuindioFilandia</v>
      </c>
      <c r="E836" s="42" t="s">
        <v>52</v>
      </c>
    </row>
    <row r="837" spans="2:5" x14ac:dyDescent="0.2">
      <c r="B837" s="38" t="s">
        <v>25</v>
      </c>
      <c r="C837" s="40" t="s">
        <v>928</v>
      </c>
      <c r="D837" s="35" t="str">
        <f t="shared" si="12"/>
        <v>QuindioGenova</v>
      </c>
      <c r="E837" s="42" t="s">
        <v>52</v>
      </c>
    </row>
    <row r="838" spans="2:5" x14ac:dyDescent="0.2">
      <c r="B838" s="38" t="s">
        <v>25</v>
      </c>
      <c r="C838" s="40" t="s">
        <v>929</v>
      </c>
      <c r="D838" s="35" t="str">
        <f t="shared" si="12"/>
        <v>QuindioLa Tebaida</v>
      </c>
      <c r="E838" s="42" t="s">
        <v>52</v>
      </c>
    </row>
    <row r="839" spans="2:5" x14ac:dyDescent="0.2">
      <c r="B839" s="38" t="s">
        <v>25</v>
      </c>
      <c r="C839" s="40" t="s">
        <v>930</v>
      </c>
      <c r="D839" s="35" t="str">
        <f t="shared" ref="D839:D902" si="13">SUBSTITUTE(SUBSTITUTE(SUBSTITUTE(SUBSTITUTE(SUBSTITUTE(B839,"á","a"),"é","e"),"í","i"),"ó","o"),"ú","u")&amp;SUBSTITUTE(SUBSTITUTE(SUBSTITUTE(SUBSTITUTE(SUBSTITUTE(C839,"á","a"),"é","e"),"í","i"),"ó","o"),"ú","u")</f>
        <v>QuindioMontenegro</v>
      </c>
      <c r="E839" s="42" t="s">
        <v>52</v>
      </c>
    </row>
    <row r="840" spans="2:5" x14ac:dyDescent="0.2">
      <c r="B840" s="38" t="s">
        <v>25</v>
      </c>
      <c r="C840" s="40" t="s">
        <v>931</v>
      </c>
      <c r="D840" s="35" t="str">
        <f t="shared" si="13"/>
        <v>QuindioPijao</v>
      </c>
      <c r="E840" s="42" t="s">
        <v>52</v>
      </c>
    </row>
    <row r="841" spans="2:5" x14ac:dyDescent="0.2">
      <c r="B841" s="38" t="s">
        <v>25</v>
      </c>
      <c r="C841" s="40" t="s">
        <v>932</v>
      </c>
      <c r="D841" s="35" t="str">
        <f t="shared" si="13"/>
        <v>QuindioQuimbaya</v>
      </c>
      <c r="E841" s="42" t="s">
        <v>52</v>
      </c>
    </row>
    <row r="842" spans="2:5" x14ac:dyDescent="0.2">
      <c r="B842" s="38" t="s">
        <v>25</v>
      </c>
      <c r="C842" s="40" t="s">
        <v>933</v>
      </c>
      <c r="D842" s="35" t="str">
        <f t="shared" si="13"/>
        <v>QuindioSalento</v>
      </c>
      <c r="E842" s="42" t="s">
        <v>52</v>
      </c>
    </row>
    <row r="843" spans="2:5" x14ac:dyDescent="0.2">
      <c r="B843" s="38" t="s">
        <v>26</v>
      </c>
      <c r="C843" s="40" t="s">
        <v>934</v>
      </c>
      <c r="D843" s="35" t="str">
        <f t="shared" si="13"/>
        <v>RisaraldaApia</v>
      </c>
      <c r="E843" s="42" t="s">
        <v>52</v>
      </c>
    </row>
    <row r="844" spans="2:5" x14ac:dyDescent="0.2">
      <c r="B844" s="38" t="s">
        <v>26</v>
      </c>
      <c r="C844" s="40" t="s">
        <v>590</v>
      </c>
      <c r="D844" s="35" t="str">
        <f t="shared" si="13"/>
        <v>RisaraldaBalboa</v>
      </c>
      <c r="E844" s="42" t="s">
        <v>52</v>
      </c>
    </row>
    <row r="845" spans="2:5" x14ac:dyDescent="0.2">
      <c r="B845" s="38" t="s">
        <v>26</v>
      </c>
      <c r="C845" s="40" t="s">
        <v>211</v>
      </c>
      <c r="D845" s="35" t="str">
        <f t="shared" si="13"/>
        <v>RisaraldaBelen de Umbria</v>
      </c>
      <c r="E845" s="42" t="s">
        <v>52</v>
      </c>
    </row>
    <row r="846" spans="2:5" x14ac:dyDescent="0.2">
      <c r="B846" s="40" t="s">
        <v>26</v>
      </c>
      <c r="C846" s="41" t="s">
        <v>212</v>
      </c>
      <c r="D846" s="35" t="str">
        <f t="shared" si="13"/>
        <v>RisaraldaDosquebradas</v>
      </c>
      <c r="E846" s="42" t="s">
        <v>52</v>
      </c>
    </row>
    <row r="847" spans="2:5" x14ac:dyDescent="0.2">
      <c r="B847" s="38" t="s">
        <v>26</v>
      </c>
      <c r="C847" s="40" t="s">
        <v>935</v>
      </c>
      <c r="D847" s="35" t="str">
        <f t="shared" si="13"/>
        <v>RisaraldaGuatica</v>
      </c>
      <c r="E847" s="42" t="s">
        <v>52</v>
      </c>
    </row>
    <row r="848" spans="2:5" x14ac:dyDescent="0.2">
      <c r="B848" s="38" t="s">
        <v>26</v>
      </c>
      <c r="C848" s="40" t="s">
        <v>936</v>
      </c>
      <c r="D848" s="35" t="str">
        <f t="shared" si="13"/>
        <v>RisaraldaLa Celia</v>
      </c>
      <c r="E848" s="42" t="s">
        <v>52</v>
      </c>
    </row>
    <row r="849" spans="2:5" x14ac:dyDescent="0.2">
      <c r="B849" s="38" t="s">
        <v>26</v>
      </c>
      <c r="C849" s="40" t="s">
        <v>213</v>
      </c>
      <c r="D849" s="35" t="str">
        <f t="shared" si="13"/>
        <v>RisaraldaLa Virginia</v>
      </c>
      <c r="E849" s="42" t="s">
        <v>52</v>
      </c>
    </row>
    <row r="850" spans="2:5" x14ac:dyDescent="0.2">
      <c r="B850" s="38" t="s">
        <v>26</v>
      </c>
      <c r="C850" s="40" t="s">
        <v>937</v>
      </c>
      <c r="D850" s="35" t="str">
        <f t="shared" si="13"/>
        <v>RisaraldaMarsella</v>
      </c>
      <c r="E850" s="42" t="s">
        <v>52</v>
      </c>
    </row>
    <row r="851" spans="2:5" x14ac:dyDescent="0.2">
      <c r="B851" s="38" t="s">
        <v>26</v>
      </c>
      <c r="C851" s="40" t="s">
        <v>938</v>
      </c>
      <c r="D851" s="35" t="str">
        <f t="shared" si="13"/>
        <v>RisaraldaMistrato</v>
      </c>
      <c r="E851" s="42" t="s">
        <v>52</v>
      </c>
    </row>
    <row r="852" spans="2:5" x14ac:dyDescent="0.2">
      <c r="B852" s="38" t="s">
        <v>26</v>
      </c>
      <c r="C852" s="40" t="s">
        <v>939</v>
      </c>
      <c r="D852" s="35" t="str">
        <f t="shared" si="13"/>
        <v>RisaraldaPueblo Rico</v>
      </c>
      <c r="E852" s="42" t="s">
        <v>52</v>
      </c>
    </row>
    <row r="853" spans="2:5" x14ac:dyDescent="0.2">
      <c r="B853" s="38" t="s">
        <v>26</v>
      </c>
      <c r="C853" s="40" t="s">
        <v>214</v>
      </c>
      <c r="D853" s="35" t="str">
        <f t="shared" si="13"/>
        <v>RisaraldaQuinchia</v>
      </c>
      <c r="E853" s="42" t="s">
        <v>52</v>
      </c>
    </row>
    <row r="854" spans="2:5" x14ac:dyDescent="0.2">
      <c r="B854" s="38" t="s">
        <v>26</v>
      </c>
      <c r="C854" s="40" t="s">
        <v>940</v>
      </c>
      <c r="D854" s="35" t="str">
        <f t="shared" si="13"/>
        <v>RisaraldaSanta Rosa de Cabal</v>
      </c>
      <c r="E854" s="42" t="s">
        <v>52</v>
      </c>
    </row>
    <row r="855" spans="2:5" x14ac:dyDescent="0.2">
      <c r="B855" s="38" t="s">
        <v>26</v>
      </c>
      <c r="C855" s="40" t="s">
        <v>941</v>
      </c>
      <c r="D855" s="35" t="str">
        <f t="shared" si="13"/>
        <v>RisaraldaSantuario</v>
      </c>
      <c r="E855" s="42" t="s">
        <v>52</v>
      </c>
    </row>
    <row r="856" spans="2:5" x14ac:dyDescent="0.2">
      <c r="B856" s="38" t="s">
        <v>27</v>
      </c>
      <c r="C856" s="40" t="s">
        <v>942</v>
      </c>
      <c r="D856" s="35" t="str">
        <f t="shared" si="13"/>
        <v>SantanderAguada</v>
      </c>
      <c r="E856" s="42" t="s">
        <v>52</v>
      </c>
    </row>
    <row r="857" spans="2:5" x14ac:dyDescent="0.2">
      <c r="B857" s="38" t="s">
        <v>27</v>
      </c>
      <c r="C857" s="40" t="s">
        <v>562</v>
      </c>
      <c r="D857" s="35" t="str">
        <f t="shared" si="13"/>
        <v>SantanderAlbania</v>
      </c>
      <c r="E857" s="42" t="s">
        <v>52</v>
      </c>
    </row>
    <row r="858" spans="2:5" x14ac:dyDescent="0.2">
      <c r="B858" s="38" t="s">
        <v>27</v>
      </c>
      <c r="C858" s="40" t="s">
        <v>943</v>
      </c>
      <c r="D858" s="35" t="str">
        <f t="shared" si="13"/>
        <v>SantanderAratoca</v>
      </c>
      <c r="E858" s="42" t="s">
        <v>52</v>
      </c>
    </row>
    <row r="859" spans="2:5" x14ac:dyDescent="0.2">
      <c r="B859" s="38" t="s">
        <v>27</v>
      </c>
      <c r="C859" s="40" t="s">
        <v>73</v>
      </c>
      <c r="D859" s="35" t="str">
        <f t="shared" si="13"/>
        <v>SantanderBarbosa</v>
      </c>
      <c r="E859" s="42" t="s">
        <v>52</v>
      </c>
    </row>
    <row r="860" spans="2:5" x14ac:dyDescent="0.2">
      <c r="B860" s="38" t="s">
        <v>27</v>
      </c>
      <c r="C860" s="40" t="s">
        <v>218</v>
      </c>
      <c r="D860" s="35" t="str">
        <f t="shared" si="13"/>
        <v>SantanderBarichara</v>
      </c>
      <c r="E860" s="42" t="s">
        <v>52</v>
      </c>
    </row>
    <row r="861" spans="2:5" x14ac:dyDescent="0.2">
      <c r="B861" s="40" t="s">
        <v>27</v>
      </c>
      <c r="C861" s="41" t="s">
        <v>219</v>
      </c>
      <c r="D861" s="35" t="str">
        <f t="shared" si="13"/>
        <v>SantanderBarrancabermeja</v>
      </c>
      <c r="E861" s="42" t="s">
        <v>52</v>
      </c>
    </row>
    <row r="862" spans="2:5" x14ac:dyDescent="0.2">
      <c r="B862" s="38" t="s">
        <v>27</v>
      </c>
      <c r="C862" s="40" t="s">
        <v>292</v>
      </c>
      <c r="D862" s="35" t="str">
        <f t="shared" si="13"/>
        <v>SantanderBetulia</v>
      </c>
      <c r="E862" s="42" t="s">
        <v>52</v>
      </c>
    </row>
    <row r="863" spans="2:5" x14ac:dyDescent="0.2">
      <c r="B863" s="38" t="s">
        <v>27</v>
      </c>
      <c r="C863" s="40" t="s">
        <v>6</v>
      </c>
      <c r="D863" s="35" t="str">
        <f t="shared" si="13"/>
        <v>SantanderBolivar</v>
      </c>
      <c r="E863" s="42" t="s">
        <v>52</v>
      </c>
    </row>
    <row r="864" spans="2:5" x14ac:dyDescent="0.2">
      <c r="B864" s="38" t="s">
        <v>27</v>
      </c>
      <c r="C864" s="40" t="s">
        <v>666</v>
      </c>
      <c r="D864" s="35" t="str">
        <f t="shared" si="13"/>
        <v>SantanderCabrera</v>
      </c>
      <c r="E864" s="42" t="s">
        <v>52</v>
      </c>
    </row>
    <row r="865" spans="2:5" x14ac:dyDescent="0.2">
      <c r="B865" s="38" t="s">
        <v>27</v>
      </c>
      <c r="C865" s="40" t="s">
        <v>944</v>
      </c>
      <c r="D865" s="35" t="str">
        <f t="shared" si="13"/>
        <v>SantanderCalifornia</v>
      </c>
      <c r="E865" s="42" t="s">
        <v>52</v>
      </c>
    </row>
    <row r="866" spans="2:5" x14ac:dyDescent="0.2">
      <c r="B866" s="38" t="s">
        <v>27</v>
      </c>
      <c r="C866" s="40" t="s">
        <v>220</v>
      </c>
      <c r="D866" s="35" t="str">
        <f t="shared" si="13"/>
        <v>SantanderCapitanejo</v>
      </c>
      <c r="E866" s="42" t="s">
        <v>52</v>
      </c>
    </row>
    <row r="867" spans="2:5" x14ac:dyDescent="0.2">
      <c r="B867" s="38" t="s">
        <v>27</v>
      </c>
      <c r="C867" s="40" t="s">
        <v>945</v>
      </c>
      <c r="D867" s="35" t="str">
        <f t="shared" si="13"/>
        <v>SantanderCarcasi</v>
      </c>
      <c r="E867" s="42" t="s">
        <v>52</v>
      </c>
    </row>
    <row r="868" spans="2:5" x14ac:dyDescent="0.2">
      <c r="B868" s="38" t="s">
        <v>27</v>
      </c>
      <c r="C868" s="40" t="s">
        <v>946</v>
      </c>
      <c r="D868" s="35" t="str">
        <f t="shared" si="13"/>
        <v>SantanderCepita</v>
      </c>
      <c r="E868" s="42" t="s">
        <v>52</v>
      </c>
    </row>
    <row r="869" spans="2:5" x14ac:dyDescent="0.2">
      <c r="B869" s="38" t="s">
        <v>27</v>
      </c>
      <c r="C869" s="40" t="s">
        <v>947</v>
      </c>
      <c r="D869" s="35" t="str">
        <f t="shared" si="13"/>
        <v>SantanderCerrito</v>
      </c>
      <c r="E869" s="42" t="s">
        <v>52</v>
      </c>
    </row>
    <row r="870" spans="2:5" x14ac:dyDescent="0.2">
      <c r="B870" s="38" t="s">
        <v>27</v>
      </c>
      <c r="C870" s="40" t="s">
        <v>948</v>
      </c>
      <c r="D870" s="35" t="str">
        <f t="shared" si="13"/>
        <v>SantanderCharala</v>
      </c>
      <c r="E870" s="42" t="s">
        <v>52</v>
      </c>
    </row>
    <row r="871" spans="2:5" x14ac:dyDescent="0.2">
      <c r="B871" s="38" t="s">
        <v>27</v>
      </c>
      <c r="C871" s="40" t="s">
        <v>949</v>
      </c>
      <c r="D871" s="35" t="str">
        <f t="shared" si="13"/>
        <v>SantanderCharta</v>
      </c>
      <c r="E871" s="42" t="s">
        <v>52</v>
      </c>
    </row>
    <row r="872" spans="2:5" x14ac:dyDescent="0.2">
      <c r="B872" s="38" t="s">
        <v>27</v>
      </c>
      <c r="C872" s="40" t="s">
        <v>950</v>
      </c>
      <c r="D872" s="35" t="str">
        <f t="shared" si="13"/>
        <v>SantanderChima</v>
      </c>
      <c r="E872" s="42" t="s">
        <v>52</v>
      </c>
    </row>
    <row r="873" spans="2:5" x14ac:dyDescent="0.2">
      <c r="B873" s="38" t="s">
        <v>27</v>
      </c>
      <c r="C873" s="40" t="s">
        <v>951</v>
      </c>
      <c r="D873" s="35" t="str">
        <f t="shared" si="13"/>
        <v>SantanderChipata</v>
      </c>
      <c r="E873" s="42" t="s">
        <v>52</v>
      </c>
    </row>
    <row r="874" spans="2:5" x14ac:dyDescent="0.2">
      <c r="B874" s="38" t="s">
        <v>27</v>
      </c>
      <c r="C874" s="40" t="s">
        <v>952</v>
      </c>
      <c r="D874" s="35" t="str">
        <f t="shared" si="13"/>
        <v>SantanderCimitarra</v>
      </c>
      <c r="E874" s="42" t="s">
        <v>52</v>
      </c>
    </row>
    <row r="875" spans="2:5" x14ac:dyDescent="0.2">
      <c r="B875" s="38" t="s">
        <v>27</v>
      </c>
      <c r="C875" s="40" t="s">
        <v>307</v>
      </c>
      <c r="D875" s="35" t="str">
        <f t="shared" si="13"/>
        <v>SantanderConcepcion</v>
      </c>
      <c r="E875" s="42" t="s">
        <v>52</v>
      </c>
    </row>
    <row r="876" spans="2:5" x14ac:dyDescent="0.2">
      <c r="B876" s="38" t="s">
        <v>27</v>
      </c>
      <c r="C876" s="40" t="s">
        <v>953</v>
      </c>
      <c r="D876" s="35" t="str">
        <f t="shared" si="13"/>
        <v>SantanderConfines</v>
      </c>
      <c r="E876" s="42" t="s">
        <v>52</v>
      </c>
    </row>
    <row r="877" spans="2:5" x14ac:dyDescent="0.2">
      <c r="B877" s="38" t="s">
        <v>27</v>
      </c>
      <c r="C877" s="40" t="s">
        <v>954</v>
      </c>
      <c r="D877" s="35" t="str">
        <f t="shared" si="13"/>
        <v>SantanderContratacion</v>
      </c>
      <c r="E877" s="42" t="s">
        <v>52</v>
      </c>
    </row>
    <row r="878" spans="2:5" x14ac:dyDescent="0.2">
      <c r="B878" s="38" t="s">
        <v>27</v>
      </c>
      <c r="C878" s="40" t="s">
        <v>955</v>
      </c>
      <c r="D878" s="35" t="str">
        <f t="shared" si="13"/>
        <v>SantanderCoromoro</v>
      </c>
      <c r="E878" s="42" t="s">
        <v>52</v>
      </c>
    </row>
    <row r="879" spans="2:5" x14ac:dyDescent="0.2">
      <c r="B879" s="38" t="s">
        <v>27</v>
      </c>
      <c r="C879" s="40" t="s">
        <v>956</v>
      </c>
      <c r="D879" s="35" t="str">
        <f t="shared" si="13"/>
        <v>SantanderCuriti</v>
      </c>
      <c r="E879" s="42" t="s">
        <v>52</v>
      </c>
    </row>
    <row r="880" spans="2:5" x14ac:dyDescent="0.2">
      <c r="B880" s="38" t="s">
        <v>27</v>
      </c>
      <c r="C880" s="40" t="s">
        <v>957</v>
      </c>
      <c r="D880" s="35" t="str">
        <f t="shared" si="13"/>
        <v>SantanderEl Carmen de Chucuri</v>
      </c>
      <c r="E880" s="42" t="s">
        <v>52</v>
      </c>
    </row>
    <row r="881" spans="2:5" x14ac:dyDescent="0.2">
      <c r="B881" s="38" t="s">
        <v>27</v>
      </c>
      <c r="C881" s="40" t="s">
        <v>958</v>
      </c>
      <c r="D881" s="35" t="str">
        <f t="shared" si="13"/>
        <v>SantanderEl Guacamayo</v>
      </c>
      <c r="E881" s="42" t="s">
        <v>52</v>
      </c>
    </row>
    <row r="882" spans="2:5" x14ac:dyDescent="0.2">
      <c r="B882" s="38" t="s">
        <v>27</v>
      </c>
      <c r="C882" s="40" t="s">
        <v>408</v>
      </c>
      <c r="D882" s="35" t="str">
        <f t="shared" si="13"/>
        <v>SantanderEl Peñon</v>
      </c>
      <c r="E882" s="42" t="s">
        <v>52</v>
      </c>
    </row>
    <row r="883" spans="2:5" x14ac:dyDescent="0.2">
      <c r="B883" s="38" t="s">
        <v>27</v>
      </c>
      <c r="C883" s="40" t="s">
        <v>959</v>
      </c>
      <c r="D883" s="35" t="str">
        <f t="shared" si="13"/>
        <v>SantanderEl Playon</v>
      </c>
      <c r="E883" s="42" t="s">
        <v>52</v>
      </c>
    </row>
    <row r="884" spans="2:5" x14ac:dyDescent="0.2">
      <c r="B884" s="38" t="s">
        <v>27</v>
      </c>
      <c r="C884" s="40" t="s">
        <v>960</v>
      </c>
      <c r="D884" s="35" t="str">
        <f t="shared" si="13"/>
        <v>SantanderEncino</v>
      </c>
      <c r="E884" s="42" t="s">
        <v>52</v>
      </c>
    </row>
    <row r="885" spans="2:5" x14ac:dyDescent="0.2">
      <c r="B885" s="38" t="s">
        <v>27</v>
      </c>
      <c r="C885" s="40" t="s">
        <v>961</v>
      </c>
      <c r="D885" s="35" t="str">
        <f t="shared" si="13"/>
        <v>SantanderEnciso</v>
      </c>
      <c r="E885" s="42" t="s">
        <v>52</v>
      </c>
    </row>
    <row r="886" spans="2:5" x14ac:dyDescent="0.2">
      <c r="B886" s="38" t="s">
        <v>27</v>
      </c>
      <c r="C886" s="40" t="s">
        <v>962</v>
      </c>
      <c r="D886" s="35" t="str">
        <f t="shared" si="13"/>
        <v>SantanderFlorian</v>
      </c>
      <c r="E886" s="42" t="s">
        <v>52</v>
      </c>
    </row>
    <row r="887" spans="2:5" x14ac:dyDescent="0.2">
      <c r="B887" s="40" t="s">
        <v>27</v>
      </c>
      <c r="C887" s="41" t="s">
        <v>221</v>
      </c>
      <c r="D887" s="35" t="str">
        <f t="shared" si="13"/>
        <v>SantanderFloridablanca</v>
      </c>
      <c r="E887" s="42" t="s">
        <v>52</v>
      </c>
    </row>
    <row r="888" spans="2:5" x14ac:dyDescent="0.2">
      <c r="B888" s="38" t="s">
        <v>27</v>
      </c>
      <c r="C888" s="40" t="s">
        <v>963</v>
      </c>
      <c r="D888" s="35" t="str">
        <f t="shared" si="13"/>
        <v>SantanderGalan</v>
      </c>
      <c r="E888" s="42" t="s">
        <v>52</v>
      </c>
    </row>
    <row r="889" spans="2:5" x14ac:dyDescent="0.2">
      <c r="B889" s="38" t="s">
        <v>27</v>
      </c>
      <c r="C889" s="40" t="s">
        <v>964</v>
      </c>
      <c r="D889" s="35" t="str">
        <f t="shared" si="13"/>
        <v>SantanderGambita</v>
      </c>
      <c r="E889" s="42" t="s">
        <v>52</v>
      </c>
    </row>
    <row r="890" spans="2:5" x14ac:dyDescent="0.2">
      <c r="B890" s="40" t="s">
        <v>27</v>
      </c>
      <c r="C890" s="41" t="s">
        <v>222</v>
      </c>
      <c r="D890" s="35" t="str">
        <f t="shared" si="13"/>
        <v>SantanderGiron</v>
      </c>
      <c r="E890" s="42" t="s">
        <v>52</v>
      </c>
    </row>
    <row r="891" spans="2:5" x14ac:dyDescent="0.2">
      <c r="B891" s="38" t="s">
        <v>27</v>
      </c>
      <c r="C891" s="40" t="s">
        <v>965</v>
      </c>
      <c r="D891" s="35" t="str">
        <f t="shared" si="13"/>
        <v>SantanderGuaca</v>
      </c>
      <c r="E891" s="42" t="s">
        <v>52</v>
      </c>
    </row>
    <row r="892" spans="2:5" x14ac:dyDescent="0.2">
      <c r="B892" s="38" t="s">
        <v>27</v>
      </c>
      <c r="C892" s="40" t="s">
        <v>320</v>
      </c>
      <c r="D892" s="35" t="str">
        <f t="shared" si="13"/>
        <v>SantanderGuadalupe</v>
      </c>
      <c r="E892" s="42" t="s">
        <v>52</v>
      </c>
    </row>
    <row r="893" spans="2:5" x14ac:dyDescent="0.2">
      <c r="B893" s="38" t="s">
        <v>27</v>
      </c>
      <c r="C893" s="40" t="s">
        <v>966</v>
      </c>
      <c r="D893" s="35" t="str">
        <f t="shared" si="13"/>
        <v>SantanderGuapota</v>
      </c>
      <c r="E893" s="42" t="s">
        <v>52</v>
      </c>
    </row>
    <row r="894" spans="2:5" x14ac:dyDescent="0.2">
      <c r="B894" s="38" t="s">
        <v>27</v>
      </c>
      <c r="C894" s="40" t="s">
        <v>967</v>
      </c>
      <c r="D894" s="35" t="str">
        <f t="shared" si="13"/>
        <v>SantanderGuavata</v>
      </c>
      <c r="E894" s="42" t="s">
        <v>52</v>
      </c>
    </row>
    <row r="895" spans="2:5" x14ac:dyDescent="0.2">
      <c r="B895" s="38" t="s">
        <v>27</v>
      </c>
      <c r="C895" s="40" t="s">
        <v>968</v>
      </c>
      <c r="D895" s="35" t="str">
        <f t="shared" si="13"/>
        <v>SantanderGuepsa</v>
      </c>
      <c r="E895" s="42" t="s">
        <v>52</v>
      </c>
    </row>
    <row r="896" spans="2:5" x14ac:dyDescent="0.2">
      <c r="B896" s="38" t="s">
        <v>27</v>
      </c>
      <c r="C896" s="40" t="s">
        <v>969</v>
      </c>
      <c r="D896" s="35" t="str">
        <f t="shared" si="13"/>
        <v>SantanderHato</v>
      </c>
      <c r="E896" s="42" t="s">
        <v>52</v>
      </c>
    </row>
    <row r="897" spans="2:5" x14ac:dyDescent="0.2">
      <c r="B897" s="38" t="s">
        <v>27</v>
      </c>
      <c r="C897" s="40" t="s">
        <v>970</v>
      </c>
      <c r="D897" s="35" t="str">
        <f t="shared" si="13"/>
        <v>SantanderJesus Maria</v>
      </c>
      <c r="E897" s="42" t="s">
        <v>52</v>
      </c>
    </row>
    <row r="898" spans="2:5" x14ac:dyDescent="0.2">
      <c r="B898" s="38" t="s">
        <v>27</v>
      </c>
      <c r="C898" s="40" t="s">
        <v>971</v>
      </c>
      <c r="D898" s="35" t="str">
        <f t="shared" si="13"/>
        <v>SantanderJordan</v>
      </c>
      <c r="E898" s="42" t="s">
        <v>52</v>
      </c>
    </row>
    <row r="899" spans="2:5" x14ac:dyDescent="0.2">
      <c r="B899" s="38" t="s">
        <v>27</v>
      </c>
      <c r="C899" s="40" t="s">
        <v>972</v>
      </c>
      <c r="D899" s="35" t="str">
        <f t="shared" si="13"/>
        <v>SantanderLa Belleza</v>
      </c>
      <c r="E899" s="42" t="s">
        <v>52</v>
      </c>
    </row>
    <row r="900" spans="2:5" x14ac:dyDescent="0.2">
      <c r="B900" s="38" t="s">
        <v>27</v>
      </c>
      <c r="C900" s="40" t="s">
        <v>973</v>
      </c>
      <c r="D900" s="35" t="str">
        <f t="shared" si="13"/>
        <v>SantanderLa Paz</v>
      </c>
      <c r="E900" s="42" t="s">
        <v>52</v>
      </c>
    </row>
    <row r="901" spans="2:5" x14ac:dyDescent="0.2">
      <c r="B901" s="38" t="s">
        <v>27</v>
      </c>
      <c r="C901" s="40" t="s">
        <v>974</v>
      </c>
      <c r="D901" s="35" t="str">
        <f t="shared" si="13"/>
        <v>SantanderLandazuri</v>
      </c>
      <c r="E901" s="42" t="s">
        <v>52</v>
      </c>
    </row>
    <row r="902" spans="2:5" x14ac:dyDescent="0.2">
      <c r="B902" s="38" t="s">
        <v>27</v>
      </c>
      <c r="C902" s="40" t="s">
        <v>223</v>
      </c>
      <c r="D902" s="35" t="str">
        <f t="shared" si="13"/>
        <v>SantanderLebrija</v>
      </c>
      <c r="E902" s="42" t="s">
        <v>52</v>
      </c>
    </row>
    <row r="903" spans="2:5" x14ac:dyDescent="0.2">
      <c r="B903" s="38" t="s">
        <v>27</v>
      </c>
      <c r="C903" s="40" t="s">
        <v>975</v>
      </c>
      <c r="D903" s="35" t="str">
        <f t="shared" ref="D903:D966" si="14">SUBSTITUTE(SUBSTITUTE(SUBSTITUTE(SUBSTITUTE(SUBSTITUTE(B903,"á","a"),"é","e"),"í","i"),"ó","o"),"ú","u")&amp;SUBSTITUTE(SUBSTITUTE(SUBSTITUTE(SUBSTITUTE(SUBSTITUTE(C903,"á","a"),"é","e"),"í","i"),"ó","o"),"ú","u")</f>
        <v>SantanderLos Santos</v>
      </c>
      <c r="E903" s="42" t="s">
        <v>52</v>
      </c>
    </row>
    <row r="904" spans="2:5" x14ac:dyDescent="0.2">
      <c r="B904" s="38" t="s">
        <v>27</v>
      </c>
      <c r="C904" s="40" t="s">
        <v>976</v>
      </c>
      <c r="D904" s="35" t="str">
        <f t="shared" si="14"/>
        <v>SantanderMacaravita</v>
      </c>
      <c r="E904" s="42" t="s">
        <v>52</v>
      </c>
    </row>
    <row r="905" spans="2:5" x14ac:dyDescent="0.2">
      <c r="B905" s="38" t="s">
        <v>27</v>
      </c>
      <c r="C905" s="40" t="s">
        <v>224</v>
      </c>
      <c r="D905" s="35" t="str">
        <f t="shared" si="14"/>
        <v>SantanderMalaga</v>
      </c>
      <c r="E905" s="42" t="s">
        <v>52</v>
      </c>
    </row>
    <row r="906" spans="2:5" x14ac:dyDescent="0.2">
      <c r="B906" s="38" t="s">
        <v>27</v>
      </c>
      <c r="C906" s="40" t="s">
        <v>977</v>
      </c>
      <c r="D906" s="35" t="str">
        <f t="shared" si="14"/>
        <v>SantanderMatanza</v>
      </c>
      <c r="E906" s="42" t="s">
        <v>52</v>
      </c>
    </row>
    <row r="907" spans="2:5" x14ac:dyDescent="0.2">
      <c r="B907" s="38" t="s">
        <v>27</v>
      </c>
      <c r="C907" s="40" t="s">
        <v>978</v>
      </c>
      <c r="D907" s="35" t="str">
        <f t="shared" si="14"/>
        <v>SantanderMogotes</v>
      </c>
      <c r="E907" s="42" t="s">
        <v>52</v>
      </c>
    </row>
    <row r="908" spans="2:5" x14ac:dyDescent="0.2">
      <c r="B908" s="38" t="s">
        <v>27</v>
      </c>
      <c r="C908" s="40" t="s">
        <v>979</v>
      </c>
      <c r="D908" s="35" t="str">
        <f t="shared" si="14"/>
        <v>SantanderMolagavita</v>
      </c>
      <c r="E908" s="42" t="s">
        <v>52</v>
      </c>
    </row>
    <row r="909" spans="2:5" x14ac:dyDescent="0.2">
      <c r="B909" s="38" t="s">
        <v>27</v>
      </c>
      <c r="C909" s="40" t="s">
        <v>980</v>
      </c>
      <c r="D909" s="35" t="str">
        <f t="shared" si="14"/>
        <v>SantanderOcamonte</v>
      </c>
      <c r="E909" s="42" t="s">
        <v>52</v>
      </c>
    </row>
    <row r="910" spans="2:5" x14ac:dyDescent="0.2">
      <c r="B910" s="38" t="s">
        <v>27</v>
      </c>
      <c r="C910" s="40" t="s">
        <v>981</v>
      </c>
      <c r="D910" s="35" t="str">
        <f t="shared" si="14"/>
        <v>SantanderOiba</v>
      </c>
      <c r="E910" s="42" t="s">
        <v>52</v>
      </c>
    </row>
    <row r="911" spans="2:5" x14ac:dyDescent="0.2">
      <c r="B911" s="38" t="s">
        <v>27</v>
      </c>
      <c r="C911" s="40" t="s">
        <v>982</v>
      </c>
      <c r="D911" s="35" t="str">
        <f t="shared" si="14"/>
        <v>SantanderOnzaga</v>
      </c>
      <c r="E911" s="42" t="s">
        <v>52</v>
      </c>
    </row>
    <row r="912" spans="2:5" x14ac:dyDescent="0.2">
      <c r="B912" s="38" t="s">
        <v>27</v>
      </c>
      <c r="C912" s="40" t="s">
        <v>983</v>
      </c>
      <c r="D912" s="35" t="str">
        <f t="shared" si="14"/>
        <v>SantanderPalmar</v>
      </c>
      <c r="E912" s="42" t="s">
        <v>52</v>
      </c>
    </row>
    <row r="913" spans="2:5" x14ac:dyDescent="0.2">
      <c r="B913" s="38" t="s">
        <v>27</v>
      </c>
      <c r="C913" s="40" t="s">
        <v>984</v>
      </c>
      <c r="D913" s="35" t="str">
        <f t="shared" si="14"/>
        <v>SantanderPalmas del Socorro</v>
      </c>
      <c r="E913" s="42" t="s">
        <v>52</v>
      </c>
    </row>
    <row r="914" spans="2:5" x14ac:dyDescent="0.2">
      <c r="B914" s="38" t="s">
        <v>27</v>
      </c>
      <c r="C914" s="40" t="s">
        <v>985</v>
      </c>
      <c r="D914" s="35" t="str">
        <f t="shared" si="14"/>
        <v>SantanderParamo</v>
      </c>
      <c r="E914" s="42" t="s">
        <v>52</v>
      </c>
    </row>
    <row r="915" spans="2:5" x14ac:dyDescent="0.2">
      <c r="B915" s="38" t="s">
        <v>27</v>
      </c>
      <c r="C915" s="41" t="s">
        <v>225</v>
      </c>
      <c r="D915" s="35" t="str">
        <f t="shared" si="14"/>
        <v>SantanderPiedecuesta</v>
      </c>
      <c r="E915" s="42" t="s">
        <v>52</v>
      </c>
    </row>
    <row r="916" spans="2:5" x14ac:dyDescent="0.2">
      <c r="B916" s="38" t="s">
        <v>27</v>
      </c>
      <c r="C916" s="40" t="s">
        <v>986</v>
      </c>
      <c r="D916" s="35" t="str">
        <f t="shared" si="14"/>
        <v>SantanderPinchote</v>
      </c>
      <c r="E916" s="42" t="s">
        <v>52</v>
      </c>
    </row>
    <row r="917" spans="2:5" x14ac:dyDescent="0.2">
      <c r="B917" s="38" t="s">
        <v>27</v>
      </c>
      <c r="C917" s="40" t="s">
        <v>987</v>
      </c>
      <c r="D917" s="35" t="str">
        <f t="shared" si="14"/>
        <v>SantanderPuente Nacional</v>
      </c>
      <c r="E917" s="42" t="s">
        <v>52</v>
      </c>
    </row>
    <row r="918" spans="2:5" x14ac:dyDescent="0.2">
      <c r="B918" s="38" t="s">
        <v>27</v>
      </c>
      <c r="C918" s="40" t="s">
        <v>988</v>
      </c>
      <c r="D918" s="35" t="str">
        <f t="shared" si="14"/>
        <v>SantanderPuerto Parra</v>
      </c>
      <c r="E918" s="42" t="s">
        <v>52</v>
      </c>
    </row>
    <row r="919" spans="2:5" x14ac:dyDescent="0.2">
      <c r="B919" s="38" t="s">
        <v>27</v>
      </c>
      <c r="C919" s="40" t="s">
        <v>989</v>
      </c>
      <c r="D919" s="35" t="str">
        <f t="shared" si="14"/>
        <v>SantanderPuerto Wilches</v>
      </c>
      <c r="E919" s="42" t="s">
        <v>52</v>
      </c>
    </row>
    <row r="920" spans="2:5" x14ac:dyDescent="0.2">
      <c r="B920" s="38" t="s">
        <v>27</v>
      </c>
      <c r="C920" s="40" t="s">
        <v>990</v>
      </c>
      <c r="D920" s="35" t="str">
        <f t="shared" si="14"/>
        <v>SantanderRionegro</v>
      </c>
      <c r="E920" s="42" t="s">
        <v>52</v>
      </c>
    </row>
    <row r="921" spans="2:5" x14ac:dyDescent="0.2">
      <c r="B921" s="38" t="s">
        <v>27</v>
      </c>
      <c r="C921" s="40" t="s">
        <v>991</v>
      </c>
      <c r="D921" s="35" t="str">
        <f t="shared" si="14"/>
        <v>SantanderSabana de Torres</v>
      </c>
      <c r="E921" s="42" t="s">
        <v>52</v>
      </c>
    </row>
    <row r="922" spans="2:5" x14ac:dyDescent="0.2">
      <c r="B922" s="38" t="s">
        <v>27</v>
      </c>
      <c r="C922" s="40" t="s">
        <v>216</v>
      </c>
      <c r="D922" s="35" t="str">
        <f t="shared" si="14"/>
        <v>SantanderSan Andres</v>
      </c>
      <c r="E922" s="42" t="s">
        <v>52</v>
      </c>
    </row>
    <row r="923" spans="2:5" x14ac:dyDescent="0.2">
      <c r="B923" s="38" t="s">
        <v>27</v>
      </c>
      <c r="C923" s="40" t="s">
        <v>992</v>
      </c>
      <c r="D923" s="35" t="str">
        <f t="shared" si="14"/>
        <v>SantanderSan Benito</v>
      </c>
      <c r="E923" s="42" t="s">
        <v>52</v>
      </c>
    </row>
    <row r="924" spans="2:5" x14ac:dyDescent="0.2">
      <c r="B924" s="38" t="s">
        <v>27</v>
      </c>
      <c r="C924" s="40" t="s">
        <v>993</v>
      </c>
      <c r="D924" s="35" t="str">
        <f t="shared" si="14"/>
        <v>SantanderSan Gil</v>
      </c>
      <c r="E924" s="42" t="s">
        <v>52</v>
      </c>
    </row>
    <row r="925" spans="2:5" x14ac:dyDescent="0.2">
      <c r="B925" s="38" t="s">
        <v>27</v>
      </c>
      <c r="C925" s="40" t="s">
        <v>994</v>
      </c>
      <c r="D925" s="35" t="str">
        <f t="shared" si="14"/>
        <v>SantanderSan Joaquin</v>
      </c>
      <c r="E925" s="42" t="s">
        <v>52</v>
      </c>
    </row>
    <row r="926" spans="2:5" x14ac:dyDescent="0.2">
      <c r="B926" s="38" t="s">
        <v>27</v>
      </c>
      <c r="C926" s="40" t="s">
        <v>995</v>
      </c>
      <c r="D926" s="35" t="str">
        <f t="shared" si="14"/>
        <v>SantanderSan Jose de Miranda</v>
      </c>
      <c r="E926" s="42" t="s">
        <v>52</v>
      </c>
    </row>
    <row r="927" spans="2:5" x14ac:dyDescent="0.2">
      <c r="B927" s="38" t="s">
        <v>27</v>
      </c>
      <c r="C927" s="40" t="s">
        <v>923</v>
      </c>
      <c r="D927" s="35" t="str">
        <f t="shared" si="14"/>
        <v>SantanderSan Miguel</v>
      </c>
      <c r="E927" s="42" t="s">
        <v>52</v>
      </c>
    </row>
    <row r="928" spans="2:5" x14ac:dyDescent="0.2">
      <c r="B928" s="38" t="s">
        <v>27</v>
      </c>
      <c r="C928" s="40" t="s">
        <v>996</v>
      </c>
      <c r="D928" s="35" t="str">
        <f t="shared" si="14"/>
        <v>SantanderSan Vicente del Chucuri</v>
      </c>
      <c r="E928" s="42" t="s">
        <v>52</v>
      </c>
    </row>
    <row r="929" spans="2:5" x14ac:dyDescent="0.2">
      <c r="B929" s="38" t="s">
        <v>27</v>
      </c>
      <c r="C929" s="40" t="s">
        <v>362</v>
      </c>
      <c r="D929" s="35" t="str">
        <f t="shared" si="14"/>
        <v>SantanderSanta Barbara</v>
      </c>
      <c r="E929" s="42" t="s">
        <v>52</v>
      </c>
    </row>
    <row r="930" spans="2:5" x14ac:dyDescent="0.2">
      <c r="B930" s="38" t="s">
        <v>27</v>
      </c>
      <c r="C930" s="40" t="s">
        <v>997</v>
      </c>
      <c r="D930" s="35" t="str">
        <f t="shared" si="14"/>
        <v>SantanderSanta Helena del Opon</v>
      </c>
      <c r="E930" s="42" t="s">
        <v>52</v>
      </c>
    </row>
    <row r="931" spans="2:5" x14ac:dyDescent="0.2">
      <c r="B931" s="38" t="s">
        <v>27</v>
      </c>
      <c r="C931" s="40" t="s">
        <v>998</v>
      </c>
      <c r="D931" s="35" t="str">
        <f t="shared" si="14"/>
        <v>SantanderSimacota</v>
      </c>
      <c r="E931" s="42" t="s">
        <v>52</v>
      </c>
    </row>
    <row r="932" spans="2:5" x14ac:dyDescent="0.2">
      <c r="B932" s="38" t="s">
        <v>27</v>
      </c>
      <c r="C932" s="40" t="s">
        <v>227</v>
      </c>
      <c r="D932" s="35" t="str">
        <f t="shared" si="14"/>
        <v>SantanderSocorro</v>
      </c>
      <c r="E932" s="42" t="s">
        <v>52</v>
      </c>
    </row>
    <row r="933" spans="2:5" x14ac:dyDescent="0.2">
      <c r="B933" s="38" t="s">
        <v>27</v>
      </c>
      <c r="C933" s="40" t="s">
        <v>999</v>
      </c>
      <c r="D933" s="35" t="str">
        <f t="shared" si="14"/>
        <v>SantanderSuaita</v>
      </c>
      <c r="E933" s="42" t="s">
        <v>52</v>
      </c>
    </row>
    <row r="934" spans="2:5" x14ac:dyDescent="0.2">
      <c r="B934" s="38" t="s">
        <v>27</v>
      </c>
      <c r="C934" s="40" t="s">
        <v>28</v>
      </c>
      <c r="D934" s="35" t="str">
        <f t="shared" si="14"/>
        <v>SantanderSucre</v>
      </c>
      <c r="E934" s="42" t="s">
        <v>52</v>
      </c>
    </row>
    <row r="935" spans="2:5" x14ac:dyDescent="0.2">
      <c r="B935" s="38" t="s">
        <v>27</v>
      </c>
      <c r="C935" s="40" t="s">
        <v>1000</v>
      </c>
      <c r="D935" s="35" t="str">
        <f t="shared" si="14"/>
        <v>SantanderSurata</v>
      </c>
      <c r="E935" s="42" t="s">
        <v>52</v>
      </c>
    </row>
    <row r="936" spans="2:5" x14ac:dyDescent="0.2">
      <c r="B936" s="38" t="s">
        <v>27</v>
      </c>
      <c r="C936" s="40" t="s">
        <v>1001</v>
      </c>
      <c r="D936" s="35" t="str">
        <f t="shared" si="14"/>
        <v>SantanderTona</v>
      </c>
      <c r="E936" s="42" t="s">
        <v>52</v>
      </c>
    </row>
    <row r="937" spans="2:5" x14ac:dyDescent="0.2">
      <c r="B937" s="38" t="s">
        <v>27</v>
      </c>
      <c r="C937" s="40" t="s">
        <v>1147</v>
      </c>
      <c r="D937" s="35" t="str">
        <f t="shared" si="14"/>
        <v>SantanderValle de San Jose</v>
      </c>
      <c r="E937" s="42" t="s">
        <v>52</v>
      </c>
    </row>
    <row r="938" spans="2:5" x14ac:dyDescent="0.2">
      <c r="B938" s="38" t="s">
        <v>27</v>
      </c>
      <c r="C938" s="40" t="s">
        <v>1002</v>
      </c>
      <c r="D938" s="35" t="str">
        <f t="shared" si="14"/>
        <v>SantanderVelez</v>
      </c>
      <c r="E938" s="42" t="s">
        <v>52</v>
      </c>
    </row>
    <row r="939" spans="2:5" x14ac:dyDescent="0.2">
      <c r="B939" s="38" t="s">
        <v>27</v>
      </c>
      <c r="C939" s="40" t="s">
        <v>1003</v>
      </c>
      <c r="D939" s="35" t="str">
        <f t="shared" si="14"/>
        <v>SantanderVetas</v>
      </c>
      <c r="E939" s="42" t="s">
        <v>52</v>
      </c>
    </row>
    <row r="940" spans="2:5" x14ac:dyDescent="0.2">
      <c r="B940" s="38" t="s">
        <v>27</v>
      </c>
      <c r="C940" s="40" t="s">
        <v>176</v>
      </c>
      <c r="D940" s="35" t="str">
        <f t="shared" si="14"/>
        <v>SantanderVillanueva</v>
      </c>
      <c r="E940" s="42" t="s">
        <v>52</v>
      </c>
    </row>
    <row r="941" spans="2:5" x14ac:dyDescent="0.2">
      <c r="B941" s="38" t="s">
        <v>27</v>
      </c>
      <c r="C941" s="40" t="s">
        <v>1004</v>
      </c>
      <c r="D941" s="35" t="str">
        <f t="shared" si="14"/>
        <v>SantanderZapatoca</v>
      </c>
      <c r="E941" s="42" t="s">
        <v>52</v>
      </c>
    </row>
    <row r="942" spans="2:5" x14ac:dyDescent="0.2">
      <c r="B942" s="38" t="s">
        <v>28</v>
      </c>
      <c r="C942" s="40" t="s">
        <v>229</v>
      </c>
      <c r="D942" s="35" t="str">
        <f t="shared" si="14"/>
        <v>SucreBuenavista</v>
      </c>
      <c r="E942" s="42" t="s">
        <v>52</v>
      </c>
    </row>
    <row r="943" spans="2:5" x14ac:dyDescent="0.2">
      <c r="B943" s="38" t="s">
        <v>28</v>
      </c>
      <c r="C943" s="40" t="s">
        <v>1005</v>
      </c>
      <c r="D943" s="35" t="str">
        <f t="shared" si="14"/>
        <v>SucreCaimito</v>
      </c>
      <c r="E943" s="42" t="s">
        <v>52</v>
      </c>
    </row>
    <row r="944" spans="2:5" x14ac:dyDescent="0.2">
      <c r="B944" s="38" t="s">
        <v>28</v>
      </c>
      <c r="C944" s="40" t="s">
        <v>1006</v>
      </c>
      <c r="D944" s="35" t="str">
        <f t="shared" si="14"/>
        <v>SucreChalan</v>
      </c>
      <c r="E944" s="42" t="s">
        <v>52</v>
      </c>
    </row>
    <row r="945" spans="2:5" x14ac:dyDescent="0.2">
      <c r="B945" s="38" t="s">
        <v>28</v>
      </c>
      <c r="C945" s="40" t="s">
        <v>1007</v>
      </c>
      <c r="D945" s="35" t="str">
        <f t="shared" si="14"/>
        <v>SucreColoso</v>
      </c>
      <c r="E945" s="42" t="s">
        <v>52</v>
      </c>
    </row>
    <row r="946" spans="2:5" x14ac:dyDescent="0.2">
      <c r="B946" s="38" t="s">
        <v>28</v>
      </c>
      <c r="C946" s="40" t="s">
        <v>230</v>
      </c>
      <c r="D946" s="35" t="str">
        <f t="shared" si="14"/>
        <v>SucreCorozal</v>
      </c>
      <c r="E946" s="42" t="s">
        <v>52</v>
      </c>
    </row>
    <row r="947" spans="2:5" x14ac:dyDescent="0.2">
      <c r="B947" s="38" t="s">
        <v>28</v>
      </c>
      <c r="C947" s="40" t="s">
        <v>1008</v>
      </c>
      <c r="D947" s="35" t="str">
        <f t="shared" si="14"/>
        <v>SucreCoveñas</v>
      </c>
      <c r="E947" s="42" t="s">
        <v>52</v>
      </c>
    </row>
    <row r="948" spans="2:5" x14ac:dyDescent="0.2">
      <c r="B948" s="38" t="s">
        <v>28</v>
      </c>
      <c r="C948" s="40" t="s">
        <v>1009</v>
      </c>
      <c r="D948" s="35" t="str">
        <f t="shared" si="14"/>
        <v>SucreEl Roble</v>
      </c>
      <c r="E948" s="42" t="s">
        <v>52</v>
      </c>
    </row>
    <row r="949" spans="2:5" x14ac:dyDescent="0.2">
      <c r="B949" s="38" t="s">
        <v>28</v>
      </c>
      <c r="C949" s="40" t="s">
        <v>1010</v>
      </c>
      <c r="D949" s="35" t="str">
        <f t="shared" si="14"/>
        <v>SucreGaleras</v>
      </c>
      <c r="E949" s="42" t="s">
        <v>52</v>
      </c>
    </row>
    <row r="950" spans="2:5" x14ac:dyDescent="0.2">
      <c r="B950" s="38" t="s">
        <v>28</v>
      </c>
      <c r="C950" s="40" t="s">
        <v>1011</v>
      </c>
      <c r="D950" s="35" t="str">
        <f t="shared" si="14"/>
        <v>SucreGuaranda</v>
      </c>
      <c r="E950" s="42" t="s">
        <v>52</v>
      </c>
    </row>
    <row r="951" spans="2:5" x14ac:dyDescent="0.2">
      <c r="B951" s="38" t="s">
        <v>28</v>
      </c>
      <c r="C951" s="40" t="s">
        <v>331</v>
      </c>
      <c r="D951" s="35" t="str">
        <f t="shared" si="14"/>
        <v>SucreLa Union</v>
      </c>
      <c r="E951" s="42" t="s">
        <v>52</v>
      </c>
    </row>
    <row r="952" spans="2:5" x14ac:dyDescent="0.2">
      <c r="B952" s="38" t="s">
        <v>28</v>
      </c>
      <c r="C952" s="40" t="s">
        <v>1012</v>
      </c>
      <c r="D952" s="35" t="str">
        <f t="shared" si="14"/>
        <v>SucreLos Palmitos</v>
      </c>
      <c r="E952" s="42" t="s">
        <v>52</v>
      </c>
    </row>
    <row r="953" spans="2:5" x14ac:dyDescent="0.2">
      <c r="B953" s="38" t="s">
        <v>28</v>
      </c>
      <c r="C953" s="40" t="s">
        <v>1013</v>
      </c>
      <c r="D953" s="35" t="str">
        <f t="shared" si="14"/>
        <v>SucreMajagual</v>
      </c>
      <c r="E953" s="42" t="s">
        <v>52</v>
      </c>
    </row>
    <row r="954" spans="2:5" x14ac:dyDescent="0.2">
      <c r="B954" s="38" t="s">
        <v>28</v>
      </c>
      <c r="C954" s="40" t="s">
        <v>1014</v>
      </c>
      <c r="D954" s="35" t="str">
        <f t="shared" si="14"/>
        <v>SucreMorroa</v>
      </c>
      <c r="E954" s="42" t="s">
        <v>52</v>
      </c>
    </row>
    <row r="955" spans="2:5" x14ac:dyDescent="0.2">
      <c r="B955" s="38" t="s">
        <v>28</v>
      </c>
      <c r="C955" s="40" t="s">
        <v>1015</v>
      </c>
      <c r="D955" s="35" t="str">
        <f t="shared" si="14"/>
        <v>SucreOvejas</v>
      </c>
      <c r="E955" s="42" t="s">
        <v>52</v>
      </c>
    </row>
    <row r="956" spans="2:5" x14ac:dyDescent="0.2">
      <c r="B956" s="38" t="s">
        <v>28</v>
      </c>
      <c r="C956" s="40" t="s">
        <v>1016</v>
      </c>
      <c r="D956" s="35" t="str">
        <f t="shared" si="14"/>
        <v>SucrePalmito</v>
      </c>
      <c r="E956" s="42" t="s">
        <v>52</v>
      </c>
    </row>
    <row r="957" spans="2:5" x14ac:dyDescent="0.2">
      <c r="B957" s="38" t="s">
        <v>28</v>
      </c>
      <c r="C957" s="40" t="s">
        <v>233</v>
      </c>
      <c r="D957" s="35" t="str">
        <f t="shared" si="14"/>
        <v>SucreSampues</v>
      </c>
      <c r="E957" s="42" t="s">
        <v>52</v>
      </c>
    </row>
    <row r="958" spans="2:5" x14ac:dyDescent="0.2">
      <c r="B958" s="38" t="s">
        <v>28</v>
      </c>
      <c r="C958" s="40" t="s">
        <v>1017</v>
      </c>
      <c r="D958" s="35" t="str">
        <f t="shared" si="14"/>
        <v>SucreSan Benito Abad</v>
      </c>
      <c r="E958" s="42" t="s">
        <v>52</v>
      </c>
    </row>
    <row r="959" spans="2:5" x14ac:dyDescent="0.2">
      <c r="B959" s="38" t="s">
        <v>28</v>
      </c>
      <c r="C959" s="40" t="s">
        <v>1018</v>
      </c>
      <c r="D959" s="35" t="str">
        <f t="shared" si="14"/>
        <v>SucreSan Juan de Betulia</v>
      </c>
      <c r="E959" s="42" t="s">
        <v>52</v>
      </c>
    </row>
    <row r="960" spans="2:5" x14ac:dyDescent="0.2">
      <c r="B960" s="38" t="s">
        <v>28</v>
      </c>
      <c r="C960" s="40" t="s">
        <v>1019</v>
      </c>
      <c r="D960" s="35" t="str">
        <f t="shared" si="14"/>
        <v>SucreSan Luis de Since</v>
      </c>
      <c r="E960" s="42" t="s">
        <v>52</v>
      </c>
    </row>
    <row r="961" spans="2:5" x14ac:dyDescent="0.2">
      <c r="B961" s="38" t="s">
        <v>28</v>
      </c>
      <c r="C961" s="40" t="s">
        <v>1020</v>
      </c>
      <c r="D961" s="35" t="str">
        <f t="shared" si="14"/>
        <v>SucreSan Marcos</v>
      </c>
      <c r="E961" s="42" t="s">
        <v>52</v>
      </c>
    </row>
    <row r="962" spans="2:5" x14ac:dyDescent="0.2">
      <c r="B962" s="38" t="s">
        <v>28</v>
      </c>
      <c r="C962" s="40" t="s">
        <v>234</v>
      </c>
      <c r="D962" s="35" t="str">
        <f t="shared" si="14"/>
        <v>SucreSan Onofre</v>
      </c>
      <c r="E962" s="42" t="s">
        <v>52</v>
      </c>
    </row>
    <row r="963" spans="2:5" x14ac:dyDescent="0.2">
      <c r="B963" s="38" t="s">
        <v>28</v>
      </c>
      <c r="C963" s="40" t="s">
        <v>1021</v>
      </c>
      <c r="D963" s="35" t="str">
        <f t="shared" si="14"/>
        <v>SucreSan Pedro</v>
      </c>
      <c r="E963" s="42" t="s">
        <v>52</v>
      </c>
    </row>
    <row r="964" spans="2:5" x14ac:dyDescent="0.2">
      <c r="B964" s="38" t="s">
        <v>28</v>
      </c>
      <c r="C964" s="40" t="s">
        <v>1022</v>
      </c>
      <c r="D964" s="35" t="str">
        <f t="shared" si="14"/>
        <v>SucreSantiago de Tolu</v>
      </c>
      <c r="E964" s="42" t="s">
        <v>52</v>
      </c>
    </row>
    <row r="965" spans="2:5" x14ac:dyDescent="0.2">
      <c r="B965" s="38" t="s">
        <v>28</v>
      </c>
      <c r="C965" s="40" t="s">
        <v>28</v>
      </c>
      <c r="D965" s="35" t="str">
        <f t="shared" si="14"/>
        <v>SucreSucre</v>
      </c>
      <c r="E965" s="42" t="s">
        <v>52</v>
      </c>
    </row>
    <row r="966" spans="2:5" x14ac:dyDescent="0.2">
      <c r="B966" s="38" t="s">
        <v>28</v>
      </c>
      <c r="C966" s="40" t="s">
        <v>1023</v>
      </c>
      <c r="D966" s="35" t="str">
        <f t="shared" si="14"/>
        <v>SucreTolu Viejo</v>
      </c>
      <c r="E966" s="42" t="s">
        <v>52</v>
      </c>
    </row>
    <row r="967" spans="2:5" x14ac:dyDescent="0.2">
      <c r="B967" s="38" t="s">
        <v>29</v>
      </c>
      <c r="C967" s="40" t="s">
        <v>1024</v>
      </c>
      <c r="D967" s="35" t="str">
        <f t="shared" ref="D967:D1030" si="15">SUBSTITUTE(SUBSTITUTE(SUBSTITUTE(SUBSTITUTE(SUBSTITUTE(B967,"á","a"),"é","e"),"í","i"),"ó","o"),"ú","u")&amp;SUBSTITUTE(SUBSTITUTE(SUBSTITUTE(SUBSTITUTE(SUBSTITUTE(C967,"á","a"),"é","e"),"í","i"),"ó","o"),"ú","u")</f>
        <v>TolimaAlpujarra</v>
      </c>
      <c r="E967" s="42" t="s">
        <v>52</v>
      </c>
    </row>
    <row r="968" spans="2:5" x14ac:dyDescent="0.2">
      <c r="B968" s="38" t="s">
        <v>29</v>
      </c>
      <c r="C968" s="40" t="s">
        <v>1025</v>
      </c>
      <c r="D968" s="35" t="str">
        <f t="shared" si="15"/>
        <v>TolimaAlvarado</v>
      </c>
      <c r="E968" s="42" t="s">
        <v>52</v>
      </c>
    </row>
    <row r="969" spans="2:5" x14ac:dyDescent="0.2">
      <c r="B969" s="38" t="s">
        <v>29</v>
      </c>
      <c r="C969" s="40" t="s">
        <v>1026</v>
      </c>
      <c r="D969" s="35" t="str">
        <f t="shared" si="15"/>
        <v>TolimaAmbalema</v>
      </c>
      <c r="E969" s="42" t="s">
        <v>52</v>
      </c>
    </row>
    <row r="970" spans="2:5" x14ac:dyDescent="0.2">
      <c r="B970" s="38" t="s">
        <v>29</v>
      </c>
      <c r="C970" s="40" t="s">
        <v>1027</v>
      </c>
      <c r="D970" s="35" t="str">
        <f t="shared" si="15"/>
        <v>TolimaAnzoategui</v>
      </c>
      <c r="E970" s="42" t="s">
        <v>52</v>
      </c>
    </row>
    <row r="971" spans="2:5" x14ac:dyDescent="0.2">
      <c r="B971" s="38" t="s">
        <v>29</v>
      </c>
      <c r="C971" s="40" t="s">
        <v>1028</v>
      </c>
      <c r="D971" s="35" t="str">
        <f t="shared" si="15"/>
        <v>TolimaArmero</v>
      </c>
      <c r="E971" s="42" t="s">
        <v>52</v>
      </c>
    </row>
    <row r="972" spans="2:5" x14ac:dyDescent="0.2">
      <c r="B972" s="38" t="s">
        <v>29</v>
      </c>
      <c r="C972" s="40" t="s">
        <v>1029</v>
      </c>
      <c r="D972" s="35" t="str">
        <f t="shared" si="15"/>
        <v xml:space="preserve">TolimaGuayabal </v>
      </c>
      <c r="E972" s="42" t="s">
        <v>52</v>
      </c>
    </row>
    <row r="973" spans="2:5" x14ac:dyDescent="0.2">
      <c r="B973" s="38" t="s">
        <v>29</v>
      </c>
      <c r="C973" s="40" t="s">
        <v>1030</v>
      </c>
      <c r="D973" s="35" t="str">
        <f t="shared" si="15"/>
        <v>TolimaAtaco</v>
      </c>
      <c r="E973" s="42" t="s">
        <v>52</v>
      </c>
    </row>
    <row r="974" spans="2:5" x14ac:dyDescent="0.2">
      <c r="B974" s="38" t="s">
        <v>29</v>
      </c>
      <c r="C974" s="40" t="s">
        <v>1031</v>
      </c>
      <c r="D974" s="35" t="str">
        <f t="shared" si="15"/>
        <v>TolimaCajamarca</v>
      </c>
      <c r="E974" s="42" t="s">
        <v>52</v>
      </c>
    </row>
    <row r="975" spans="2:5" x14ac:dyDescent="0.2">
      <c r="B975" s="38" t="s">
        <v>29</v>
      </c>
      <c r="C975" s="40" t="s">
        <v>1032</v>
      </c>
      <c r="D975" s="35" t="str">
        <f t="shared" si="15"/>
        <v>TolimaCarmen de Apicala</v>
      </c>
      <c r="E975" s="42" t="s">
        <v>52</v>
      </c>
    </row>
    <row r="976" spans="2:5" x14ac:dyDescent="0.2">
      <c r="B976" s="38" t="s">
        <v>29</v>
      </c>
      <c r="C976" s="40" t="s">
        <v>1033</v>
      </c>
      <c r="D976" s="35" t="str">
        <f t="shared" si="15"/>
        <v>TolimaCasabianca</v>
      </c>
      <c r="E976" s="42" t="s">
        <v>52</v>
      </c>
    </row>
    <row r="977" spans="2:5" x14ac:dyDescent="0.2">
      <c r="B977" s="38" t="s">
        <v>29</v>
      </c>
      <c r="C977" s="40" t="s">
        <v>238</v>
      </c>
      <c r="D977" s="35" t="str">
        <f t="shared" si="15"/>
        <v>TolimaChaparral</v>
      </c>
      <c r="E977" s="42" t="s">
        <v>52</v>
      </c>
    </row>
    <row r="978" spans="2:5" x14ac:dyDescent="0.2">
      <c r="B978" s="38" t="s">
        <v>29</v>
      </c>
      <c r="C978" s="40" t="s">
        <v>1034</v>
      </c>
      <c r="D978" s="35" t="str">
        <f t="shared" si="15"/>
        <v>TolimaCoello</v>
      </c>
      <c r="E978" s="42" t="s">
        <v>52</v>
      </c>
    </row>
    <row r="979" spans="2:5" x14ac:dyDescent="0.2">
      <c r="B979" s="38" t="s">
        <v>29</v>
      </c>
      <c r="C979" s="40" t="s">
        <v>1035</v>
      </c>
      <c r="D979" s="35" t="str">
        <f t="shared" si="15"/>
        <v>TolimaCoyaima</v>
      </c>
      <c r="E979" s="42" t="s">
        <v>52</v>
      </c>
    </row>
    <row r="980" spans="2:5" x14ac:dyDescent="0.2">
      <c r="B980" s="38" t="s">
        <v>29</v>
      </c>
      <c r="C980" s="40" t="s">
        <v>1036</v>
      </c>
      <c r="D980" s="35" t="str">
        <f t="shared" si="15"/>
        <v>TolimaCunday</v>
      </c>
      <c r="E980" s="42" t="s">
        <v>52</v>
      </c>
    </row>
    <row r="981" spans="2:5" x14ac:dyDescent="0.2">
      <c r="B981" s="38" t="s">
        <v>29</v>
      </c>
      <c r="C981" s="40" t="s">
        <v>1037</v>
      </c>
      <c r="D981" s="35" t="str">
        <f t="shared" si="15"/>
        <v>TolimaDolores</v>
      </c>
      <c r="E981" s="42" t="s">
        <v>52</v>
      </c>
    </row>
    <row r="982" spans="2:5" x14ac:dyDescent="0.2">
      <c r="B982" s="38" t="s">
        <v>29</v>
      </c>
      <c r="C982" s="40" t="s">
        <v>239</v>
      </c>
      <c r="D982" s="35" t="str">
        <f t="shared" si="15"/>
        <v>TolimaEspinal</v>
      </c>
      <c r="E982" s="42" t="s">
        <v>52</v>
      </c>
    </row>
    <row r="983" spans="2:5" x14ac:dyDescent="0.2">
      <c r="B983" s="38" t="s">
        <v>29</v>
      </c>
      <c r="C983" s="40" t="s">
        <v>1038</v>
      </c>
      <c r="D983" s="35" t="str">
        <f t="shared" si="15"/>
        <v>TolimaFalan</v>
      </c>
      <c r="E983" s="42" t="s">
        <v>52</v>
      </c>
    </row>
    <row r="984" spans="2:5" x14ac:dyDescent="0.2">
      <c r="B984" s="38" t="s">
        <v>29</v>
      </c>
      <c r="C984" s="40" t="s">
        <v>1039</v>
      </c>
      <c r="D984" s="35" t="str">
        <f t="shared" si="15"/>
        <v>TolimaFlandes</v>
      </c>
      <c r="E984" s="42" t="s">
        <v>52</v>
      </c>
    </row>
    <row r="985" spans="2:5" x14ac:dyDescent="0.2">
      <c r="B985" s="38" t="s">
        <v>29</v>
      </c>
      <c r="C985" s="40" t="s">
        <v>1040</v>
      </c>
      <c r="D985" s="35" t="str">
        <f t="shared" si="15"/>
        <v>TolimaFresno</v>
      </c>
      <c r="E985" s="42" t="s">
        <v>52</v>
      </c>
    </row>
    <row r="986" spans="2:5" x14ac:dyDescent="0.2">
      <c r="B986" s="38" t="s">
        <v>29</v>
      </c>
      <c r="C986" s="40" t="s">
        <v>1041</v>
      </c>
      <c r="D986" s="35" t="str">
        <f t="shared" si="15"/>
        <v>TolimaGuamo</v>
      </c>
      <c r="E986" s="42" t="s">
        <v>52</v>
      </c>
    </row>
    <row r="987" spans="2:5" x14ac:dyDescent="0.2">
      <c r="B987" s="38" t="s">
        <v>29</v>
      </c>
      <c r="C987" s="40" t="s">
        <v>1042</v>
      </c>
      <c r="D987" s="35" t="str">
        <f t="shared" si="15"/>
        <v>TolimaHerveo</v>
      </c>
      <c r="E987" s="42" t="s">
        <v>52</v>
      </c>
    </row>
    <row r="988" spans="2:5" x14ac:dyDescent="0.2">
      <c r="B988" s="38" t="s">
        <v>29</v>
      </c>
      <c r="C988" s="40" t="s">
        <v>240</v>
      </c>
      <c r="D988" s="35" t="str">
        <f t="shared" si="15"/>
        <v>TolimaHonda</v>
      </c>
      <c r="E988" s="42" t="s">
        <v>52</v>
      </c>
    </row>
    <row r="989" spans="2:5" x14ac:dyDescent="0.2">
      <c r="B989" s="38" t="s">
        <v>29</v>
      </c>
      <c r="C989" s="40" t="s">
        <v>1043</v>
      </c>
      <c r="D989" s="35" t="str">
        <f t="shared" si="15"/>
        <v>TolimaIcononzo</v>
      </c>
      <c r="E989" s="42" t="s">
        <v>52</v>
      </c>
    </row>
    <row r="990" spans="2:5" x14ac:dyDescent="0.2">
      <c r="B990" s="38" t="s">
        <v>29</v>
      </c>
      <c r="C990" s="40" t="s">
        <v>241</v>
      </c>
      <c r="D990" s="35" t="str">
        <f t="shared" si="15"/>
        <v>TolimaLerida</v>
      </c>
      <c r="E990" s="42" t="s">
        <v>52</v>
      </c>
    </row>
    <row r="991" spans="2:5" x14ac:dyDescent="0.2">
      <c r="B991" s="38" t="s">
        <v>29</v>
      </c>
      <c r="C991" s="40" t="s">
        <v>1044</v>
      </c>
      <c r="D991" s="35" t="str">
        <f t="shared" si="15"/>
        <v>TolimaLibano</v>
      </c>
      <c r="E991" s="42" t="s">
        <v>52</v>
      </c>
    </row>
    <row r="992" spans="2:5" x14ac:dyDescent="0.2">
      <c r="B992" s="38" t="s">
        <v>29</v>
      </c>
      <c r="C992" s="40" t="s">
        <v>1045</v>
      </c>
      <c r="D992" s="35" t="str">
        <f t="shared" si="15"/>
        <v>TolimaMurillo</v>
      </c>
      <c r="E992" s="42" t="s">
        <v>52</v>
      </c>
    </row>
    <row r="993" spans="2:5" x14ac:dyDescent="0.2">
      <c r="B993" s="38" t="s">
        <v>29</v>
      </c>
      <c r="C993" s="40" t="s">
        <v>1046</v>
      </c>
      <c r="D993" s="35" t="str">
        <f t="shared" si="15"/>
        <v>TolimaNatagaima</v>
      </c>
      <c r="E993" s="42" t="s">
        <v>52</v>
      </c>
    </row>
    <row r="994" spans="2:5" x14ac:dyDescent="0.2">
      <c r="B994" s="38" t="s">
        <v>29</v>
      </c>
      <c r="C994" s="40" t="s">
        <v>1047</v>
      </c>
      <c r="D994" s="35" t="str">
        <f t="shared" si="15"/>
        <v>TolimaOrtega</v>
      </c>
      <c r="E994" s="42" t="s">
        <v>52</v>
      </c>
    </row>
    <row r="995" spans="2:5" x14ac:dyDescent="0.2">
      <c r="B995" s="38" t="s">
        <v>29</v>
      </c>
      <c r="C995" s="40" t="s">
        <v>1048</v>
      </c>
      <c r="D995" s="35" t="str">
        <f t="shared" si="15"/>
        <v>TolimaPalocabildo</v>
      </c>
      <c r="E995" s="42" t="s">
        <v>52</v>
      </c>
    </row>
    <row r="996" spans="2:5" x14ac:dyDescent="0.2">
      <c r="B996" s="38" t="s">
        <v>29</v>
      </c>
      <c r="C996" s="40" t="s">
        <v>1049</v>
      </c>
      <c r="D996" s="35" t="str">
        <f t="shared" si="15"/>
        <v>TolimaPiedras</v>
      </c>
      <c r="E996" s="42" t="s">
        <v>52</v>
      </c>
    </row>
    <row r="997" spans="2:5" x14ac:dyDescent="0.2">
      <c r="B997" s="38" t="s">
        <v>29</v>
      </c>
      <c r="C997" s="40" t="s">
        <v>1050</v>
      </c>
      <c r="D997" s="35" t="str">
        <f t="shared" si="15"/>
        <v>TolimaPlanadas</v>
      </c>
      <c r="E997" s="42" t="s">
        <v>52</v>
      </c>
    </row>
    <row r="998" spans="2:5" x14ac:dyDescent="0.2">
      <c r="B998" s="38" t="s">
        <v>29</v>
      </c>
      <c r="C998" s="40" t="s">
        <v>1051</v>
      </c>
      <c r="D998" s="35" t="str">
        <f t="shared" si="15"/>
        <v>TolimaPrado</v>
      </c>
      <c r="E998" s="42" t="s">
        <v>52</v>
      </c>
    </row>
    <row r="999" spans="2:5" x14ac:dyDescent="0.2">
      <c r="B999" s="38" t="s">
        <v>29</v>
      </c>
      <c r="C999" s="40" t="s">
        <v>243</v>
      </c>
      <c r="D999" s="35" t="str">
        <f t="shared" si="15"/>
        <v>TolimaPurificacion</v>
      </c>
      <c r="E999" s="42" t="s">
        <v>52</v>
      </c>
    </row>
    <row r="1000" spans="2:5" x14ac:dyDescent="0.2">
      <c r="B1000" s="38" t="s">
        <v>29</v>
      </c>
      <c r="C1000" s="40" t="s">
        <v>1052</v>
      </c>
      <c r="D1000" s="35" t="str">
        <f t="shared" si="15"/>
        <v>TolimaRioblanco</v>
      </c>
      <c r="E1000" s="42" t="s">
        <v>52</v>
      </c>
    </row>
    <row r="1001" spans="2:5" x14ac:dyDescent="0.2">
      <c r="B1001" s="38" t="s">
        <v>29</v>
      </c>
      <c r="C1001" s="40" t="s">
        <v>1053</v>
      </c>
      <c r="D1001" s="35" t="str">
        <f t="shared" si="15"/>
        <v>TolimaRoncesvalles</v>
      </c>
      <c r="E1001" s="42" t="s">
        <v>52</v>
      </c>
    </row>
    <row r="1002" spans="2:5" x14ac:dyDescent="0.2">
      <c r="B1002" s="38" t="s">
        <v>29</v>
      </c>
      <c r="C1002" s="40" t="s">
        <v>1054</v>
      </c>
      <c r="D1002" s="35" t="str">
        <f t="shared" si="15"/>
        <v>TolimaRovira</v>
      </c>
      <c r="E1002" s="42" t="s">
        <v>52</v>
      </c>
    </row>
    <row r="1003" spans="2:5" x14ac:dyDescent="0.2">
      <c r="B1003" s="38" t="s">
        <v>29</v>
      </c>
      <c r="C1003" s="40" t="s">
        <v>1055</v>
      </c>
      <c r="D1003" s="35" t="str">
        <f t="shared" si="15"/>
        <v>TolimaSaldaña</v>
      </c>
      <c r="E1003" s="42" t="s">
        <v>52</v>
      </c>
    </row>
    <row r="1004" spans="2:5" x14ac:dyDescent="0.2">
      <c r="B1004" s="38" t="s">
        <v>29</v>
      </c>
      <c r="C1004" s="40" t="s">
        <v>1056</v>
      </c>
      <c r="D1004" s="35" t="str">
        <f t="shared" si="15"/>
        <v xml:space="preserve">TolimaSan antonio </v>
      </c>
      <c r="E1004" s="42" t="s">
        <v>52</v>
      </c>
    </row>
    <row r="1005" spans="2:5" x14ac:dyDescent="0.2">
      <c r="B1005" s="38" t="s">
        <v>29</v>
      </c>
      <c r="C1005" s="40" t="s">
        <v>356</v>
      </c>
      <c r="D1005" s="35" t="str">
        <f t="shared" si="15"/>
        <v>TolimaSan Luis</v>
      </c>
      <c r="E1005" s="42" t="s">
        <v>52</v>
      </c>
    </row>
    <row r="1006" spans="2:5" x14ac:dyDescent="0.2">
      <c r="B1006" s="38" t="s">
        <v>29</v>
      </c>
      <c r="C1006" s="40" t="s">
        <v>1057</v>
      </c>
      <c r="D1006" s="35" t="str">
        <f t="shared" si="15"/>
        <v>TolimaSan Sebastian de Mariquita</v>
      </c>
      <c r="E1006" s="42" t="s">
        <v>52</v>
      </c>
    </row>
    <row r="1007" spans="2:5" x14ac:dyDescent="0.2">
      <c r="B1007" s="38" t="s">
        <v>29</v>
      </c>
      <c r="C1007" s="40" t="s">
        <v>1058</v>
      </c>
      <c r="D1007" s="35" t="str">
        <f t="shared" si="15"/>
        <v>TolimaSanta Isabel</v>
      </c>
      <c r="E1007" s="42" t="s">
        <v>52</v>
      </c>
    </row>
    <row r="1008" spans="2:5" x14ac:dyDescent="0.2">
      <c r="B1008" s="38" t="s">
        <v>29</v>
      </c>
      <c r="C1008" s="40" t="s">
        <v>610</v>
      </c>
      <c r="D1008" s="35" t="str">
        <f t="shared" si="15"/>
        <v>TolimaSuarez</v>
      </c>
      <c r="E1008" s="42" t="s">
        <v>52</v>
      </c>
    </row>
    <row r="1009" spans="2:5" x14ac:dyDescent="0.2">
      <c r="B1009" s="38" t="s">
        <v>29</v>
      </c>
      <c r="C1009" s="40" t="s">
        <v>1059</v>
      </c>
      <c r="D1009" s="35" t="str">
        <f t="shared" si="15"/>
        <v>TolimaValle de San Juan</v>
      </c>
      <c r="E1009" s="42" t="s">
        <v>52</v>
      </c>
    </row>
    <row r="1010" spans="2:5" x14ac:dyDescent="0.2">
      <c r="B1010" s="38" t="s">
        <v>29</v>
      </c>
      <c r="C1010" s="40" t="s">
        <v>1060</v>
      </c>
      <c r="D1010" s="35" t="str">
        <f t="shared" si="15"/>
        <v>TolimaVenadillo</v>
      </c>
      <c r="E1010" s="42" t="s">
        <v>52</v>
      </c>
    </row>
    <row r="1011" spans="2:5" x14ac:dyDescent="0.2">
      <c r="B1011" s="38" t="s">
        <v>29</v>
      </c>
      <c r="C1011" s="40" t="s">
        <v>1061</v>
      </c>
      <c r="D1011" s="35" t="str">
        <f t="shared" si="15"/>
        <v>TolimaVillahermosa</v>
      </c>
      <c r="E1011" s="42" t="s">
        <v>52</v>
      </c>
    </row>
    <row r="1012" spans="2:5" x14ac:dyDescent="0.2">
      <c r="B1012" s="38" t="s">
        <v>29</v>
      </c>
      <c r="C1012" s="40" t="s">
        <v>1062</v>
      </c>
      <c r="D1012" s="35" t="str">
        <f t="shared" si="15"/>
        <v>TolimaVillarica</v>
      </c>
      <c r="E1012" s="42" t="s">
        <v>52</v>
      </c>
    </row>
    <row r="1013" spans="2:5" x14ac:dyDescent="0.2">
      <c r="B1013" s="38" t="s">
        <v>30</v>
      </c>
      <c r="C1013" s="40" t="s">
        <v>1063</v>
      </c>
      <c r="D1013" s="35" t="str">
        <f t="shared" si="15"/>
        <v>Valle del CaucaAlcala</v>
      </c>
      <c r="E1013" s="42" t="s">
        <v>52</v>
      </c>
    </row>
    <row r="1014" spans="2:5" x14ac:dyDescent="0.2">
      <c r="B1014" s="38" t="s">
        <v>30</v>
      </c>
      <c r="C1014" s="40" t="s">
        <v>1064</v>
      </c>
      <c r="D1014" s="35" t="str">
        <f t="shared" si="15"/>
        <v>Valle del CaucaAndalucia</v>
      </c>
      <c r="E1014" s="42" t="s">
        <v>52</v>
      </c>
    </row>
    <row r="1015" spans="2:5" x14ac:dyDescent="0.2">
      <c r="B1015" s="38" t="s">
        <v>30</v>
      </c>
      <c r="C1015" s="40" t="s">
        <v>1065</v>
      </c>
      <c r="D1015" s="35" t="str">
        <f t="shared" si="15"/>
        <v>Valle del CaucaAnsermanuevo</v>
      </c>
      <c r="E1015" s="42" t="s">
        <v>52</v>
      </c>
    </row>
    <row r="1016" spans="2:5" x14ac:dyDescent="0.2">
      <c r="B1016" s="38" t="s">
        <v>30</v>
      </c>
      <c r="C1016" s="40" t="s">
        <v>289</v>
      </c>
      <c r="D1016" s="35" t="str">
        <f t="shared" si="15"/>
        <v>Valle del CaucaArgelia</v>
      </c>
      <c r="E1016" s="42" t="s">
        <v>52</v>
      </c>
    </row>
    <row r="1017" spans="2:5" x14ac:dyDescent="0.2">
      <c r="B1017" s="38" t="s">
        <v>30</v>
      </c>
      <c r="C1017" s="40" t="s">
        <v>275</v>
      </c>
      <c r="D1017" s="35" t="str">
        <f t="shared" si="15"/>
        <v>Valle del CaucaBolivar</v>
      </c>
      <c r="E1017" s="42" t="s">
        <v>52</v>
      </c>
    </row>
    <row r="1018" spans="2:5" x14ac:dyDescent="0.2">
      <c r="B1018" s="38" t="s">
        <v>30</v>
      </c>
      <c r="C1018" s="40" t="s">
        <v>1066</v>
      </c>
      <c r="D1018" s="35" t="str">
        <f t="shared" si="15"/>
        <v>Valle del CaucaBugalagrande</v>
      </c>
      <c r="E1018" s="42" t="s">
        <v>52</v>
      </c>
    </row>
    <row r="1019" spans="2:5" x14ac:dyDescent="0.2">
      <c r="B1019" s="40" t="s">
        <v>30</v>
      </c>
      <c r="C1019" s="41" t="s">
        <v>245</v>
      </c>
      <c r="D1019" s="35" t="str">
        <f t="shared" si="15"/>
        <v>Valle del CaucaBuenaventura</v>
      </c>
      <c r="E1019" s="42" t="s">
        <v>52</v>
      </c>
    </row>
    <row r="1020" spans="2:5" x14ac:dyDescent="0.2">
      <c r="B1020" s="38" t="s">
        <v>30</v>
      </c>
      <c r="C1020" s="40" t="s">
        <v>1067</v>
      </c>
      <c r="D1020" s="35" t="str">
        <f t="shared" si="15"/>
        <v>Valle del CaucaCaicedonia</v>
      </c>
      <c r="E1020" s="42" t="s">
        <v>52</v>
      </c>
    </row>
    <row r="1021" spans="2:5" x14ac:dyDescent="0.2">
      <c r="B1021" s="38" t="s">
        <v>30</v>
      </c>
      <c r="C1021" s="40" t="s">
        <v>1068</v>
      </c>
      <c r="D1021" s="35" t="str">
        <f t="shared" si="15"/>
        <v>Valle del CaucaCalima</v>
      </c>
      <c r="E1021" s="42" t="s">
        <v>52</v>
      </c>
    </row>
    <row r="1022" spans="2:5" x14ac:dyDescent="0.2">
      <c r="B1022" s="38" t="s">
        <v>30</v>
      </c>
      <c r="C1022" s="40" t="s">
        <v>388</v>
      </c>
      <c r="D1022" s="35" t="str">
        <f t="shared" si="15"/>
        <v>Valle del CaucaCandelaria</v>
      </c>
      <c r="E1022" s="42" t="s">
        <v>52</v>
      </c>
    </row>
    <row r="1023" spans="2:5" x14ac:dyDescent="0.2">
      <c r="B1023" s="40" t="s">
        <v>30</v>
      </c>
      <c r="C1023" s="41" t="s">
        <v>246</v>
      </c>
      <c r="D1023" s="35" t="str">
        <f t="shared" si="15"/>
        <v>Valle del CaucaCartago</v>
      </c>
      <c r="E1023" s="42" t="s">
        <v>52</v>
      </c>
    </row>
    <row r="1024" spans="2:5" x14ac:dyDescent="0.2">
      <c r="B1024" s="38" t="s">
        <v>30</v>
      </c>
      <c r="C1024" s="40" t="s">
        <v>1069</v>
      </c>
      <c r="D1024" s="35" t="str">
        <f t="shared" si="15"/>
        <v>Valle del CaucaDagua</v>
      </c>
      <c r="E1024" s="42" t="s">
        <v>52</v>
      </c>
    </row>
    <row r="1025" spans="2:5" x14ac:dyDescent="0.2">
      <c r="B1025" s="38" t="s">
        <v>30</v>
      </c>
      <c r="C1025" s="40" t="s">
        <v>1070</v>
      </c>
      <c r="D1025" s="35" t="str">
        <f t="shared" si="15"/>
        <v>Valle del CaucaEl Águila</v>
      </c>
      <c r="E1025" s="42" t="s">
        <v>52</v>
      </c>
    </row>
    <row r="1026" spans="2:5" x14ac:dyDescent="0.2">
      <c r="B1026" s="38" t="s">
        <v>30</v>
      </c>
      <c r="C1026" s="40" t="s">
        <v>1071</v>
      </c>
      <c r="D1026" s="35" t="str">
        <f t="shared" si="15"/>
        <v>Valle del CaucaEl Cairo</v>
      </c>
      <c r="E1026" s="42" t="s">
        <v>52</v>
      </c>
    </row>
    <row r="1027" spans="2:5" x14ac:dyDescent="0.2">
      <c r="B1027" s="38" t="s">
        <v>30</v>
      </c>
      <c r="C1027" s="40" t="s">
        <v>1072</v>
      </c>
      <c r="D1027" s="35" t="str">
        <f t="shared" si="15"/>
        <v>Valle del CaucaEl Cerrito</v>
      </c>
      <c r="E1027" s="42" t="s">
        <v>52</v>
      </c>
    </row>
    <row r="1028" spans="2:5" x14ac:dyDescent="0.2">
      <c r="B1028" s="38" t="s">
        <v>30</v>
      </c>
      <c r="C1028" s="40" t="s">
        <v>1073</v>
      </c>
      <c r="D1028" s="35" t="str">
        <f t="shared" si="15"/>
        <v>Valle del CaucaEl Dovio</v>
      </c>
      <c r="E1028" s="42" t="s">
        <v>52</v>
      </c>
    </row>
    <row r="1029" spans="2:5" x14ac:dyDescent="0.2">
      <c r="B1029" s="38" t="s">
        <v>30</v>
      </c>
      <c r="C1029" s="40" t="s">
        <v>247</v>
      </c>
      <c r="D1029" s="35" t="str">
        <f t="shared" si="15"/>
        <v>Valle del CaucaFlorida</v>
      </c>
      <c r="E1029" s="42" t="s">
        <v>52</v>
      </c>
    </row>
    <row r="1030" spans="2:5" x14ac:dyDescent="0.2">
      <c r="B1030" s="38" t="s">
        <v>30</v>
      </c>
      <c r="C1030" s="40" t="s">
        <v>1074</v>
      </c>
      <c r="D1030" s="35" t="str">
        <f t="shared" si="15"/>
        <v>Valle del CaucaGinebra</v>
      </c>
      <c r="E1030" s="42" t="s">
        <v>52</v>
      </c>
    </row>
    <row r="1031" spans="2:5" x14ac:dyDescent="0.2">
      <c r="B1031" s="38" t="s">
        <v>30</v>
      </c>
      <c r="C1031" s="40" t="s">
        <v>1075</v>
      </c>
      <c r="D1031" s="35" t="str">
        <f t="shared" ref="D1031:D1094" si="16">SUBSTITUTE(SUBSTITUTE(SUBSTITUTE(SUBSTITUTE(SUBSTITUTE(B1031,"á","a"),"é","e"),"í","i"),"ó","o"),"ú","u")&amp;SUBSTITUTE(SUBSTITUTE(SUBSTITUTE(SUBSTITUTE(SUBSTITUTE(C1031,"á","a"),"é","e"),"í","i"),"ó","o"),"ú","u")</f>
        <v>Valle del CaucaGuacari</v>
      </c>
      <c r="E1031" s="42" t="s">
        <v>52</v>
      </c>
    </row>
    <row r="1032" spans="2:5" x14ac:dyDescent="0.2">
      <c r="B1032" s="40" t="s">
        <v>30</v>
      </c>
      <c r="C1032" s="41" t="s">
        <v>1076</v>
      </c>
      <c r="D1032" s="35" t="str">
        <f t="shared" si="16"/>
        <v>Valle del CaucaGuadalajara de Buga</v>
      </c>
      <c r="E1032" s="42" t="s">
        <v>52</v>
      </c>
    </row>
    <row r="1033" spans="2:5" x14ac:dyDescent="0.2">
      <c r="B1033" s="38" t="s">
        <v>30</v>
      </c>
      <c r="C1033" s="40" t="s">
        <v>1077</v>
      </c>
      <c r="D1033" s="35" t="str">
        <f t="shared" si="16"/>
        <v>Valle del CaucaLa Cumbre</v>
      </c>
      <c r="E1033" s="42" t="s">
        <v>52</v>
      </c>
    </row>
    <row r="1034" spans="2:5" x14ac:dyDescent="0.2">
      <c r="B1034" s="38" t="s">
        <v>30</v>
      </c>
      <c r="C1034" s="40" t="s">
        <v>331</v>
      </c>
      <c r="D1034" s="35" t="str">
        <f t="shared" si="16"/>
        <v>Valle del CaucaLa Union</v>
      </c>
      <c r="E1034" s="42" t="s">
        <v>52</v>
      </c>
    </row>
    <row r="1035" spans="2:5" x14ac:dyDescent="0.2">
      <c r="B1035" s="38" t="s">
        <v>30</v>
      </c>
      <c r="C1035" s="40" t="s">
        <v>471</v>
      </c>
      <c r="D1035" s="35" t="str">
        <f t="shared" si="16"/>
        <v>Valle del CaucaLa Victoria</v>
      </c>
      <c r="E1035" s="42" t="s">
        <v>52</v>
      </c>
    </row>
    <row r="1036" spans="2:5" x14ac:dyDescent="0.2">
      <c r="B1036" s="38" t="s">
        <v>30</v>
      </c>
      <c r="C1036" s="40" t="s">
        <v>1078</v>
      </c>
      <c r="D1036" s="35" t="str">
        <f t="shared" si="16"/>
        <v>Valle del CaucaObando</v>
      </c>
      <c r="E1036" s="42" t="s">
        <v>52</v>
      </c>
    </row>
    <row r="1037" spans="2:5" x14ac:dyDescent="0.2">
      <c r="B1037" s="38" t="s">
        <v>30</v>
      </c>
      <c r="C1037" s="41" t="s">
        <v>249</v>
      </c>
      <c r="D1037" s="35" t="str">
        <f t="shared" si="16"/>
        <v>Valle del CaucaPalmira</v>
      </c>
      <c r="E1037" s="42" t="s">
        <v>52</v>
      </c>
    </row>
    <row r="1038" spans="2:5" x14ac:dyDescent="0.2">
      <c r="B1038" s="38" t="s">
        <v>30</v>
      </c>
      <c r="C1038" s="40" t="s">
        <v>250</v>
      </c>
      <c r="D1038" s="35" t="str">
        <f t="shared" si="16"/>
        <v>Valle del CaucaPradera</v>
      </c>
      <c r="E1038" s="42" t="s">
        <v>52</v>
      </c>
    </row>
    <row r="1039" spans="2:5" x14ac:dyDescent="0.2">
      <c r="B1039" s="38" t="s">
        <v>30</v>
      </c>
      <c r="C1039" s="40" t="s">
        <v>184</v>
      </c>
      <c r="D1039" s="35" t="str">
        <f t="shared" si="16"/>
        <v>Valle del CaucaRestrepo</v>
      </c>
      <c r="E1039" s="42" t="s">
        <v>52</v>
      </c>
    </row>
    <row r="1040" spans="2:5" x14ac:dyDescent="0.2">
      <c r="B1040" s="38" t="s">
        <v>30</v>
      </c>
      <c r="C1040" s="40" t="s">
        <v>1079</v>
      </c>
      <c r="D1040" s="35" t="str">
        <f t="shared" si="16"/>
        <v>Valle del CaucaRiofrio</v>
      </c>
      <c r="E1040" s="42" t="s">
        <v>52</v>
      </c>
    </row>
    <row r="1041" spans="2:5" x14ac:dyDescent="0.2">
      <c r="B1041" s="38" t="s">
        <v>30</v>
      </c>
      <c r="C1041" s="40" t="s">
        <v>251</v>
      </c>
      <c r="D1041" s="35" t="str">
        <f t="shared" si="16"/>
        <v>Valle del CaucaRoldanillo</v>
      </c>
      <c r="E1041" s="42" t="s">
        <v>52</v>
      </c>
    </row>
    <row r="1042" spans="2:5" x14ac:dyDescent="0.2">
      <c r="B1042" s="38" t="s">
        <v>30</v>
      </c>
      <c r="C1042" s="40" t="s">
        <v>1021</v>
      </c>
      <c r="D1042" s="35" t="str">
        <f t="shared" si="16"/>
        <v>Valle del CaucaSan Pedro</v>
      </c>
      <c r="E1042" s="42" t="s">
        <v>52</v>
      </c>
    </row>
    <row r="1043" spans="2:5" x14ac:dyDescent="0.2">
      <c r="B1043" s="38" t="s">
        <v>30</v>
      </c>
      <c r="C1043" s="40" t="s">
        <v>1080</v>
      </c>
      <c r="D1043" s="35" t="str">
        <f t="shared" si="16"/>
        <v>Valle del CaucaSevilla</v>
      </c>
      <c r="E1043" s="42" t="s">
        <v>52</v>
      </c>
    </row>
    <row r="1044" spans="2:5" x14ac:dyDescent="0.2">
      <c r="B1044" s="38" t="s">
        <v>30</v>
      </c>
      <c r="C1044" s="40" t="s">
        <v>1081</v>
      </c>
      <c r="D1044" s="35" t="str">
        <f t="shared" si="16"/>
        <v>Valle del CaucaToro</v>
      </c>
      <c r="E1044" s="42" t="s">
        <v>52</v>
      </c>
    </row>
    <row r="1045" spans="2:5" x14ac:dyDescent="0.2">
      <c r="B1045" s="39" t="s">
        <v>30</v>
      </c>
      <c r="C1045" s="41" t="s">
        <v>252</v>
      </c>
      <c r="D1045" s="35" t="str">
        <f t="shared" si="16"/>
        <v>Valle del CaucaTulua</v>
      </c>
      <c r="E1045" s="42" t="s">
        <v>52</v>
      </c>
    </row>
    <row r="1046" spans="2:5" x14ac:dyDescent="0.2">
      <c r="B1046" s="38" t="s">
        <v>30</v>
      </c>
      <c r="C1046" s="40" t="s">
        <v>1082</v>
      </c>
      <c r="D1046" s="35" t="str">
        <f t="shared" si="16"/>
        <v>Valle del CaucaTrujillo</v>
      </c>
      <c r="E1046" s="42" t="s">
        <v>52</v>
      </c>
    </row>
    <row r="1047" spans="2:5" x14ac:dyDescent="0.2">
      <c r="B1047" s="38" t="s">
        <v>30</v>
      </c>
      <c r="C1047" s="40" t="s">
        <v>1083</v>
      </c>
      <c r="D1047" s="35" t="str">
        <f t="shared" si="16"/>
        <v>Valle del CaucaUlloa</v>
      </c>
      <c r="E1047" s="42" t="s">
        <v>52</v>
      </c>
    </row>
    <row r="1048" spans="2:5" x14ac:dyDescent="0.2">
      <c r="B1048" s="38" t="s">
        <v>30</v>
      </c>
      <c r="C1048" s="40" t="s">
        <v>1084</v>
      </c>
      <c r="D1048" s="35" t="str">
        <f t="shared" si="16"/>
        <v>Valle del CaucaVersalles</v>
      </c>
      <c r="E1048" s="42" t="s">
        <v>52</v>
      </c>
    </row>
    <row r="1049" spans="2:5" x14ac:dyDescent="0.2">
      <c r="B1049" s="38" t="s">
        <v>30</v>
      </c>
      <c r="C1049" s="40" t="s">
        <v>1085</v>
      </c>
      <c r="D1049" s="35" t="str">
        <f t="shared" si="16"/>
        <v>Valle del CaucaVijes</v>
      </c>
      <c r="E1049" s="42" t="s">
        <v>52</v>
      </c>
    </row>
    <row r="1050" spans="2:5" x14ac:dyDescent="0.2">
      <c r="B1050" s="38" t="s">
        <v>30</v>
      </c>
      <c r="C1050" s="40" t="s">
        <v>1086</v>
      </c>
      <c r="D1050" s="35" t="str">
        <f t="shared" si="16"/>
        <v>Valle del CaucaYotoco</v>
      </c>
      <c r="E1050" s="42" t="s">
        <v>52</v>
      </c>
    </row>
    <row r="1051" spans="2:5" x14ac:dyDescent="0.2">
      <c r="B1051" s="38" t="s">
        <v>30</v>
      </c>
      <c r="C1051" s="39" t="s">
        <v>253</v>
      </c>
      <c r="D1051" s="35" t="str">
        <f t="shared" si="16"/>
        <v>Valle del CaucaYumbo</v>
      </c>
      <c r="E1051" s="42" t="s">
        <v>52</v>
      </c>
    </row>
    <row r="1052" spans="2:5" x14ac:dyDescent="0.2">
      <c r="B1052" s="38" t="s">
        <v>30</v>
      </c>
      <c r="C1052" s="40" t="s">
        <v>1087</v>
      </c>
      <c r="D1052" s="35" t="str">
        <f t="shared" si="16"/>
        <v>Valle del CaucaZarzal</v>
      </c>
      <c r="E1052" s="42" t="s">
        <v>52</v>
      </c>
    </row>
    <row r="1053" spans="2:5" x14ac:dyDescent="0.2">
      <c r="B1053" s="38" t="s">
        <v>1</v>
      </c>
      <c r="C1053" s="39" t="s">
        <v>66</v>
      </c>
      <c r="D1053" s="35" t="str">
        <f t="shared" si="16"/>
        <v>AmazonasLeticia</v>
      </c>
      <c r="E1053" s="42" t="s">
        <v>52</v>
      </c>
    </row>
    <row r="1054" spans="2:5" x14ac:dyDescent="0.2">
      <c r="B1054" s="38" t="s">
        <v>3</v>
      </c>
      <c r="C1054" s="39" t="s">
        <v>3</v>
      </c>
      <c r="D1054" s="35" t="str">
        <f t="shared" si="16"/>
        <v>AraucaArauca</v>
      </c>
      <c r="E1054" s="42" t="s">
        <v>52</v>
      </c>
    </row>
    <row r="1055" spans="2:5" x14ac:dyDescent="0.2">
      <c r="B1055" s="38" t="s">
        <v>3</v>
      </c>
      <c r="C1055" s="39" t="s">
        <v>87</v>
      </c>
      <c r="D1055" s="35" t="str">
        <f t="shared" si="16"/>
        <v>AraucaSaravena</v>
      </c>
      <c r="E1055" s="42" t="s">
        <v>52</v>
      </c>
    </row>
    <row r="1056" spans="2:5" x14ac:dyDescent="0.2">
      <c r="B1056" s="38" t="s">
        <v>3</v>
      </c>
      <c r="C1056" s="39" t="s">
        <v>1088</v>
      </c>
      <c r="D1056" s="35" t="str">
        <f t="shared" si="16"/>
        <v>AraucaTame</v>
      </c>
      <c r="E1056" s="42" t="s">
        <v>52</v>
      </c>
    </row>
    <row r="1057" spans="2:5" x14ac:dyDescent="0.2">
      <c r="B1057" s="38" t="s">
        <v>31</v>
      </c>
      <c r="C1057" s="39" t="s">
        <v>254</v>
      </c>
      <c r="D1057" s="35" t="str">
        <f t="shared" si="16"/>
        <v>VaupesMitu</v>
      </c>
      <c r="E1057" s="42" t="s">
        <v>52</v>
      </c>
    </row>
    <row r="1058" spans="2:5" x14ac:dyDescent="0.2">
      <c r="B1058" s="38" t="s">
        <v>32</v>
      </c>
      <c r="C1058" s="39" t="s">
        <v>255</v>
      </c>
      <c r="D1058" s="35" t="str">
        <f t="shared" si="16"/>
        <v>VichadaPuerto Carreño</v>
      </c>
      <c r="E1058" s="44" t="s">
        <v>51</v>
      </c>
    </row>
    <row r="1059" spans="2:5" x14ac:dyDescent="0.2">
      <c r="B1059" s="38" t="s">
        <v>1</v>
      </c>
      <c r="C1059" s="40" t="s">
        <v>1089</v>
      </c>
      <c r="D1059" s="35" t="str">
        <f t="shared" si="16"/>
        <v>AmazonasEl Encanto</v>
      </c>
      <c r="E1059" s="45" t="s">
        <v>51</v>
      </c>
    </row>
    <row r="1060" spans="2:5" x14ac:dyDescent="0.2">
      <c r="B1060" s="38" t="s">
        <v>1</v>
      </c>
      <c r="C1060" s="40" t="s">
        <v>1090</v>
      </c>
      <c r="D1060" s="35" t="str">
        <f t="shared" si="16"/>
        <v>AmazonasLa Chorrera</v>
      </c>
      <c r="E1060" s="45" t="s">
        <v>51</v>
      </c>
    </row>
    <row r="1061" spans="2:5" x14ac:dyDescent="0.2">
      <c r="B1061" s="38" t="s">
        <v>1</v>
      </c>
      <c r="C1061" s="40" t="s">
        <v>1091</v>
      </c>
      <c r="D1061" s="35" t="str">
        <f t="shared" si="16"/>
        <v>AmazonasLa Pedrera</v>
      </c>
      <c r="E1061" s="45" t="s">
        <v>51</v>
      </c>
    </row>
    <row r="1062" spans="2:5" x14ac:dyDescent="0.2">
      <c r="B1062" s="38" t="s">
        <v>1</v>
      </c>
      <c r="C1062" s="40" t="s">
        <v>471</v>
      </c>
      <c r="D1062" s="35" t="str">
        <f t="shared" si="16"/>
        <v>AmazonasLa Victoria</v>
      </c>
      <c r="E1062" s="45" t="s">
        <v>51</v>
      </c>
    </row>
    <row r="1063" spans="2:5" x14ac:dyDescent="0.2">
      <c r="B1063" s="38" t="s">
        <v>1</v>
      </c>
      <c r="C1063" s="40" t="s">
        <v>1092</v>
      </c>
      <c r="D1063" s="35" t="str">
        <f t="shared" si="16"/>
        <v>AmazonasMiriti</v>
      </c>
      <c r="E1063" s="45" t="s">
        <v>51</v>
      </c>
    </row>
    <row r="1064" spans="2:5" x14ac:dyDescent="0.2">
      <c r="B1064" s="38" t="s">
        <v>1</v>
      </c>
      <c r="C1064" s="40" t="s">
        <v>1093</v>
      </c>
      <c r="D1064" s="35" t="str">
        <f t="shared" si="16"/>
        <v>AmazonasParana</v>
      </c>
      <c r="E1064" s="45" t="s">
        <v>51</v>
      </c>
    </row>
    <row r="1065" spans="2:5" x14ac:dyDescent="0.2">
      <c r="B1065" s="38" t="s">
        <v>1</v>
      </c>
      <c r="C1065" s="40" t="s">
        <v>1094</v>
      </c>
      <c r="D1065" s="35" t="str">
        <f t="shared" si="16"/>
        <v>AmazonasPuerto Alegria</v>
      </c>
      <c r="E1065" s="45" t="s">
        <v>51</v>
      </c>
    </row>
    <row r="1066" spans="2:5" x14ac:dyDescent="0.2">
      <c r="B1066" s="38" t="s">
        <v>1</v>
      </c>
      <c r="C1066" s="40" t="s">
        <v>1095</v>
      </c>
      <c r="D1066" s="35" t="str">
        <f t="shared" si="16"/>
        <v>AmazonasPuerto Arica</v>
      </c>
      <c r="E1066" s="45" t="s">
        <v>51</v>
      </c>
    </row>
    <row r="1067" spans="2:5" x14ac:dyDescent="0.2">
      <c r="B1067" s="38" t="s">
        <v>1</v>
      </c>
      <c r="C1067" s="40" t="s">
        <v>1096</v>
      </c>
      <c r="D1067" s="35" t="str">
        <f t="shared" si="16"/>
        <v>AmazonasPuerto Nariño</v>
      </c>
      <c r="E1067" s="45" t="s">
        <v>51</v>
      </c>
    </row>
    <row r="1068" spans="2:5" x14ac:dyDescent="0.2">
      <c r="B1068" s="38" t="s">
        <v>1</v>
      </c>
      <c r="C1068" s="40" t="s">
        <v>199</v>
      </c>
      <c r="D1068" s="35" t="str">
        <f t="shared" si="16"/>
        <v>AmazonasPuerto Santander</v>
      </c>
      <c r="E1068" s="45" t="s">
        <v>51</v>
      </c>
    </row>
    <row r="1069" spans="2:5" x14ac:dyDescent="0.2">
      <c r="B1069" s="38" t="s">
        <v>1</v>
      </c>
      <c r="C1069" s="40" t="s">
        <v>1097</v>
      </c>
      <c r="D1069" s="35" t="str">
        <f t="shared" si="16"/>
        <v>AmazonasTarapaca</v>
      </c>
      <c r="E1069" s="45" t="s">
        <v>51</v>
      </c>
    </row>
    <row r="1070" spans="2:5" x14ac:dyDescent="0.2">
      <c r="B1070" s="38" t="s">
        <v>3</v>
      </c>
      <c r="C1070" s="40" t="s">
        <v>85</v>
      </c>
      <c r="D1070" s="35" t="str">
        <f t="shared" si="16"/>
        <v>AraucaArauquita</v>
      </c>
      <c r="E1070" s="45" t="s">
        <v>51</v>
      </c>
    </row>
    <row r="1071" spans="2:5" x14ac:dyDescent="0.2">
      <c r="B1071" s="38" t="s">
        <v>3</v>
      </c>
      <c r="C1071" s="40" t="s">
        <v>1098</v>
      </c>
      <c r="D1071" s="35" t="str">
        <f t="shared" si="16"/>
        <v>AraucaCravo Norte</v>
      </c>
      <c r="E1071" s="45" t="s">
        <v>51</v>
      </c>
    </row>
    <row r="1072" spans="2:5" ht="39" customHeight="1" x14ac:dyDescent="0.2">
      <c r="B1072" s="38" t="s">
        <v>3</v>
      </c>
      <c r="C1072" s="40" t="s">
        <v>1099</v>
      </c>
      <c r="D1072" s="35" t="str">
        <f t="shared" si="16"/>
        <v>AraucaFortul</v>
      </c>
      <c r="E1072" s="45" t="s">
        <v>51</v>
      </c>
    </row>
    <row r="1073" spans="2:5" x14ac:dyDescent="0.2">
      <c r="B1073" s="38" t="s">
        <v>3</v>
      </c>
      <c r="C1073" s="40" t="s">
        <v>1100</v>
      </c>
      <c r="D1073" s="35" t="str">
        <f t="shared" si="16"/>
        <v>AraucaPuerto Rondon</v>
      </c>
      <c r="E1073" s="45" t="s">
        <v>51</v>
      </c>
    </row>
    <row r="1074" spans="2:5" ht="42.75" x14ac:dyDescent="0.2">
      <c r="B1074" s="46" t="s">
        <v>1101</v>
      </c>
      <c r="C1074" s="38" t="s">
        <v>871</v>
      </c>
      <c r="D1074" s="35" t="str">
        <f t="shared" si="16"/>
        <v>Archipielago de San Andres, Providencia y Santa CatalinaProvidencia</v>
      </c>
      <c r="E1074" s="45" t="s">
        <v>51</v>
      </c>
    </row>
    <row r="1075" spans="2:5" ht="42.75" x14ac:dyDescent="0.2">
      <c r="B1075" s="46" t="s">
        <v>1101</v>
      </c>
      <c r="C1075" s="38" t="s">
        <v>216</v>
      </c>
      <c r="D1075" s="47" t="str">
        <f t="shared" si="16"/>
        <v>Archipielago de San Andres, Providencia y Santa CatalinaSan Andres</v>
      </c>
      <c r="E1075" s="45" t="s">
        <v>51</v>
      </c>
    </row>
    <row r="1076" spans="2:5" x14ac:dyDescent="0.2">
      <c r="B1076" s="38" t="s">
        <v>13</v>
      </c>
      <c r="C1076" s="40" t="s">
        <v>148</v>
      </c>
      <c r="D1076" s="35" t="str">
        <f t="shared" si="16"/>
        <v>ChocoAcandi</v>
      </c>
      <c r="E1076" s="45" t="s">
        <v>51</v>
      </c>
    </row>
    <row r="1077" spans="2:5" x14ac:dyDescent="0.2">
      <c r="B1077" s="38" t="s">
        <v>13</v>
      </c>
      <c r="C1077" s="40" t="s">
        <v>1102</v>
      </c>
      <c r="D1077" s="35" t="str">
        <f t="shared" si="16"/>
        <v>ChocoAlto Baudo</v>
      </c>
      <c r="E1077" s="45" t="s">
        <v>51</v>
      </c>
    </row>
    <row r="1078" spans="2:5" x14ac:dyDescent="0.2">
      <c r="B1078" s="38" t="s">
        <v>13</v>
      </c>
      <c r="C1078" s="40" t="s">
        <v>1103</v>
      </c>
      <c r="D1078" s="35" t="str">
        <f t="shared" si="16"/>
        <v>ChocoBagado</v>
      </c>
      <c r="E1078" s="45" t="s">
        <v>51</v>
      </c>
    </row>
    <row r="1079" spans="2:5" x14ac:dyDescent="0.2">
      <c r="B1079" s="38" t="s">
        <v>13</v>
      </c>
      <c r="C1079" s="40" t="s">
        <v>1104</v>
      </c>
      <c r="D1079" s="35" t="str">
        <f t="shared" si="16"/>
        <v>ChocoBahia Solano</v>
      </c>
      <c r="E1079" s="45" t="s">
        <v>51</v>
      </c>
    </row>
    <row r="1080" spans="2:5" x14ac:dyDescent="0.2">
      <c r="B1080" s="38" t="s">
        <v>13</v>
      </c>
      <c r="C1080" s="40" t="s">
        <v>1105</v>
      </c>
      <c r="D1080" s="35" t="str">
        <f t="shared" si="16"/>
        <v>ChocoBajo Baudo</v>
      </c>
      <c r="E1080" s="45" t="s">
        <v>51</v>
      </c>
    </row>
    <row r="1081" spans="2:5" x14ac:dyDescent="0.2">
      <c r="B1081" s="38" t="s">
        <v>13</v>
      </c>
      <c r="C1081" s="40" t="s">
        <v>1106</v>
      </c>
      <c r="D1081" s="35" t="str">
        <f t="shared" si="16"/>
        <v>ChocoBojaya</v>
      </c>
      <c r="E1081" s="45" t="s">
        <v>51</v>
      </c>
    </row>
    <row r="1082" spans="2:5" x14ac:dyDescent="0.2">
      <c r="B1082" s="38" t="s">
        <v>13</v>
      </c>
      <c r="C1082" s="40" t="s">
        <v>1107</v>
      </c>
      <c r="D1082" s="35" t="str">
        <f t="shared" si="16"/>
        <v>ChocoCarmen del Darien</v>
      </c>
      <c r="E1082" s="45" t="s">
        <v>51</v>
      </c>
    </row>
    <row r="1083" spans="2:5" x14ac:dyDescent="0.2">
      <c r="B1083" s="38" t="s">
        <v>13</v>
      </c>
      <c r="C1083" s="40" t="s">
        <v>1108</v>
      </c>
      <c r="D1083" s="35" t="str">
        <f t="shared" si="16"/>
        <v>ChocoCertegui</v>
      </c>
      <c r="E1083" s="45" t="s">
        <v>51</v>
      </c>
    </row>
    <row r="1084" spans="2:5" x14ac:dyDescent="0.2">
      <c r="B1084" s="38" t="s">
        <v>13</v>
      </c>
      <c r="C1084" s="40" t="s">
        <v>1109</v>
      </c>
      <c r="D1084" s="35" t="str">
        <f t="shared" si="16"/>
        <v>ChocoCondoto</v>
      </c>
      <c r="E1084" s="45" t="s">
        <v>51</v>
      </c>
    </row>
    <row r="1085" spans="2:5" x14ac:dyDescent="0.2">
      <c r="B1085" s="38" t="s">
        <v>13</v>
      </c>
      <c r="C1085" s="40" t="s">
        <v>1110</v>
      </c>
      <c r="D1085" s="35" t="str">
        <f t="shared" si="16"/>
        <v>ChocoEl Canton de San Pablo</v>
      </c>
      <c r="E1085" s="45" t="s">
        <v>51</v>
      </c>
    </row>
    <row r="1086" spans="2:5" x14ac:dyDescent="0.2">
      <c r="B1086" s="38" t="s">
        <v>13</v>
      </c>
      <c r="C1086" s="40" t="s">
        <v>1111</v>
      </c>
      <c r="D1086" s="35" t="str">
        <f t="shared" si="16"/>
        <v>ChocoEl Carmen de Atrato</v>
      </c>
      <c r="E1086" s="45" t="s">
        <v>51</v>
      </c>
    </row>
    <row r="1087" spans="2:5" x14ac:dyDescent="0.2">
      <c r="B1087" s="38" t="s">
        <v>13</v>
      </c>
      <c r="C1087" s="40" t="s">
        <v>1112</v>
      </c>
      <c r="D1087" s="35" t="str">
        <f t="shared" si="16"/>
        <v>ChocoEl Litoral del San Juan</v>
      </c>
      <c r="E1087" s="45" t="s">
        <v>51</v>
      </c>
    </row>
    <row r="1088" spans="2:5" x14ac:dyDescent="0.2">
      <c r="B1088" s="38" t="s">
        <v>13</v>
      </c>
      <c r="C1088" s="40" t="s">
        <v>1113</v>
      </c>
      <c r="D1088" s="35" t="str">
        <f t="shared" si="16"/>
        <v>ChocoIstmina</v>
      </c>
      <c r="E1088" s="45" t="s">
        <v>51</v>
      </c>
    </row>
    <row r="1089" spans="2:5" x14ac:dyDescent="0.2">
      <c r="B1089" s="38" t="s">
        <v>13</v>
      </c>
      <c r="C1089" s="40" t="s">
        <v>1114</v>
      </c>
      <c r="D1089" s="35" t="str">
        <f t="shared" si="16"/>
        <v>ChocoJurado</v>
      </c>
      <c r="E1089" s="45" t="s">
        <v>51</v>
      </c>
    </row>
    <row r="1090" spans="2:5" x14ac:dyDescent="0.2">
      <c r="B1090" s="38" t="s">
        <v>13</v>
      </c>
      <c r="C1090" s="40" t="s">
        <v>1115</v>
      </c>
      <c r="D1090" s="35" t="str">
        <f t="shared" si="16"/>
        <v>ChocoLloro</v>
      </c>
      <c r="E1090" s="45" t="s">
        <v>51</v>
      </c>
    </row>
    <row r="1091" spans="2:5" x14ac:dyDescent="0.2">
      <c r="B1091" s="38" t="s">
        <v>13</v>
      </c>
      <c r="C1091" s="40" t="s">
        <v>1116</v>
      </c>
      <c r="D1091" s="35" t="str">
        <f t="shared" si="16"/>
        <v>ChocoMedio Atrato</v>
      </c>
      <c r="E1091" s="45" t="s">
        <v>51</v>
      </c>
    </row>
    <row r="1092" spans="2:5" x14ac:dyDescent="0.2">
      <c r="B1092" s="38" t="s">
        <v>13</v>
      </c>
      <c r="C1092" s="40" t="s">
        <v>1117</v>
      </c>
      <c r="D1092" s="35" t="str">
        <f t="shared" si="16"/>
        <v>ChocoMedio Baudo Medio san Juan</v>
      </c>
      <c r="E1092" s="45" t="s">
        <v>51</v>
      </c>
    </row>
    <row r="1093" spans="2:5" x14ac:dyDescent="0.2">
      <c r="B1093" s="38" t="s">
        <v>13</v>
      </c>
      <c r="C1093" s="40" t="s">
        <v>1118</v>
      </c>
      <c r="D1093" s="35" t="str">
        <f t="shared" si="16"/>
        <v>ChocoNovita</v>
      </c>
      <c r="E1093" s="45" t="s">
        <v>51</v>
      </c>
    </row>
    <row r="1094" spans="2:5" x14ac:dyDescent="0.2">
      <c r="B1094" s="38" t="s">
        <v>13</v>
      </c>
      <c r="C1094" s="40" t="s">
        <v>1119</v>
      </c>
      <c r="D1094" s="35" t="str">
        <f t="shared" si="16"/>
        <v>ChocoNuqui</v>
      </c>
      <c r="E1094" s="45" t="s">
        <v>51</v>
      </c>
    </row>
    <row r="1095" spans="2:5" x14ac:dyDescent="0.2">
      <c r="B1095" s="38" t="s">
        <v>13</v>
      </c>
      <c r="C1095" s="40" t="s">
        <v>1120</v>
      </c>
      <c r="D1095" s="35" t="str">
        <f t="shared" ref="D1095:D1124" si="17">SUBSTITUTE(SUBSTITUTE(SUBSTITUTE(SUBSTITUTE(SUBSTITUTE(B1095,"á","a"),"é","e"),"í","i"),"ó","o"),"ú","u")&amp;SUBSTITUTE(SUBSTITUTE(SUBSTITUTE(SUBSTITUTE(SUBSTITUTE(C1095,"á","a"),"é","e"),"í","i"),"ó","o"),"ú","u")</f>
        <v>ChocoRio Iro</v>
      </c>
      <c r="E1095" s="45" t="s">
        <v>51</v>
      </c>
    </row>
    <row r="1096" spans="2:5" x14ac:dyDescent="0.2">
      <c r="B1096" s="38" t="s">
        <v>13</v>
      </c>
      <c r="C1096" s="40" t="s">
        <v>1121</v>
      </c>
      <c r="D1096" s="35" t="str">
        <f t="shared" si="17"/>
        <v>ChocoRio Quito</v>
      </c>
      <c r="E1096" s="45" t="s">
        <v>51</v>
      </c>
    </row>
    <row r="1097" spans="2:5" x14ac:dyDescent="0.2">
      <c r="B1097" s="38" t="s">
        <v>13</v>
      </c>
      <c r="C1097" s="40" t="s">
        <v>122</v>
      </c>
      <c r="D1097" s="35" t="str">
        <f t="shared" si="17"/>
        <v>ChocoRiosucio</v>
      </c>
      <c r="E1097" s="45" t="s">
        <v>51</v>
      </c>
    </row>
    <row r="1098" spans="2:5" x14ac:dyDescent="0.2">
      <c r="B1098" s="38" t="s">
        <v>13</v>
      </c>
      <c r="C1098" s="40" t="s">
        <v>1122</v>
      </c>
      <c r="D1098" s="35" t="str">
        <f t="shared" si="17"/>
        <v>ChocoSan Jose del Palmar</v>
      </c>
      <c r="E1098" s="45" t="s">
        <v>51</v>
      </c>
    </row>
    <row r="1099" spans="2:5" x14ac:dyDescent="0.2">
      <c r="B1099" s="38" t="s">
        <v>13</v>
      </c>
      <c r="C1099" s="40" t="s">
        <v>1123</v>
      </c>
      <c r="D1099" s="35" t="str">
        <f t="shared" si="17"/>
        <v>ChocoSipi</v>
      </c>
      <c r="E1099" s="45" t="s">
        <v>51</v>
      </c>
    </row>
    <row r="1100" spans="2:5" x14ac:dyDescent="0.2">
      <c r="B1100" s="38" t="s">
        <v>13</v>
      </c>
      <c r="C1100" s="40" t="s">
        <v>1124</v>
      </c>
      <c r="D1100" s="35" t="str">
        <f t="shared" si="17"/>
        <v>ChocoTado</v>
      </c>
      <c r="E1100" s="45" t="s">
        <v>51</v>
      </c>
    </row>
    <row r="1101" spans="2:5" x14ac:dyDescent="0.2">
      <c r="B1101" s="38" t="s">
        <v>13</v>
      </c>
      <c r="C1101" s="40" t="s">
        <v>1125</v>
      </c>
      <c r="D1101" s="35" t="str">
        <f t="shared" si="17"/>
        <v>ChocoUnguia</v>
      </c>
      <c r="E1101" s="45" t="s">
        <v>51</v>
      </c>
    </row>
    <row r="1102" spans="2:5" x14ac:dyDescent="0.2">
      <c r="B1102" s="38" t="s">
        <v>13</v>
      </c>
      <c r="C1102" s="40" t="s">
        <v>149</v>
      </c>
      <c r="D1102" s="35" t="str">
        <f t="shared" si="17"/>
        <v>ChocoUnion Panamericana</v>
      </c>
      <c r="E1102" s="45" t="s">
        <v>51</v>
      </c>
    </row>
    <row r="1103" spans="2:5" x14ac:dyDescent="0.2">
      <c r="B1103" s="38" t="s">
        <v>1126</v>
      </c>
      <c r="C1103" s="40" t="s">
        <v>1127</v>
      </c>
      <c r="D1103" s="35" t="str">
        <f t="shared" si="17"/>
        <v>GuainiaBarranco Minas</v>
      </c>
      <c r="E1103" s="45" t="s">
        <v>51</v>
      </c>
    </row>
    <row r="1104" spans="2:5" x14ac:dyDescent="0.2">
      <c r="B1104" s="38" t="s">
        <v>1126</v>
      </c>
      <c r="C1104" s="40" t="s">
        <v>1128</v>
      </c>
      <c r="D1104" s="35" t="str">
        <f t="shared" si="17"/>
        <v xml:space="preserve">GuainiaCacahual </v>
      </c>
      <c r="E1104" s="45" t="s">
        <v>51</v>
      </c>
    </row>
    <row r="1105" spans="2:5" x14ac:dyDescent="0.2">
      <c r="B1105" s="38" t="s">
        <v>1126</v>
      </c>
      <c r="C1105" s="40" t="s">
        <v>1129</v>
      </c>
      <c r="D1105" s="35" t="str">
        <f t="shared" si="17"/>
        <v>GuainiaPuerto Inirida</v>
      </c>
      <c r="E1105" s="45" t="s">
        <v>51</v>
      </c>
    </row>
    <row r="1106" spans="2:5" x14ac:dyDescent="0.2">
      <c r="B1106" s="38" t="s">
        <v>1126</v>
      </c>
      <c r="C1106" s="40" t="s">
        <v>1130</v>
      </c>
      <c r="D1106" s="35" t="str">
        <f t="shared" si="17"/>
        <v>GuainiaLa Guadalupe</v>
      </c>
      <c r="E1106" s="45" t="s">
        <v>51</v>
      </c>
    </row>
    <row r="1107" spans="2:5" x14ac:dyDescent="0.2">
      <c r="B1107" s="38" t="s">
        <v>1126</v>
      </c>
      <c r="C1107" s="40" t="s">
        <v>1131</v>
      </c>
      <c r="D1107" s="35" t="str">
        <f t="shared" si="17"/>
        <v>GuainiaMapiripana</v>
      </c>
      <c r="E1107" s="45" t="s">
        <v>51</v>
      </c>
    </row>
    <row r="1108" spans="2:5" x14ac:dyDescent="0.2">
      <c r="B1108" s="38" t="s">
        <v>1126</v>
      </c>
      <c r="C1108" s="40" t="s">
        <v>1132</v>
      </c>
      <c r="D1108" s="35" t="str">
        <f t="shared" si="17"/>
        <v>GuainiaMorichal</v>
      </c>
      <c r="E1108" s="45" t="s">
        <v>51</v>
      </c>
    </row>
    <row r="1109" spans="2:5" x14ac:dyDescent="0.2">
      <c r="B1109" s="38" t="s">
        <v>1126</v>
      </c>
      <c r="C1109" s="40" t="s">
        <v>1133</v>
      </c>
      <c r="D1109" s="35" t="str">
        <f t="shared" si="17"/>
        <v>GuainiaPana Pana</v>
      </c>
      <c r="E1109" s="45" t="s">
        <v>51</v>
      </c>
    </row>
    <row r="1110" spans="2:5" x14ac:dyDescent="0.2">
      <c r="B1110" s="38" t="s">
        <v>1126</v>
      </c>
      <c r="C1110" s="40" t="s">
        <v>393</v>
      </c>
      <c r="D1110" s="35" t="str">
        <f t="shared" si="17"/>
        <v>GuainiaPuerto Colombia</v>
      </c>
      <c r="E1110" s="45" t="s">
        <v>51</v>
      </c>
    </row>
    <row r="1111" spans="2:5" x14ac:dyDescent="0.2">
      <c r="B1111" s="38" t="s">
        <v>1126</v>
      </c>
      <c r="C1111" s="40" t="s">
        <v>1134</v>
      </c>
      <c r="D1111" s="35" t="str">
        <f t="shared" si="17"/>
        <v>GuainiaSan Felipe</v>
      </c>
      <c r="E1111" s="45" t="s">
        <v>51</v>
      </c>
    </row>
    <row r="1112" spans="2:5" x14ac:dyDescent="0.2">
      <c r="B1112" s="38" t="s">
        <v>17</v>
      </c>
      <c r="C1112" s="40" t="s">
        <v>403</v>
      </c>
      <c r="D1112" s="35" t="str">
        <f t="shared" si="17"/>
        <v>GuaviareCalamar</v>
      </c>
      <c r="E1112" s="45" t="s">
        <v>51</v>
      </c>
    </row>
    <row r="1113" spans="2:5" x14ac:dyDescent="0.2">
      <c r="B1113" s="38" t="s">
        <v>17</v>
      </c>
      <c r="C1113" s="40" t="s">
        <v>1135</v>
      </c>
      <c r="D1113" s="35" t="str">
        <f t="shared" si="17"/>
        <v>GuaviareEl Retorno</v>
      </c>
      <c r="E1113" s="45" t="s">
        <v>51</v>
      </c>
    </row>
    <row r="1114" spans="2:5" x14ac:dyDescent="0.2">
      <c r="B1114" s="38" t="s">
        <v>17</v>
      </c>
      <c r="C1114" s="40" t="s">
        <v>475</v>
      </c>
      <c r="D1114" s="35" t="str">
        <f t="shared" si="17"/>
        <v>GuaviareMiraflores</v>
      </c>
      <c r="E1114" s="45" t="s">
        <v>51</v>
      </c>
    </row>
    <row r="1115" spans="2:5" x14ac:dyDescent="0.2">
      <c r="B1115" s="38" t="s">
        <v>17</v>
      </c>
      <c r="C1115" s="40" t="s">
        <v>166</v>
      </c>
      <c r="D1115" s="35" t="str">
        <f t="shared" si="17"/>
        <v>GuaviareSan Jose del Guaviare</v>
      </c>
      <c r="E1115" s="45" t="s">
        <v>51</v>
      </c>
    </row>
    <row r="1116" spans="2:5" x14ac:dyDescent="0.2">
      <c r="B1116" s="38" t="s">
        <v>31</v>
      </c>
      <c r="C1116" s="40" t="s">
        <v>1136</v>
      </c>
      <c r="D1116" s="35" t="str">
        <f t="shared" si="17"/>
        <v>VaupesCaruru</v>
      </c>
      <c r="E1116" s="45" t="s">
        <v>51</v>
      </c>
    </row>
    <row r="1117" spans="2:5" x14ac:dyDescent="0.2">
      <c r="B1117" s="38" t="s">
        <v>31</v>
      </c>
      <c r="C1117" s="40" t="s">
        <v>1137</v>
      </c>
      <c r="D1117" s="35" t="str">
        <f t="shared" si="17"/>
        <v>VaupesPacoa</v>
      </c>
      <c r="E1117" s="45" t="s">
        <v>51</v>
      </c>
    </row>
    <row r="1118" spans="2:5" x14ac:dyDescent="0.2">
      <c r="B1118" s="38" t="s">
        <v>31</v>
      </c>
      <c r="C1118" s="40" t="s">
        <v>1138</v>
      </c>
      <c r="D1118" s="35" t="str">
        <f t="shared" si="17"/>
        <v>VaupesPapunaua</v>
      </c>
      <c r="E1118" s="45" t="s">
        <v>51</v>
      </c>
    </row>
    <row r="1119" spans="2:5" x14ac:dyDescent="0.2">
      <c r="B1119" s="38" t="s">
        <v>31</v>
      </c>
      <c r="C1119" s="40" t="s">
        <v>1139</v>
      </c>
      <c r="D1119" s="35" t="str">
        <f t="shared" si="17"/>
        <v>VaupesTaraira</v>
      </c>
      <c r="E1119" s="45" t="s">
        <v>51</v>
      </c>
    </row>
    <row r="1120" spans="2:5" x14ac:dyDescent="0.2">
      <c r="B1120" s="38" t="s">
        <v>31</v>
      </c>
      <c r="C1120" s="40" t="s">
        <v>1140</v>
      </c>
      <c r="D1120" s="35" t="str">
        <f t="shared" si="17"/>
        <v>VaupesYavarate</v>
      </c>
      <c r="E1120" s="45" t="s">
        <v>51</v>
      </c>
    </row>
    <row r="1121" spans="2:6" x14ac:dyDescent="0.2">
      <c r="B1121" s="38" t="s">
        <v>32</v>
      </c>
      <c r="C1121" s="40" t="s">
        <v>1141</v>
      </c>
      <c r="D1121" s="35" t="str">
        <f t="shared" si="17"/>
        <v>VichadaCumaribo</v>
      </c>
      <c r="E1121" s="45" t="s">
        <v>51</v>
      </c>
    </row>
    <row r="1122" spans="2:6" x14ac:dyDescent="0.2">
      <c r="B1122" s="38" t="s">
        <v>32</v>
      </c>
      <c r="C1122" s="40" t="s">
        <v>1142</v>
      </c>
      <c r="D1122" s="35" t="str">
        <f t="shared" si="17"/>
        <v>VichadaLa Primavera</v>
      </c>
      <c r="E1122" s="45" t="s">
        <v>51</v>
      </c>
    </row>
    <row r="1123" spans="2:6" x14ac:dyDescent="0.2">
      <c r="B1123" s="38" t="s">
        <v>32</v>
      </c>
      <c r="C1123" s="40" t="s">
        <v>1143</v>
      </c>
      <c r="D1123" s="35" t="str">
        <f t="shared" si="17"/>
        <v>VichadaSanta Rosalia</v>
      </c>
      <c r="E1123" s="45" t="s">
        <v>51</v>
      </c>
    </row>
    <row r="1124" spans="2:6" x14ac:dyDescent="0.2">
      <c r="B1124" s="35" t="s">
        <v>1144</v>
      </c>
      <c r="C1124" s="35" t="s">
        <v>1144</v>
      </c>
      <c r="D1124" s="35" t="str">
        <f t="shared" si="17"/>
        <v>Todo el resto del territorio NacionalTodo el resto del territorio Nacional</v>
      </c>
      <c r="E1124" s="45" t="s">
        <v>51</v>
      </c>
    </row>
    <row r="1125" spans="2:6" x14ac:dyDescent="0.2">
      <c r="B1125" s="67" t="s">
        <v>1145</v>
      </c>
      <c r="C1125" s="67"/>
      <c r="D1125" s="67"/>
      <c r="E1125" s="67"/>
      <c r="F1125" s="48"/>
    </row>
    <row r="1126" spans="2:6" x14ac:dyDescent="0.2">
      <c r="C1126" s="48"/>
    </row>
  </sheetData>
  <autoFilter ref="B6:L1125" xr:uid="{ECC4AFAB-E2AF-4B40-9238-7B6EF521A0DC}"/>
  <mergeCells count="2">
    <mergeCell ref="B2:E4"/>
    <mergeCell ref="B1125:E1125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4A2F8AB3A93F45892E938A48AF750F" ma:contentTypeVersion="15" ma:contentTypeDescription="Crear nuevo documento." ma:contentTypeScope="" ma:versionID="a1e71aa13b191f7bae2bd801a5f84996">
  <xsd:schema xmlns:xsd="http://www.w3.org/2001/XMLSchema" xmlns:xs="http://www.w3.org/2001/XMLSchema" xmlns:p="http://schemas.microsoft.com/office/2006/metadata/properties" xmlns:ns1="http://schemas.microsoft.com/sharepoint/v3" xmlns:ns3="5f17071a-5618-4006-a021-62b5273d55eb" xmlns:ns4="7ab12c09-35af-49ac-86f0-4e9384024131" targetNamespace="http://schemas.microsoft.com/office/2006/metadata/properties" ma:root="true" ma:fieldsID="a75c30378f115cd022c116b25e433890" ns1:_="" ns3:_="" ns4:_="">
    <xsd:import namespace="http://schemas.microsoft.com/sharepoint/v3"/>
    <xsd:import namespace="5f17071a-5618-4006-a021-62b5273d55eb"/>
    <xsd:import namespace="7ab12c09-35af-49ac-86f0-4e93840241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17071a-5618-4006-a021-62b5273d55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12c09-35af-49ac-86f0-4e93840241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E993917-4F16-4641-BCFC-A51D5E4421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f17071a-5618-4006-a021-62b5273d55eb"/>
    <ds:schemaRef ds:uri="7ab12c09-35af-49ac-86f0-4e9384024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2A0968-848D-47DD-B3AA-A3AE33C09D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AD798F-61B5-46B0-8981-AE14E8956BBF}">
  <ds:schemaRefs>
    <ds:schemaRef ds:uri="http://schemas.microsoft.com/office/2006/documentManagement/types"/>
    <ds:schemaRef ds:uri="5f17071a-5618-4006-a021-62b5273d55eb"/>
    <ds:schemaRef ds:uri="http://schemas.microsoft.com/office/2006/metadata/properties"/>
    <ds:schemaRef ds:uri="http://purl.org/dc/dcmitype/"/>
    <ds:schemaRef ds:uri="http://schemas.microsoft.com/sharepoint/v3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7ab12c09-35af-49ac-86f0-4e93840241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Municipios</vt:lpstr>
      <vt:lpstr>Regionlaes</vt:lpstr>
      <vt:lpstr>CCE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Bernardo Brigard Posse</dc:creator>
  <cp:lastModifiedBy>Ana Lorena Carrero Latorre</cp:lastModifiedBy>
  <dcterms:created xsi:type="dcterms:W3CDTF">2019-11-13T00:32:04Z</dcterms:created>
  <dcterms:modified xsi:type="dcterms:W3CDTF">2020-02-12T22:35:39Z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0x010100DE4A2F8AB3A93F45892E938A48AF750F</vt:lpwstr>
  </property>
</Properties>
</file>