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D13" i="7"/>
  <c r="E13" i="7"/>
  <c r="C23" i="11" l="1"/>
  <c r="B23" i="11"/>
  <c r="F13" i="7"/>
  <c r="D23" i="11" l="1"/>
  <c r="F7" i="12" s="1"/>
  <c r="K7" i="12" s="1"/>
  <c r="C8" i="7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J7" i="12" s="1"/>
  <c r="C7" i="12"/>
  <c r="H7" i="12" s="1"/>
  <c r="O7" i="12" l="1"/>
  <c r="G7" i="12"/>
  <c r="L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<sst xmlns="http://schemas.openxmlformats.org/spreadsheetml/2006/main" count="137" uniqueCount="104">
  <si>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</si>
  <si>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</si>
  <si>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</si>
  <si>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</si>
  <si>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</si>
  <si>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</si>
  <si>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</si>
  <si>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</si>
  <si>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</si>
  <si>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</si>
  <si>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</si>
  <si>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</si>
  <si>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</si>
  <si>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</si>
  <si>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</si>
  <si>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</si>
  <si>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</si>
  <si>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</si>
  <si>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</si>
  <si>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</si>
  <si>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</si>
  <si>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</si>
  <si>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</si>
  <si>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</si>
  <si>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</si>
  <si>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</si>
  <si>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</si>
  <si>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</si>
  <si>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</si>
  <si>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</si>
  <si>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</si>
  <si>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</si>
  <si>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</si>
  <si>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</si>
  <si>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</si>
  <si>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</si>
  <si>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</si>
  <si>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</si>
  <si>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</si>
  <si>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</si>
  <si>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</si>
  <si>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</si>
  <si>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</si>
  <si>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</si>
  <si>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</si>
  <si>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</si>
  <si>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</si>
  <si>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</si>
  <si>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</si>
  <si>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</si>
  <si>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</si>
  <si>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</si>
  <si>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</si>
  <si>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</si>
  <si>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</si>
  <si>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ATLÁNTICO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</si>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</sst>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G14" sqref="G14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1</v>
      </c>
      <c r="B7" s="13" t="s">
        <v>55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10263480</v>
      </c>
      <c r="G7" s="14">
        <f t="shared" ref="G7" si="0">+E7+F7</f>
        <v>30489436</v>
      </c>
      <c r="H7" s="15">
        <f>+C7</f>
        <v>332712</v>
      </c>
      <c r="I7" s="15">
        <f>D7*2</f>
        <v>11017440</v>
      </c>
      <c r="J7" s="15">
        <f>+E7*$C$3</f>
        <v>222485516</v>
      </c>
      <c r="K7" s="15">
        <f>+F7*$C$3</f>
        <v>112898280</v>
      </c>
      <c r="L7" s="15">
        <f t="shared" ref="L7" si="1">+H7+I7+J7+K7</f>
        <v>346733948</v>
      </c>
      <c r="M7" s="16"/>
      <c r="N7" s="15">
        <f t="shared" ref="N7" si="2">+D7/84</f>
        <v>65580</v>
      </c>
      <c r="O7" s="15">
        <f t="shared" ref="O7" si="3">+ROUND(E7/120,0)</f>
        <v>168550</v>
      </c>
      <c r="P7" s="15">
        <f>+'ENTREGA DE RACIONES'!B13</f>
        <v>180325</v>
      </c>
      <c r="Q7" s="15">
        <f>+'ENTREGA DE RACIONES'!C13</f>
        <v>61830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topLeftCell="A4" zoomScale="120" zoomScaleNormal="100" zoomScaleSheetLayoutView="120" workbookViewId="0">
      <selection activeCell="C29" sqref="C29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57" t="s">
        <v>94</v>
      </c>
      <c r="B1" s="158"/>
      <c r="C1" s="158"/>
      <c r="D1" s="158"/>
      <c r="E1" s="159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53" t="s">
        <v>66</v>
      </c>
      <c r="B4" s="154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55" t="s">
        <v>16</v>
      </c>
      <c r="B5" s="156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55" t="s">
        <v>68</v>
      </c>
      <c r="B6" s="156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39" t="s">
        <v>38</v>
      </c>
      <c r="B8" s="140"/>
      <c r="C8" s="140"/>
      <c r="D8" s="3"/>
      <c r="E8" s="20"/>
      <c r="F8" s="3"/>
      <c r="G8" s="3"/>
      <c r="H8" s="3"/>
      <c r="I8" s="3"/>
      <c r="J8" s="3"/>
    </row>
    <row r="9" spans="1:10" ht="12.75" customHeight="1">
      <c r="A9" s="143" t="s">
        <v>66</v>
      </c>
      <c r="B9" s="144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0" t="s">
        <v>38</v>
      </c>
      <c r="B10" s="150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39" t="s">
        <v>70</v>
      </c>
      <c r="B12" s="140"/>
      <c r="C12" s="140"/>
      <c r="D12" s="3"/>
      <c r="E12" s="20"/>
      <c r="F12" s="3"/>
      <c r="G12" s="3"/>
      <c r="H12" s="3"/>
      <c r="I12" s="3"/>
      <c r="J12" s="3"/>
    </row>
    <row r="13" spans="1:10" ht="12.75" customHeight="1">
      <c r="A13" s="143" t="s">
        <v>66</v>
      </c>
      <c r="B13" s="144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0" t="s">
        <v>49</v>
      </c>
      <c r="B14" s="150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0" t="s">
        <v>63</v>
      </c>
      <c r="B15" s="150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45" t="s">
        <v>35</v>
      </c>
      <c r="B16" s="146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48" t="s">
        <v>69</v>
      </c>
      <c r="B17" s="149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47"/>
      <c r="B18" s="147"/>
      <c r="C18" s="30"/>
      <c r="D18" s="28"/>
      <c r="E18" s="112"/>
      <c r="F18" s="17"/>
      <c r="G18" s="17"/>
      <c r="H18" s="17"/>
      <c r="I18" s="17"/>
      <c r="J18" s="17"/>
    </row>
    <row r="19" spans="1:10">
      <c r="A19" s="151" t="s">
        <v>71</v>
      </c>
      <c r="B19" s="152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1" t="s">
        <v>52</v>
      </c>
      <c r="B21" s="133" t="s">
        <v>95</v>
      </c>
      <c r="C21" s="133"/>
      <c r="D21" s="133"/>
      <c r="E21" s="36"/>
    </row>
    <row r="22" spans="1:10">
      <c r="A22" s="142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55</v>
      </c>
      <c r="B23" s="38">
        <f>+'ENTREGA DE RACIONES'!D13</f>
        <v>4327800</v>
      </c>
      <c r="C23" s="38">
        <f>+'ENTREGA DE RACIONES'!E13</f>
        <v>5935680</v>
      </c>
      <c r="D23" s="38">
        <f t="shared" ref="D23" si="0">+B23+C23</f>
        <v>10263480</v>
      </c>
      <c r="E23" s="36"/>
      <c r="F23" s="16"/>
    </row>
  </sheetData>
  <mergeCells count="18">
    <mergeCell ref="A4:B4"/>
    <mergeCell ref="A5:B5"/>
    <mergeCell ref="A6:B6"/>
    <mergeCell ref="A3:C3"/>
    <mergeCell ref="A1:E1"/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54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C36" sqref="C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53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F33" sqref="F33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3" t="s">
        <v>55</v>
      </c>
      <c r="B13" s="92">
        <v>180325</v>
      </c>
      <c r="C13" s="92">
        <v>61830</v>
      </c>
      <c r="D13" s="93">
        <f t="shared" ref="D13" si="0">+B13*$B$6</f>
        <v>4327800</v>
      </c>
      <c r="E13" s="93">
        <f t="shared" ref="E13" si="1">+C13*$B$7</f>
        <v>5935680</v>
      </c>
      <c r="F13" s="93">
        <f t="shared" ref="F13" si="2">+D13+E13</f>
        <v>10263480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2015-09-03T19:22:42Z</dcterms:modified>
</cp:coreProperties>
</file>