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D13" i="7" l="1"/>
  <c r="C6" i="7"/>
  <c r="E13" i="7"/>
  <c r="C23" i="11" s="1"/>
  <c r="C7" i="7"/>
  <c r="F13" i="7" l="1"/>
  <c r="B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C7" i="12"/>
  <c r="H7" i="12" s="1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<sst xmlns="http://schemas.openxmlformats.org/spreadsheetml/2006/main" count="137" uniqueCount="104">
  <si>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</si>
  <si>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</si>
  <si>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</si>
  <si>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</si>
  <si>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</si>
  <si>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</si>
  <si>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</si>
  <si>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</si>
  <si>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</si>
  <si>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</si>
  <si>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</si>
  <si>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</si>
  <si>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</si>
  <si>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</si>
  <si>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</si>
  <si>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</si>
  <si>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</si>
  <si>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</si>
  <si>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</si>
  <si>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</si>
  <si>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</si>
  <si>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</si>
  <si>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</si>
  <si>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</si>
  <si>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</si>
  <si>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</si>
  <si>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</si>
  <si>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</si>
  <si>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</si>
  <si>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</si>
  <si>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</si>
  <si>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</si>
  <si>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</si>
  <si>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</si>
  <si>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</si>
  <si>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</si>
  <si>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</si>
  <si>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</si>
  <si>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</si>
  <si>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</si>
  <si>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</si>
  <si>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</si>
  <si>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</si>
  <si>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</si>
  <si>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</si>
  <si>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</si>
  <si>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</si>
  <si>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</si>
  <si>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</si>
  <si>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</si>
  <si>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</si>
  <si>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</si>
  <si>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</si>
  <si>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</si>
  <si>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</si>
  <si>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</si>
  <si>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</si>
  <si>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</si>
  <si>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</si>
  <si>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</si>
  <si>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</si>
  <si>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</si>
  <si>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</si>
  <si>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</si>
  <si>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</si>
  <si>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</si>
  <si>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</si>
  <si>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</si>
  <si>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</si>
  <si>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</si>
  <si>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</si>
  <si>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</si>
  <si>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</si>
  <si>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</si>
  <si>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</si>
  <si>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</si>
  <si>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</si>
  <si>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</si>
  <si>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</si>
  <si>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</si>
  <si>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</si>
  <si>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</si>
  <si>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</si>
  <si>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</si>
  <si>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</si>
  <si>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</si>
  <si>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</si>
  <si>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</si>
  <si>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</si>
  <si>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</si>
  <si>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</si>
  <si>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</si>
  <si>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</si>
  <si>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</si>
  <si>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</si>
  <si>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</si>
  <si>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</si>
  <si>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</si>
  <si>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</si>
  <si>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</si>
  <si>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</si>
  <si>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</si>
  <si>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</si>
  <si>
    <t>CAQUETA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</si>
</sst>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F15" sqref="F1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96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73</v>
      </c>
      <c r="B4" s="134" t="s">
        <v>52</v>
      </c>
      <c r="C4" s="138" t="s">
        <v>76</v>
      </c>
      <c r="D4" s="133" t="s">
        <v>71</v>
      </c>
      <c r="E4" s="133"/>
      <c r="F4" s="133"/>
      <c r="G4" s="133"/>
      <c r="H4" s="133" t="s">
        <v>102</v>
      </c>
      <c r="I4" s="133"/>
      <c r="J4" s="133"/>
      <c r="K4" s="133"/>
      <c r="L4" s="133"/>
      <c r="N4" s="135" t="s">
        <v>78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82</v>
      </c>
      <c r="O5" s="133" t="s">
        <v>80</v>
      </c>
      <c r="P5" s="133" t="s">
        <v>75</v>
      </c>
      <c r="Q5" s="133"/>
    </row>
    <row r="6" spans="1:17" ht="51">
      <c r="A6" s="134"/>
      <c r="B6" s="134"/>
      <c r="C6" s="138"/>
      <c r="D6" s="6" t="s">
        <v>82</v>
      </c>
      <c r="E6" s="7" t="s">
        <v>74</v>
      </c>
      <c r="F6" s="8" t="s">
        <v>75</v>
      </c>
      <c r="G6" s="9" t="s">
        <v>97</v>
      </c>
      <c r="H6" s="10" t="s">
        <v>76</v>
      </c>
      <c r="I6" s="6" t="s">
        <v>77</v>
      </c>
      <c r="J6" s="7" t="s">
        <v>74</v>
      </c>
      <c r="K6" s="8" t="s">
        <v>75</v>
      </c>
      <c r="L6" s="9" t="s">
        <v>98</v>
      </c>
      <c r="N6" s="133"/>
      <c r="O6" s="133"/>
      <c r="P6" s="11" t="s">
        <v>79</v>
      </c>
      <c r="Q6" s="11" t="s">
        <v>81</v>
      </c>
    </row>
    <row r="7" spans="1:17">
      <c r="A7" s="12">
        <v>3</v>
      </c>
      <c r="B7" s="13" t="s">
        <v>103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14125104</v>
      </c>
      <c r="G7" s="14">
        <f t="shared" ref="G7" si="0">+E7+F7</f>
        <v>34351060</v>
      </c>
      <c r="H7" s="15">
        <f t="shared" ref="H7" si="1">+C7</f>
        <v>332712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155376144</v>
      </c>
      <c r="L7" s="15">
        <f t="shared" ref="L7" si="5">+H7+I7+J7+K7</f>
        <v>389211812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239866</v>
      </c>
      <c r="Q7" s="15">
        <f>+'ENTREGA DE RACIONES'!C13</f>
        <v>87170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C33" sqref="C33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57" t="s">
        <v>93</v>
      </c>
      <c r="B1" s="158"/>
      <c r="C1" s="158"/>
      <c r="D1" s="158"/>
      <c r="E1" s="159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53" t="s">
        <v>65</v>
      </c>
      <c r="B4" s="154"/>
      <c r="C4" s="11" t="s">
        <v>66</v>
      </c>
      <c r="D4" s="21"/>
      <c r="E4" s="36"/>
      <c r="F4" s="23"/>
      <c r="G4" s="23"/>
      <c r="H4" s="23"/>
      <c r="I4" s="23"/>
      <c r="J4" s="23"/>
    </row>
    <row r="5" spans="1:10" ht="12.75" customHeight="1">
      <c r="A5" s="155" t="s">
        <v>16</v>
      </c>
      <c r="B5" s="156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55" t="s">
        <v>67</v>
      </c>
      <c r="B6" s="156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39" t="s">
        <v>38</v>
      </c>
      <c r="B8" s="140"/>
      <c r="C8" s="140"/>
      <c r="D8" s="3"/>
      <c r="E8" s="20"/>
      <c r="F8" s="3"/>
      <c r="G8" s="3"/>
      <c r="H8" s="3"/>
      <c r="I8" s="3"/>
      <c r="J8" s="3"/>
    </row>
    <row r="9" spans="1:10" ht="12.75" customHeight="1">
      <c r="A9" s="143" t="s">
        <v>65</v>
      </c>
      <c r="B9" s="144"/>
      <c r="C9" s="11" t="s">
        <v>71</v>
      </c>
      <c r="D9" s="3"/>
      <c r="E9" s="20"/>
      <c r="F9" s="3"/>
      <c r="G9" s="3"/>
      <c r="H9" s="3"/>
      <c r="I9" s="3"/>
      <c r="J9" s="3"/>
    </row>
    <row r="10" spans="1:10" ht="16.5">
      <c r="A10" s="150" t="s">
        <v>38</v>
      </c>
      <c r="B10" s="150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39" t="s">
        <v>69</v>
      </c>
      <c r="B12" s="140"/>
      <c r="C12" s="140"/>
      <c r="D12" s="3"/>
      <c r="E12" s="20"/>
      <c r="F12" s="3"/>
      <c r="G12" s="3"/>
      <c r="H12" s="3"/>
      <c r="I12" s="3"/>
      <c r="J12" s="3"/>
    </row>
    <row r="13" spans="1:10" ht="12.75" customHeight="1">
      <c r="A13" s="143" t="s">
        <v>65</v>
      </c>
      <c r="B13" s="144"/>
      <c r="C13" s="11" t="s">
        <v>66</v>
      </c>
      <c r="D13" s="3"/>
      <c r="E13" s="20"/>
      <c r="F13" s="3"/>
      <c r="G13" s="3"/>
      <c r="H13" s="3"/>
      <c r="I13" s="3"/>
      <c r="J13" s="3"/>
    </row>
    <row r="14" spans="1:10" ht="16.5">
      <c r="A14" s="150" t="s">
        <v>49</v>
      </c>
      <c r="B14" s="150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0" t="s">
        <v>62</v>
      </c>
      <c r="B15" s="150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45" t="s">
        <v>35</v>
      </c>
      <c r="B16" s="146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48" t="s">
        <v>68</v>
      </c>
      <c r="B17" s="149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47"/>
      <c r="B18" s="147"/>
      <c r="C18" s="30"/>
      <c r="D18" s="28"/>
      <c r="E18" s="112"/>
      <c r="F18" s="17"/>
      <c r="G18" s="17"/>
      <c r="H18" s="17"/>
      <c r="I18" s="17"/>
      <c r="J18" s="17"/>
    </row>
    <row r="19" spans="1:10">
      <c r="A19" s="151" t="s">
        <v>70</v>
      </c>
      <c r="B19" s="152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1" t="s">
        <v>52</v>
      </c>
      <c r="B21" s="133" t="s">
        <v>94</v>
      </c>
      <c r="C21" s="133"/>
      <c r="D21" s="133"/>
      <c r="E21" s="36"/>
    </row>
    <row r="22" spans="1:10">
      <c r="A22" s="142"/>
      <c r="B22" s="37" t="s">
        <v>55</v>
      </c>
      <c r="C22" s="37" t="s">
        <v>15</v>
      </c>
      <c r="D22" s="37" t="s">
        <v>14</v>
      </c>
      <c r="E22" s="36"/>
    </row>
    <row r="23" spans="1:10">
      <c r="A23" s="13" t="s">
        <v>103</v>
      </c>
      <c r="B23" s="38">
        <f>+'ENTREGA DE RACIONES'!D13</f>
        <v>5756784</v>
      </c>
      <c r="C23" s="38">
        <f>+'ENTREGA DE RACIONES'!E13</f>
        <v>8368320</v>
      </c>
      <c r="D23" s="38">
        <f t="shared" ref="D23" si="0">+B23+C23</f>
        <v>14125104</v>
      </c>
      <c r="E23" s="36"/>
      <c r="F23" s="16"/>
    </row>
  </sheetData>
  <mergeCells count="18">
    <mergeCell ref="A4:B4"/>
    <mergeCell ref="A5:B5"/>
    <mergeCell ref="A6:B6"/>
    <mergeCell ref="A3:C3"/>
    <mergeCell ref="A1:E1"/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54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83</v>
      </c>
      <c r="C9" s="119" t="s">
        <v>91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101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60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92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63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83</v>
      </c>
      <c r="C8" s="119" t="s">
        <v>91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61</v>
      </c>
      <c r="B24" s="116" t="s">
        <v>83</v>
      </c>
      <c r="C24" s="119" t="s">
        <v>91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99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83</v>
      </c>
      <c r="C33" s="119" t="s">
        <v>91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100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64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53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72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87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88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89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N29" sqref="N29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85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58</v>
      </c>
      <c r="D4" s="70"/>
      <c r="E4" s="70"/>
      <c r="F4" s="70"/>
    </row>
    <row r="5" spans="1:43">
      <c r="A5" s="11" t="s">
        <v>57</v>
      </c>
      <c r="B5" s="11" t="s">
        <v>59</v>
      </c>
      <c r="C5" s="11" t="s">
        <v>56</v>
      </c>
      <c r="D5" s="70"/>
      <c r="F5" s="70"/>
    </row>
    <row r="6" spans="1:43">
      <c r="A6" s="12" t="s">
        <v>55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86</v>
      </c>
      <c r="C11" s="178"/>
      <c r="D11" s="179" t="s">
        <v>84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55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 ht="15" customHeight="1">
      <c r="A13" s="13" t="s">
        <v>103</v>
      </c>
      <c r="B13" s="92">
        <v>239866</v>
      </c>
      <c r="C13" s="92">
        <v>87170</v>
      </c>
      <c r="D13" s="93">
        <f>+B13*$B$6</f>
        <v>5756784</v>
      </c>
      <c r="E13" s="93">
        <f>+C13*$B$7</f>
        <v>8368320</v>
      </c>
      <c r="F13" s="93">
        <f>+D13+E13</f>
        <v>14125104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2015-09-03T21:38:32Z</dcterms:modified>
</cp:coreProperties>
</file>