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 iterate="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<sst xmlns="http://schemas.openxmlformats.org/spreadsheetml/2006/main" count="305" uniqueCount="212">
  <si>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</si>
  <si>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</si>
  <si>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</si>
  <si>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</si>
  <si>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</si>
  <si>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</si>
  <si>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</si>
  <si>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</si>
  <si>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</si>
  <si>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</si>
  <si>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</si>
  <si>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</si>
  <si>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</si>
  <si>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</si>
  <si>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</si>
  <si>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</si>
  <si>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</si>
  <si>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</si>
  <si>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</si>
  <si>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</si>
  <si>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</si>
  <si>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</si>
  <si>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</si>
  <si>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</si>
  <si>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</si>
  <si>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</si>
  <si>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</si>
  <si>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</si>
  <si>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</si>
  <si>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</si>
  <si>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</si>
  <si>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</si>
  <si>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</si>
  <si>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</si>
  <si>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</si>
  <si>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</si>
  <si>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</si>
  <si>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</si>
  <si>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</si>
  <si>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</si>
  <si>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</si>
  <si>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</si>
  <si>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</si>
  <si>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</si>
  <si>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</si>
  <si>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</si>
  <si>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</si>
  <si>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</si>
  <si>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</si>
  <si>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</si>
  <si>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</si>
  <si>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</si>
  <si>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</si>
  <si>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</si>
  <si>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</si>
  <si>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</si>
  <si>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</si>
  <si>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</si>
  <si>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</si>
  <si>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</si>
  <si>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</si>
  <si>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</si>
  <si>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</si>
  <si>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</si>
  <si>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</si>
  <si>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</si>
  <si>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</si>
  <si>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</si>
  <si>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</si>
  <si>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</si>
  <si>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</si>
  <si>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</si>
  <si>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</si>
  <si>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</si>
  <si>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</si>
  <si>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</si>
  <si>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</si>
  <si>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</si>
  <si>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</si>
  <si>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</si>
  <si>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</si>
  <si>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</si>
  <si>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</si>
  <si>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</si>
  <si>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</si>
  <si>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</si>
  <si>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</si>
  <si>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</si>
  <si>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</si>
  <si>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</si>
  <si>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</si>
  <si>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</si>
  <si>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</si>
  <si>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</si>
  <si>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</si>
  <si>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</si>
  <si>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</si>
  <si>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</si>
  <si>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</si>
  <si>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</si>
  <si>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</si>
  <si>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</si>
  <si>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</si>
  <si>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</si>
  <si>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</si>
  <si>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</si>
  <si>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</si>
  <si>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</si>
  <si>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</si>
  <si>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</si>
  <si>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</si>
  <si>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</si>
  <si>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</si>
  <si>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</si>
  <si>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</si>
  <si>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</si>
  <si>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</si>
  <si>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</si>
  <si>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</si>
  <si>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</si>
  <si>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</si>
  <si>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</si>
  <si>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</si>
  <si>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</si>
  <si>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</si>
  <si>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</si>
  <si>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</si>
  <si>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</si>
  <si>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</si>
  <si>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</si>
  <si>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</si>
  <si>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</si>
  <si>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</si>
  <si>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</si>
  <si>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</si>
  <si>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</si>
  <si>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</si>
  <si>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</si>
  <si>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</si>
  <si>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</si>
  <si>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</si>
  <si>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</si>
  <si>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</si>
  <si>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</si>
  <si>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</si>
  <si>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</si>
  <si>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</si>
  <si>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</si>
  <si>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</si>
  <si>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</si>
  <si>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</si>
  <si>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</si>
  <si>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</si>
  <si>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</si>
  <si>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</si>
  <si>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</si>
  <si>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</si>
  <si>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</si>
  <si>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</si>
  <si>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</si>
  <si>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</si>
  <si>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</si>
  <si>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</si>
  <si>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GUAVIARE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</si>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</sst>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H21" sqref="H21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8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5768894.04</v>
      </c>
      <c r="F7" s="19">
        <f t="shared" ref="F7" si="0">+D7+E7</f>
        <v>36026654.039999999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63457834.439999998</v>
      </c>
      <c r="J7" s="123">
        <f t="shared" ref="J7" si="4">+G7+H7+I7</f>
        <v>398433892.44</v>
      </c>
      <c r="K7" s="21"/>
      <c r="L7" s="22">
        <f t="shared" ref="L7" si="5">ROUND(D7/15/30,)</f>
        <v>67239</v>
      </c>
      <c r="M7" s="20">
        <f>+'FASE II'!N15</f>
        <v>185761.53</v>
      </c>
      <c r="N7" s="20">
        <f>+'FASE II'!O15</f>
        <v>73744.91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H17" sqref="H17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7" t="s">
        <v>208</v>
      </c>
      <c r="B1" s="158"/>
      <c r="C1" s="158"/>
      <c r="D1" s="158"/>
      <c r="E1" s="158"/>
      <c r="F1" s="158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59" t="s">
        <v>165</v>
      </c>
      <c r="C5" s="160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1" t="s">
        <v>118</v>
      </c>
      <c r="C6" s="162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1" t="s">
        <v>120</v>
      </c>
      <c r="C7" s="162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63" t="s">
        <v>116</v>
      </c>
      <c r="C10" s="163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63" t="s">
        <v>117</v>
      </c>
      <c r="C11" s="163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63" t="s">
        <v>128</v>
      </c>
      <c r="C12" s="163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63" t="s">
        <v>168</v>
      </c>
      <c r="C13" s="163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63" t="s">
        <v>169</v>
      </c>
      <c r="C14" s="163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4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4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4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5" t="s">
        <v>160</v>
      </c>
      <c r="C23" s="149" t="s">
        <v>164</v>
      </c>
      <c r="D23" s="149"/>
      <c r="E23" s="149"/>
    </row>
    <row r="24" spans="1:12">
      <c r="A24" s="149"/>
      <c r="B24" s="156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2229138.36</v>
      </c>
      <c r="D25" s="43">
        <f>+'FASE II'!Q15</f>
        <v>3539755.68</v>
      </c>
      <c r="E25" s="43">
        <f t="shared" ref="E25" si="1">+C25+D25</f>
        <v>5768894.04</v>
      </c>
      <c r="H25" s="21"/>
    </row>
  </sheetData>
  <mergeCells count="20">
    <mergeCell ref="B11:C11"/>
    <mergeCell ref="B12:C12"/>
    <mergeCell ref="B13:C13"/>
    <mergeCell ref="B14:C14"/>
    <mergeCell ref="B15:B17"/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20" sqref="A20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N28" sqref="N28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59" t="s">
        <v>35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60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200" t="s">
        <v>203</v>
      </c>
      <c r="O13" s="200"/>
      <c r="P13" s="198" t="s">
        <v>200</v>
      </c>
      <c r="Q13" s="198"/>
      <c r="R13" s="198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197" t="s">
        <v>163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12">
        <v>185761.53</v>
      </c>
      <c r="O15" s="112">
        <v>73744.91</v>
      </c>
      <c r="P15" s="113">
        <f t="shared" ref="P15" si="2">+N15*$O$8</f>
        <v>2229138.36</v>
      </c>
      <c r="Q15" s="113">
        <f t="shared" ref="Q15" si="3">+O15*$O$9</f>
        <v>3539755.68</v>
      </c>
      <c r="R15" s="113">
        <f t="shared" ref="R15" si="4">+P15+Q15</f>
        <v>5768894.04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:R1"/>
    <mergeCell ref="P13:R13"/>
    <mergeCell ref="A5:L5"/>
    <mergeCell ref="M5:M6"/>
    <mergeCell ref="A13:M14"/>
    <mergeCell ref="N13:O13"/>
    <mergeCell ref="A15:M15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2015-09-03T16:13:10Z</dcterms:modified>
</cp:coreProperties>
</file>