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5" yWindow="0" windowWidth="15420" windowHeight="8220"/>
  </bookViews>
  <sheets>
    <sheet name="Distribución final" sheetId="5" r:id="rId1"/>
    <sheet name="ZONA 1" sheetId="6" r:id="rId2"/>
    <sheet name="ZONA 2" sheetId="7" r:id="rId3"/>
    <sheet name="ZONA 3" sheetId="8" r:id="rId4"/>
    <sheet name="ZONA 4" sheetId="9" r:id="rId5"/>
    <sheet name="ZONA 5" sheetId="10" r:id="rId6"/>
    <sheet name="ZONA 6" sheetId="11" r:id="rId7"/>
    <sheet name="Dirección " sheetId="12" r:id="rId8"/>
  </sheets>
  <externalReferences>
    <externalReference r:id="rId9"/>
  </externalReferences>
  <definedNames>
    <definedName name="_xlnm._FilterDatabase" localSheetId="0" hidden="1">'Distribución final'!$B$8:$B$209</definedName>
    <definedName name="_xlnm.Print_Titles" localSheetId="0">'Distribución final'!$8:$8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5" i="11" l="1"/>
  <c r="D36" i="11"/>
  <c r="D35" i="11"/>
  <c r="D26" i="11"/>
  <c r="D20" i="11"/>
  <c r="D34" i="10"/>
  <c r="D32" i="10"/>
  <c r="D23" i="10"/>
  <c r="D16" i="10"/>
  <c r="D12" i="10"/>
  <c r="D61" i="9"/>
  <c r="D51" i="9" l="1"/>
  <c r="D58" i="9"/>
  <c r="D36" i="9"/>
  <c r="D24" i="9"/>
  <c r="D47" i="8"/>
  <c r="D41" i="8"/>
  <c r="D32" i="8"/>
  <c r="D26" i="8"/>
  <c r="D46" i="8"/>
  <c r="D52" i="7"/>
  <c r="D51" i="7"/>
  <c r="D36" i="7"/>
  <c r="D27" i="7"/>
  <c r="D21" i="7"/>
  <c r="D13" i="7"/>
  <c r="D51" i="6"/>
  <c r="D50" i="6"/>
  <c r="D45" i="6"/>
  <c r="D36" i="6"/>
  <c r="D30" i="6"/>
  <c r="D25" i="6"/>
  <c r="D16" i="6"/>
  <c r="D205" i="12"/>
  <c r="D204" i="12"/>
  <c r="D203" i="12"/>
  <c r="D202" i="12"/>
  <c r="D201" i="12"/>
  <c r="D200" i="12"/>
  <c r="D199" i="12"/>
  <c r="D198" i="12"/>
  <c r="D197" i="12"/>
  <c r="D196" i="12"/>
  <c r="D195" i="12"/>
  <c r="D194" i="12"/>
  <c r="D193" i="12"/>
  <c r="D192" i="12"/>
  <c r="D191" i="12"/>
  <c r="D190" i="12"/>
  <c r="D189" i="12"/>
  <c r="D188" i="12"/>
  <c r="D187" i="12"/>
  <c r="D186" i="12"/>
  <c r="D185" i="12"/>
  <c r="D184" i="12"/>
  <c r="D183" i="12"/>
  <c r="D182" i="12"/>
  <c r="D181" i="12"/>
  <c r="D180" i="12"/>
  <c r="D179" i="12"/>
  <c r="D178" i="12"/>
  <c r="D177" i="12"/>
  <c r="D176" i="12"/>
  <c r="D175" i="12"/>
  <c r="D174" i="12"/>
  <c r="D173" i="12"/>
  <c r="D172" i="12"/>
  <c r="D171" i="12"/>
  <c r="D170" i="12"/>
  <c r="D169" i="12"/>
  <c r="D168" i="12"/>
  <c r="D167" i="12"/>
  <c r="D166" i="12"/>
  <c r="D165" i="12"/>
  <c r="D164" i="12"/>
  <c r="D163" i="12"/>
  <c r="D162" i="12"/>
  <c r="D160" i="12"/>
  <c r="D159" i="12"/>
  <c r="D158" i="12"/>
  <c r="D157" i="12"/>
  <c r="D156" i="12"/>
  <c r="D155" i="12"/>
  <c r="D154" i="12"/>
  <c r="D153" i="12"/>
  <c r="D152" i="12"/>
  <c r="D151" i="12"/>
  <c r="D150" i="12"/>
  <c r="D149" i="12"/>
  <c r="D148" i="12"/>
  <c r="D147" i="12"/>
  <c r="D146" i="12"/>
  <c r="D145" i="12"/>
  <c r="D144" i="12"/>
  <c r="D143" i="12"/>
  <c r="D142" i="12"/>
  <c r="D141" i="12"/>
  <c r="D140" i="12"/>
  <c r="D139" i="12"/>
  <c r="D138" i="12"/>
  <c r="D137" i="12"/>
  <c r="D136" i="12"/>
  <c r="D135" i="12"/>
  <c r="D134" i="12"/>
  <c r="D133" i="12"/>
  <c r="D132" i="12"/>
  <c r="D131" i="12"/>
  <c r="D130" i="12"/>
  <c r="D129" i="12"/>
  <c r="D128" i="12"/>
  <c r="D127" i="12"/>
  <c r="D126" i="12"/>
  <c r="D125" i="12"/>
  <c r="D124" i="12"/>
  <c r="D123" i="12"/>
  <c r="D122" i="12"/>
  <c r="D121" i="12"/>
  <c r="D120" i="12"/>
  <c r="D119" i="12"/>
  <c r="D118" i="12"/>
  <c r="D117" i="12"/>
  <c r="D116" i="12"/>
  <c r="D115" i="12"/>
  <c r="D114" i="12"/>
  <c r="D113" i="12"/>
  <c r="D112" i="12"/>
  <c r="D111" i="12"/>
  <c r="D110" i="12"/>
  <c r="D109" i="12"/>
  <c r="D108" i="12"/>
  <c r="D107" i="12"/>
  <c r="D106" i="12"/>
  <c r="D105" i="12"/>
  <c r="D104" i="12"/>
  <c r="D103" i="12"/>
  <c r="D102" i="12"/>
  <c r="D101" i="12"/>
  <c r="D100" i="12"/>
  <c r="D99" i="12"/>
  <c r="D98" i="12"/>
  <c r="D97" i="12"/>
  <c r="D96" i="12"/>
  <c r="D95" i="12"/>
  <c r="D94" i="12"/>
  <c r="D93" i="12"/>
  <c r="D92" i="12"/>
  <c r="D91" i="12"/>
  <c r="D90" i="12"/>
  <c r="D89" i="12"/>
  <c r="D87" i="12"/>
  <c r="D86" i="12"/>
  <c r="D85" i="12"/>
  <c r="D84" i="12"/>
  <c r="D83" i="12"/>
  <c r="D82" i="12"/>
  <c r="D81" i="12"/>
  <c r="D80" i="12"/>
  <c r="D79" i="12"/>
  <c r="D78" i="12"/>
  <c r="D77" i="12"/>
  <c r="D76" i="12"/>
  <c r="D75" i="12"/>
  <c r="D74" i="12"/>
  <c r="D73" i="12"/>
  <c r="D72" i="12"/>
  <c r="D71" i="12"/>
  <c r="D70" i="12"/>
  <c r="D69" i="12"/>
  <c r="D68" i="12"/>
  <c r="D67" i="12"/>
  <c r="D66" i="12"/>
  <c r="D65" i="12"/>
  <c r="D64" i="12"/>
  <c r="D63" i="12"/>
  <c r="D62" i="12"/>
  <c r="D61" i="12"/>
  <c r="D60" i="12"/>
  <c r="D59" i="12"/>
  <c r="D58" i="12"/>
  <c r="D57" i="12"/>
  <c r="D56" i="12"/>
  <c r="D55" i="12"/>
  <c r="D54" i="12"/>
  <c r="D53" i="12"/>
  <c r="D52" i="12"/>
  <c r="D51" i="12"/>
  <c r="D50" i="12"/>
  <c r="D49" i="12"/>
  <c r="D48" i="12"/>
  <c r="D47" i="12"/>
  <c r="D46" i="12"/>
  <c r="D45" i="12"/>
  <c r="D44" i="12"/>
  <c r="D43" i="12"/>
  <c r="D42" i="12"/>
  <c r="D41" i="12"/>
  <c r="D40" i="12"/>
  <c r="D39" i="12"/>
  <c r="D38" i="12"/>
  <c r="D37" i="12"/>
  <c r="D36" i="12"/>
  <c r="D35" i="12"/>
  <c r="D34" i="12"/>
  <c r="D33" i="12"/>
  <c r="D32" i="12"/>
  <c r="D31" i="12"/>
  <c r="D30" i="12"/>
  <c r="D29" i="12"/>
  <c r="D28" i="12"/>
  <c r="D27" i="12"/>
  <c r="D26" i="12"/>
  <c r="D25" i="12"/>
  <c r="D24" i="12"/>
  <c r="D23" i="12"/>
  <c r="D22" i="12"/>
  <c r="D21" i="12"/>
  <c r="D20" i="12"/>
  <c r="D19" i="12"/>
  <c r="D18" i="12"/>
  <c r="D17" i="12"/>
  <c r="D16" i="12"/>
  <c r="D15" i="12"/>
  <c r="D14" i="12"/>
  <c r="D13" i="12"/>
  <c r="D12" i="12"/>
  <c r="D11" i="12"/>
  <c r="D9" i="12"/>
  <c r="D209" i="5" l="1"/>
</calcChain>
</file>

<file path=xl/sharedStrings.xml><?xml version="1.0" encoding="utf-8"?>
<sst xmlns="http://schemas.openxmlformats.org/spreadsheetml/2006/main" count="1097" uniqueCount="281">
  <si>
    <t>SEDE NACIONAL</t>
  </si>
  <si>
    <t>ANTIOQUIA</t>
  </si>
  <si>
    <t>REGIONAL ANTIOQUIA</t>
  </si>
  <si>
    <t>CZ INTEGRAL NORORIENTAL</t>
  </si>
  <si>
    <t>CZ INTEGRAL NOROCCIDENTAL</t>
  </si>
  <si>
    <t>CZ INTEGRAL SUR ORIENTAL</t>
  </si>
  <si>
    <t>CZ ABURRA NORTE</t>
  </si>
  <si>
    <t>CZ ABURRA SUR</t>
  </si>
  <si>
    <t>CALDAS</t>
  </si>
  <si>
    <t>CZ BAJO CAUCA</t>
  </si>
  <si>
    <t>CZ LA MESETA</t>
  </si>
  <si>
    <t>CZ MAGDALENA MEDIO</t>
  </si>
  <si>
    <t>CZ OCCIDENTE</t>
  </si>
  <si>
    <t>CZ OCCIDENTE MEDIO</t>
  </si>
  <si>
    <t>CZ ORIENTE</t>
  </si>
  <si>
    <t>NARIÑO</t>
  </si>
  <si>
    <t>CZ PORCE NUS</t>
  </si>
  <si>
    <t>CZ SUROESTE</t>
  </si>
  <si>
    <t>CZ PENDERISCO</t>
  </si>
  <si>
    <t>CZ URABA</t>
  </si>
  <si>
    <t>CZ ORIENTE MEDIO</t>
  </si>
  <si>
    <t>ATLANTICO</t>
  </si>
  <si>
    <t>CZ NORTE CENTRO HISTORICO</t>
  </si>
  <si>
    <t>CZ SUROCCIDENTE</t>
  </si>
  <si>
    <t>CZ BARANOA</t>
  </si>
  <si>
    <t>CZ SABANALARGA</t>
  </si>
  <si>
    <t>CZ SABANAGRANDE</t>
  </si>
  <si>
    <t>CZ HIPODROMO</t>
  </si>
  <si>
    <t>CZ SURORIENTE</t>
  </si>
  <si>
    <t>BOGOTA</t>
  </si>
  <si>
    <t>REGIONAL BOGOTA</t>
  </si>
  <si>
    <t>CZ CIUDAD BOLIVAR</t>
  </si>
  <si>
    <t>CZ TUNJUELITO</t>
  </si>
  <si>
    <t>CZ USME</t>
  </si>
  <si>
    <t>CZ SAN CRISTOBAL SUR</t>
  </si>
  <si>
    <t>CZ KENNEDY</t>
  </si>
  <si>
    <t>CZ BOSA</t>
  </si>
  <si>
    <t>CZ RAFAEL URIBE</t>
  </si>
  <si>
    <t>CZ SANTA FE</t>
  </si>
  <si>
    <t>CZ FONTIBON</t>
  </si>
  <si>
    <t>CZ BARRIOS UNIDOS</t>
  </si>
  <si>
    <t>CZ ENGATIVA</t>
  </si>
  <si>
    <t>CZ SUBA</t>
  </si>
  <si>
    <t>CZ USAQUEN</t>
  </si>
  <si>
    <t>CZ MARTIRES</t>
  </si>
  <si>
    <t>BOLIVAR</t>
  </si>
  <si>
    <t>CZ HISTORICO Y DEL CARIBE NORTE</t>
  </si>
  <si>
    <t>CZ DE LA VIRGEN Y TURISTICO</t>
  </si>
  <si>
    <t>CZ INDUSTRIAL DE LA BAHIA</t>
  </si>
  <si>
    <t>CZ TURBACO</t>
  </si>
  <si>
    <t>CZ EL CARMEN DE BOLIVAR</t>
  </si>
  <si>
    <t>CZ MAGANGUE</t>
  </si>
  <si>
    <t>CZ MOMPOX</t>
  </si>
  <si>
    <t>CZ SIMITI</t>
  </si>
  <si>
    <t>BOYACA</t>
  </si>
  <si>
    <t>CZ TUNJA 1</t>
  </si>
  <si>
    <t>CZ SOGAMOSO</t>
  </si>
  <si>
    <t>CZ DUITAMA</t>
  </si>
  <si>
    <t>CZ CHIQUINQUIRA</t>
  </si>
  <si>
    <t>CZ GARAGOA</t>
  </si>
  <si>
    <t>CZ PUERTO BOYACA</t>
  </si>
  <si>
    <t>CZ SOATA</t>
  </si>
  <si>
    <t>CZ EL COCUY</t>
  </si>
  <si>
    <t>CZ MIRAFLORES</t>
  </si>
  <si>
    <t>CZ MONIQUIRA</t>
  </si>
  <si>
    <t>CZ OTANCHE</t>
  </si>
  <si>
    <t>REGIONAL CALDAS</t>
  </si>
  <si>
    <t>CZ MANIZALES 1</t>
  </si>
  <si>
    <t>RISARALDA</t>
  </si>
  <si>
    <t>CZ NORTE</t>
  </si>
  <si>
    <t>CZ SUR ORIENTE</t>
  </si>
  <si>
    <t>CAQUETA</t>
  </si>
  <si>
    <t>CZ FLORENCIA 1</t>
  </si>
  <si>
    <t>CZ FLORENCIA 2</t>
  </si>
  <si>
    <t>CZ PUERTO RICO</t>
  </si>
  <si>
    <t>CZ BELEN DE LOS ANDAQUIES</t>
  </si>
  <si>
    <t>CAUCA</t>
  </si>
  <si>
    <t>CZ POPAYAN</t>
  </si>
  <si>
    <t>CZ CENTRO</t>
  </si>
  <si>
    <t>CZ INDIGENA</t>
  </si>
  <si>
    <t>CZ SUR</t>
  </si>
  <si>
    <t>SUCRE</t>
  </si>
  <si>
    <t>CZ MACIZO COLOMBIANO</t>
  </si>
  <si>
    <t>CZ COSTA PACIFICA</t>
  </si>
  <si>
    <t>CESAR</t>
  </si>
  <si>
    <t>CZ VALLEDUPAR 1</t>
  </si>
  <si>
    <t>CZ CHIRIGUANA</t>
  </si>
  <si>
    <t>CZ AGUACHICA</t>
  </si>
  <si>
    <t>CZ AGUSTIN CODAZZI</t>
  </si>
  <si>
    <t>CORDOBA</t>
  </si>
  <si>
    <t>CZ 1 MONTERIA</t>
  </si>
  <si>
    <t>CZ CERETE</t>
  </si>
  <si>
    <t>CZ PLANETARICA</t>
  </si>
  <si>
    <t>CZ TIERRALTA</t>
  </si>
  <si>
    <t>CZ MONTELIBANO</t>
  </si>
  <si>
    <t>CZ LORICA</t>
  </si>
  <si>
    <t>CZ SAHAGUN</t>
  </si>
  <si>
    <t>CZ SAN ANDRES DE SOTAVENTO</t>
  </si>
  <si>
    <t>CUNDINAMARCA</t>
  </si>
  <si>
    <t>REGIONAL CUNDINAMARCA</t>
  </si>
  <si>
    <t>CZ SOACHA</t>
  </si>
  <si>
    <t>CZ ZIPAQUIRA</t>
  </si>
  <si>
    <t>CZ CHOCONTA</t>
  </si>
  <si>
    <t>CZ PACHO</t>
  </si>
  <si>
    <t>CZ VILLETA</t>
  </si>
  <si>
    <t>CZ FACATATIVA</t>
  </si>
  <si>
    <t>CZ FUSAGASUGA</t>
  </si>
  <si>
    <t>CZ CAQUEZA</t>
  </si>
  <si>
    <t>CZ GACHETA</t>
  </si>
  <si>
    <t>CZ GIRARDOT</t>
  </si>
  <si>
    <t>CZ LA MESA</t>
  </si>
  <si>
    <t>CZ UBATE</t>
  </si>
  <si>
    <t>CZ SAN JUAN DE RIOSECO</t>
  </si>
  <si>
    <t>CHOCO</t>
  </si>
  <si>
    <t>CZ QUIBDO</t>
  </si>
  <si>
    <t>CZ ISTMINA</t>
  </si>
  <si>
    <t>CZ BAHIA SOLANO</t>
  </si>
  <si>
    <t>CZ RIOSUCIO</t>
  </si>
  <si>
    <t>CZ TADO</t>
  </si>
  <si>
    <t>HUILA</t>
  </si>
  <si>
    <t>CZ NEIVA</t>
  </si>
  <si>
    <t>CZ GARZON</t>
  </si>
  <si>
    <t>CZ LA PLATA</t>
  </si>
  <si>
    <t>CZ PITALITO</t>
  </si>
  <si>
    <t>CZ LA GAITANA</t>
  </si>
  <si>
    <t>LA GUAJIRA</t>
  </si>
  <si>
    <t>CZ RIOHACHA 1</t>
  </si>
  <si>
    <t>CZ FONSECA</t>
  </si>
  <si>
    <t>CZ MANAURE</t>
  </si>
  <si>
    <t>CZ MAICAO</t>
  </si>
  <si>
    <t>MAGDALENA</t>
  </si>
  <si>
    <t>CZ SANTA MARTA SUR</t>
  </si>
  <si>
    <t>CZ SANTA MARTA NORTE</t>
  </si>
  <si>
    <t>CZ DEL RIO</t>
  </si>
  <si>
    <t>CZ CIENAGA</t>
  </si>
  <si>
    <t>CZ FUNDACIÓN</t>
  </si>
  <si>
    <t>CZ PLATO</t>
  </si>
  <si>
    <t>CZ EL BANCO</t>
  </si>
  <si>
    <t>CZ SANTA ANA</t>
  </si>
  <si>
    <t>META</t>
  </si>
  <si>
    <t>CZ VILLAVICENCIO 1</t>
  </si>
  <si>
    <t>CZ GRANADA</t>
  </si>
  <si>
    <t>CZ ACACIAS</t>
  </si>
  <si>
    <t>CZ PUERTO LOPEZ</t>
  </si>
  <si>
    <t>CZ PASTO 1</t>
  </si>
  <si>
    <t>CZ PASTO 2</t>
  </si>
  <si>
    <t>CZ TUMACO</t>
  </si>
  <si>
    <t>CZ IPIALES</t>
  </si>
  <si>
    <t>CZ TUQUERRES</t>
  </si>
  <si>
    <t>CZ LA UNION</t>
  </si>
  <si>
    <t>CZ BARBACOAS</t>
  </si>
  <si>
    <t>CZ REMOLINO</t>
  </si>
  <si>
    <t>NORTE DE SANTANDER</t>
  </si>
  <si>
    <t>CZ CUCUTA 1</t>
  </si>
  <si>
    <t>CZ CUCUTA 2</t>
  </si>
  <si>
    <t>CZ CUCUTA 3</t>
  </si>
  <si>
    <t>CZ OCAÑA</t>
  </si>
  <si>
    <t>CZ PAMPLONA</t>
  </si>
  <si>
    <t>CZ TIBU</t>
  </si>
  <si>
    <t>QUINDIO</t>
  </si>
  <si>
    <t>REGIONAL QUINDIO</t>
  </si>
  <si>
    <t>CZ ARMENIA SUR</t>
  </si>
  <si>
    <t>CZ ARMENIA NORTE</t>
  </si>
  <si>
    <t>CZ CALARCA</t>
  </si>
  <si>
    <t>CZ PEREIRA</t>
  </si>
  <si>
    <t>CZ LA VIRGINIA</t>
  </si>
  <si>
    <t>CZ DOS QUEBRADAS</t>
  </si>
  <si>
    <t>CZ BELEN DE UMBRIA</t>
  </si>
  <si>
    <t>CZ SANTA ROSA DE CABAL</t>
  </si>
  <si>
    <t>SANTANDER</t>
  </si>
  <si>
    <t>CZ BUCARAMANGA NORTE</t>
  </si>
  <si>
    <t>CZ BUCARAMANGA SUR</t>
  </si>
  <si>
    <t>CZ CARLOS LLERAS RESTREPO</t>
  </si>
  <si>
    <t>CZ YARIQUIES</t>
  </si>
  <si>
    <t>CZ SAN GIL</t>
  </si>
  <si>
    <t>CZ SOCORRO</t>
  </si>
  <si>
    <t>CZ VELEZ</t>
  </si>
  <si>
    <t>CZ MALAGA</t>
  </si>
  <si>
    <t>CZ BOSTON</t>
  </si>
  <si>
    <t>CZ SINCELEJO</t>
  </si>
  <si>
    <t>CZ LA MOJANA</t>
  </si>
  <si>
    <t>TOLIMA</t>
  </si>
  <si>
    <t>CZ IBAGUE</t>
  </si>
  <si>
    <t>CZ LIBANO</t>
  </si>
  <si>
    <t>CZ LERIDA</t>
  </si>
  <si>
    <t>CZ HONDA</t>
  </si>
  <si>
    <t>CZ ESPINAL</t>
  </si>
  <si>
    <t>CZ CHAPARRAL</t>
  </si>
  <si>
    <t>CZ PURIFICACION</t>
  </si>
  <si>
    <t>CZ MELGAR</t>
  </si>
  <si>
    <t>VALLE DEL CAUCA</t>
  </si>
  <si>
    <t>CZ SURORIENTAL</t>
  </si>
  <si>
    <t>CZ NORORIENTAL</t>
  </si>
  <si>
    <t>CZ LADERA</t>
  </si>
  <si>
    <t>CZ JAMUNDI</t>
  </si>
  <si>
    <t>CZ YUMBO</t>
  </si>
  <si>
    <t>CZ PALMIRA</t>
  </si>
  <si>
    <t>CZ BUGA</t>
  </si>
  <si>
    <t>CZ TULUA</t>
  </si>
  <si>
    <t>CZ SEVILLA</t>
  </si>
  <si>
    <t>CZ ROLDANILLO</t>
  </si>
  <si>
    <t>CZ CARTAGO</t>
  </si>
  <si>
    <t>CZ BUENAVENTURA</t>
  </si>
  <si>
    <t>ARAUCA</t>
  </si>
  <si>
    <t>CZ ARAUCA</t>
  </si>
  <si>
    <t>CZ SARAVENA</t>
  </si>
  <si>
    <t>CZ TAME</t>
  </si>
  <si>
    <t>CASANARE</t>
  </si>
  <si>
    <t>CZ YOPAL</t>
  </si>
  <si>
    <t>CZ PAZ DE ARIPORO</t>
  </si>
  <si>
    <t>CZ VILLANUEVA</t>
  </si>
  <si>
    <t>PUTUMAYO</t>
  </si>
  <si>
    <t>REGIONAL PUTUMAYO</t>
  </si>
  <si>
    <t>CZ MOCOA</t>
  </si>
  <si>
    <t>CZ SIBUNDOY</t>
  </si>
  <si>
    <t>CZ PUERTO ASIS</t>
  </si>
  <si>
    <t>CZ LA HORMIGA</t>
  </si>
  <si>
    <t>SAN ANDRES</t>
  </si>
  <si>
    <t>CZ LOS ALMENDROS</t>
  </si>
  <si>
    <t>AMAZONAS</t>
  </si>
  <si>
    <t>REGIONAL AMAZONAS</t>
  </si>
  <si>
    <t>GUAINIA</t>
  </si>
  <si>
    <t>REGIONAL GUAINIA</t>
  </si>
  <si>
    <t>GUAVIARE</t>
  </si>
  <si>
    <t>REGIONAL GUAVIARE</t>
  </si>
  <si>
    <t>VAUPES</t>
  </si>
  <si>
    <t>REGIONAL VAUPES</t>
  </si>
  <si>
    <t>VICHADA</t>
  </si>
  <si>
    <t>REGIONAL VICHADA</t>
  </si>
  <si>
    <t>(en blanco)</t>
  </si>
  <si>
    <t>Regional</t>
  </si>
  <si>
    <t>Centro Zonal</t>
  </si>
  <si>
    <t>No. de kits</t>
  </si>
  <si>
    <t>TOTAL</t>
  </si>
  <si>
    <t xml:space="preserve">TOTAL </t>
  </si>
  <si>
    <t>DIRECCIÓN CENTRO ZONAL</t>
  </si>
  <si>
    <t>Carrera 2 con Calle 5 Esquina Barrio La Esperanza
Guapi
Adicionalmente deben entregar en los municipios de Lopez de Micay y Timbiqui</t>
  </si>
  <si>
    <t>Avenida carrera 68 No 64 C - 75</t>
  </si>
  <si>
    <t>Diagonal 54 Nº 42B-19 Bello - Niquia</t>
  </si>
  <si>
    <t>NA</t>
  </si>
  <si>
    <t>CZ COSTA PACIFICA ( es necesario que el contratista entregue los kit en los siguientes municipios; Guapi, Lopez de Micay y Timbiqui)</t>
  </si>
  <si>
    <t>REGIONAL</t>
  </si>
  <si>
    <t>CENTRO ZONAL</t>
  </si>
  <si>
    <t>REGIONAL ANTiOQUIA</t>
  </si>
  <si>
    <t>QUIDIO</t>
  </si>
  <si>
    <t>CZ JORDAN</t>
  </si>
  <si>
    <t>CZ GALAN</t>
  </si>
  <si>
    <t>DISTRIBUCIÓN FINAL</t>
  </si>
  <si>
    <t>DISTRIBUCIÓN ZONA 1</t>
  </si>
  <si>
    <t>DISTRIBUCIÓN ZONA 2</t>
  </si>
  <si>
    <t>DISTRIBUCIÓN ZONA 6</t>
  </si>
  <si>
    <t>DISTRIBUCIÓN ZONA 5</t>
  </si>
  <si>
    <t>DISTRIBUCIÓN ZONA 4</t>
  </si>
  <si>
    <t>DISTRIBUCIÓN ZONA 3</t>
  </si>
  <si>
    <t>Total Atlántico</t>
  </si>
  <si>
    <t>Total Bolivar</t>
  </si>
  <si>
    <t>Total Cesar</t>
  </si>
  <si>
    <t>Total Guajira</t>
  </si>
  <si>
    <t>Total Magdalena</t>
  </si>
  <si>
    <t>Total Meta</t>
  </si>
  <si>
    <t>Total Caqueta</t>
  </si>
  <si>
    <t>Total Cauca</t>
  </si>
  <si>
    <t>Total Huila</t>
  </si>
  <si>
    <t>Total Nariño</t>
  </si>
  <si>
    <t>Total Valle del Cauca</t>
  </si>
  <si>
    <t>Total Antioquia</t>
  </si>
  <si>
    <t>Total Choco</t>
  </si>
  <si>
    <t>Total Cordoba</t>
  </si>
  <si>
    <t>Total Sucre</t>
  </si>
  <si>
    <t>Total Bogotá</t>
  </si>
  <si>
    <t>Total Boyaca</t>
  </si>
  <si>
    <t>Total Cundinamarca</t>
  </si>
  <si>
    <t>Total Putumayo</t>
  </si>
  <si>
    <t>Total Arauca</t>
  </si>
  <si>
    <t>Total Casanare</t>
  </si>
  <si>
    <t>Total Norte de Santander</t>
  </si>
  <si>
    <t>Total  Santander</t>
  </si>
  <si>
    <t>Total Caldas</t>
  </si>
  <si>
    <t>Total Qundio</t>
  </si>
  <si>
    <t>Total Risaralda</t>
  </si>
  <si>
    <t>Total Tolima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</si>
</sst>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FF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Calibri"/>
      <family val="2"/>
      <scheme val="minor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64">
    <xf numFmtId="0" fontId="0" fillId="0" borderId="0" xfId="0"/>
    <xf numFmtId="0" fontId="3" fillId="0" borderId="2" xfId="0" applyFont="1" applyFill="1" applyBorder="1" applyAlignment="1">
      <alignment horizontal="center" vertical="center" wrapText="1"/>
    </xf>
    <xf numFmtId="164" fontId="4" fillId="0" borderId="1" xfId="3" applyNumberFormat="1" applyFont="1" applyFill="1" applyBorder="1"/>
    <xf numFmtId="164" fontId="4" fillId="0" borderId="1" xfId="3" applyNumberFormat="1" applyFont="1" applyFill="1" applyBorder="1" applyAlignment="1">
      <alignment wrapText="1"/>
    </xf>
    <xf numFmtId="0" fontId="4" fillId="0" borderId="1" xfId="0" applyFont="1" applyFill="1" applyBorder="1"/>
    <xf numFmtId="0" fontId="5" fillId="0" borderId="0" xfId="0" applyFont="1" applyFill="1"/>
    <xf numFmtId="0" fontId="6" fillId="0" borderId="0" xfId="0" applyFont="1" applyFill="1"/>
    <xf numFmtId="0" fontId="4" fillId="0" borderId="0" xfId="0" applyFont="1" applyFill="1"/>
    <xf numFmtId="0" fontId="2" fillId="0" borderId="0" xfId="0" applyFont="1" applyBorder="1" applyAlignment="1">
      <alignment horizontal="center" vertical="center" wrapText="1"/>
    </xf>
    <xf numFmtId="3" fontId="2" fillId="0" borderId="0" xfId="0" applyNumberFormat="1" applyFont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4" fillId="0" borderId="1" xfId="0" applyFont="1" applyFill="1" applyBorder="1" applyAlignment="1">
      <alignment vertical="center"/>
    </xf>
    <xf numFmtId="164" fontId="4" fillId="0" borderId="1" xfId="3" applyNumberFormat="1" applyFont="1" applyFill="1" applyBorder="1" applyAlignment="1">
      <alignment vertical="center" wrapText="1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6" xfId="0" applyBorder="1" applyAlignment="1">
      <alignment horizontal="center"/>
    </xf>
    <xf numFmtId="0" fontId="7" fillId="0" borderId="0" xfId="0" applyFont="1"/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8" fillId="0" borderId="5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2" borderId="1" xfId="0" applyFont="1" applyFill="1" applyBorder="1"/>
    <xf numFmtId="0" fontId="7" fillId="0" borderId="2" xfId="0" applyFont="1" applyBorder="1" applyAlignment="1">
      <alignment horizontal="center" vertical="center"/>
    </xf>
    <xf numFmtId="0" fontId="7" fillId="0" borderId="1" xfId="0" applyFont="1" applyBorder="1"/>
    <xf numFmtId="0" fontId="7" fillId="0" borderId="1" xfId="0" applyNumberFormat="1" applyFont="1" applyBorder="1"/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1" xfId="0" applyNumberFormat="1" applyFont="1" applyBorder="1"/>
    <xf numFmtId="0" fontId="7" fillId="0" borderId="1" xfId="0" applyFont="1" applyBorder="1" applyAlignment="1">
      <alignment horizontal="center" vertical="center"/>
    </xf>
    <xf numFmtId="0" fontId="7" fillId="3" borderId="1" xfId="0" applyFont="1" applyFill="1" applyBorder="1" applyAlignment="1">
      <alignment horizontal="right"/>
    </xf>
    <xf numFmtId="0" fontId="8" fillId="3" borderId="1" xfId="0" applyFont="1" applyFill="1" applyBorder="1"/>
    <xf numFmtId="0" fontId="8" fillId="3" borderId="1" xfId="0" applyFont="1" applyFill="1" applyBorder="1" applyAlignment="1">
      <alignment horizontal="center"/>
    </xf>
    <xf numFmtId="0" fontId="8" fillId="3" borderId="5" xfId="0" applyFont="1" applyFill="1" applyBorder="1" applyAlignment="1">
      <alignment horizontal="right"/>
    </xf>
    <xf numFmtId="0" fontId="8" fillId="3" borderId="6" xfId="0" applyFont="1" applyFill="1" applyBorder="1" applyAlignment="1">
      <alignment horizontal="right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7" fillId="0" borderId="1" xfId="0" applyFont="1" applyBorder="1" applyAlignment="1">
      <alignment wrapText="1"/>
    </xf>
    <xf numFmtId="0" fontId="7" fillId="0" borderId="1" xfId="0" applyNumberFormat="1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7" fillId="0" borderId="2" xfId="0" applyFont="1" applyBorder="1" applyAlignment="1">
      <alignment vertical="center" wrapText="1"/>
    </xf>
    <xf numFmtId="0" fontId="7" fillId="0" borderId="0" xfId="0" applyFont="1" applyBorder="1"/>
    <xf numFmtId="3" fontId="7" fillId="0" borderId="0" xfId="0" applyNumberFormat="1" applyFont="1" applyBorder="1"/>
    <xf numFmtId="0" fontId="8" fillId="0" borderId="1" xfId="0" applyFont="1" applyFill="1" applyBorder="1" applyAlignment="1">
      <alignment horizontal="center"/>
    </xf>
    <xf numFmtId="0" fontId="8" fillId="2" borderId="1" xfId="0" applyNumberFormat="1" applyFont="1" applyFill="1" applyBorder="1"/>
  </cellXfs>
  <cellStyles count="4">
    <cellStyle name="Millares" xfId="3" builtinId="3"/>
    <cellStyle name="Normal" xfId="0" builtinId="0"/>
    <cellStyle name="Normal 14" xfId="1"/>
    <cellStyle name="Normal 2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76201</xdr:colOff>
      <xdr:row>1</xdr:row>
      <xdr:rowOff>9525</xdr:rowOff>
    </xdr:from>
    <xdr:to>
      <xdr:col>1</xdr:col>
      <xdr:colOff>647701</xdr:colOff>
      <xdr:row>5</xdr:row>
      <xdr:rowOff>36748</xdr:rowOff>
    </xdr:to>
    <xdr:pic>
      <xdr:nvPicPr>
        <xdr:cNvPr id="2" name="45 Imagen" descr="LOGO-ICB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28626" y="200025"/>
          <a:ext cx="571500" cy="6749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157161</xdr:colOff>
      <xdr:row>1</xdr:row>
      <xdr:rowOff>19050</xdr:rowOff>
    </xdr:from>
    <xdr:to>
      <xdr:col>3</xdr:col>
      <xdr:colOff>720720</xdr:colOff>
      <xdr:row>4</xdr:row>
      <xdr:rowOff>123825</xdr:rowOff>
    </xdr:to>
    <xdr:pic>
      <xdr:nvPicPr>
        <xdr:cNvPr id="3" name="Picture 5" descr="logo color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052886" y="209550"/>
          <a:ext cx="563559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781051</xdr:colOff>
      <xdr:row>0</xdr:row>
      <xdr:rowOff>76200</xdr:rowOff>
    </xdr:from>
    <xdr:to>
      <xdr:col>2</xdr:col>
      <xdr:colOff>2038350</xdr:colOff>
      <xdr:row>4</xdr:row>
      <xdr:rowOff>123825</xdr:rowOff>
    </xdr:to>
    <xdr:sp macro="" textlink="">
      <xdr:nvSpPr>
        <xdr:cNvPr id="4" name="3 CuadroTexto"/>
        <xdr:cNvSpPr txBox="1"/>
      </xdr:nvSpPr>
      <xdr:spPr>
        <a:xfrm>
          <a:off x="1133476" y="76200"/>
          <a:ext cx="2676524" cy="8096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s-ES" sz="900" b="1"/>
            <a:t>República de Colombia</a:t>
          </a:r>
        </a:p>
        <a:p>
          <a:pPr algn="ctr"/>
          <a:r>
            <a:rPr lang="es-ES" sz="900" b="1"/>
            <a:t>Instituto Colombiano de Bienestar Familiar</a:t>
          </a:r>
        </a:p>
        <a:p>
          <a:pPr algn="ctr"/>
          <a:r>
            <a:rPr lang="es-ES" sz="900" b="1"/>
            <a:t>Cecilia de la Fuente de Lleras </a:t>
          </a:r>
        </a:p>
        <a:p>
          <a:pPr algn="ctr"/>
          <a:r>
            <a:rPr lang="es-ES" sz="900" b="1">
              <a:solidFill>
                <a:schemeClr val="dk1"/>
              </a:solidFill>
              <a:latin typeface="+mn-lt"/>
              <a:ea typeface="+mn-ea"/>
              <a:cs typeface="+mn-cs"/>
            </a:rPr>
            <a:t>Dirección de</a:t>
          </a:r>
          <a:r>
            <a:rPr lang="es-ES" sz="9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 Abastecimiento</a:t>
          </a:r>
          <a:endParaRPr lang="es-ES" sz="900" b="1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1</xdr:row>
      <xdr:rowOff>9525</xdr:rowOff>
    </xdr:from>
    <xdr:to>
      <xdr:col>1</xdr:col>
      <xdr:colOff>647700</xdr:colOff>
      <xdr:row>5</xdr:row>
      <xdr:rowOff>36748</xdr:rowOff>
    </xdr:to>
    <xdr:pic>
      <xdr:nvPicPr>
        <xdr:cNvPr id="2" name="45 Imagen" descr="LOGO-ICB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38200" y="200025"/>
          <a:ext cx="571500" cy="6749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152400</xdr:colOff>
      <xdr:row>1</xdr:row>
      <xdr:rowOff>0</xdr:rowOff>
    </xdr:from>
    <xdr:to>
      <xdr:col>3</xdr:col>
      <xdr:colOff>715959</xdr:colOff>
      <xdr:row>4</xdr:row>
      <xdr:rowOff>104775</xdr:rowOff>
    </xdr:to>
    <xdr:pic>
      <xdr:nvPicPr>
        <xdr:cNvPr id="3" name="Picture 5" descr="logo color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400550" y="190500"/>
          <a:ext cx="563559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876300</xdr:colOff>
      <xdr:row>0</xdr:row>
      <xdr:rowOff>104775</xdr:rowOff>
    </xdr:from>
    <xdr:to>
      <xdr:col>3</xdr:col>
      <xdr:colOff>66674</xdr:colOff>
      <xdr:row>4</xdr:row>
      <xdr:rowOff>152400</xdr:rowOff>
    </xdr:to>
    <xdr:sp macro="" textlink="">
      <xdr:nvSpPr>
        <xdr:cNvPr id="4" name="3 CuadroTexto"/>
        <xdr:cNvSpPr txBox="1"/>
      </xdr:nvSpPr>
      <xdr:spPr>
        <a:xfrm>
          <a:off x="1638300" y="104775"/>
          <a:ext cx="2676524" cy="8096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s-ES" sz="900" b="1"/>
            <a:t>República de Colombia</a:t>
          </a:r>
        </a:p>
        <a:p>
          <a:pPr algn="ctr"/>
          <a:r>
            <a:rPr lang="es-ES" sz="900" b="1"/>
            <a:t>Instituto Colombiano de Bienestar Familiar</a:t>
          </a:r>
        </a:p>
        <a:p>
          <a:pPr algn="ctr"/>
          <a:r>
            <a:rPr lang="es-ES" sz="900" b="1"/>
            <a:t>Cecilia de la Fuente de Lleras </a:t>
          </a:r>
        </a:p>
        <a:p>
          <a:pPr algn="ctr"/>
          <a:r>
            <a:rPr lang="es-ES" sz="900" b="1">
              <a:solidFill>
                <a:schemeClr val="dk1"/>
              </a:solidFill>
              <a:latin typeface="+mn-lt"/>
              <a:ea typeface="+mn-ea"/>
              <a:cs typeface="+mn-cs"/>
            </a:rPr>
            <a:t>Dirección de</a:t>
          </a:r>
          <a:r>
            <a:rPr lang="es-ES" sz="9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 Primera Infancia</a:t>
          </a:r>
          <a:endParaRPr lang="es-ES" sz="900" b="1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1</xdr:row>
      <xdr:rowOff>28575</xdr:rowOff>
    </xdr:from>
    <xdr:to>
      <xdr:col>1</xdr:col>
      <xdr:colOff>647700</xdr:colOff>
      <xdr:row>5</xdr:row>
      <xdr:rowOff>55798</xdr:rowOff>
    </xdr:to>
    <xdr:pic>
      <xdr:nvPicPr>
        <xdr:cNvPr id="5" name="45 Imagen" descr="LOGO-ICB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28625" y="219075"/>
          <a:ext cx="571500" cy="6749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133350</xdr:colOff>
      <xdr:row>1</xdr:row>
      <xdr:rowOff>38100</xdr:rowOff>
    </xdr:from>
    <xdr:to>
      <xdr:col>3</xdr:col>
      <xdr:colOff>696909</xdr:colOff>
      <xdr:row>4</xdr:row>
      <xdr:rowOff>142875</xdr:rowOff>
    </xdr:to>
    <xdr:pic>
      <xdr:nvPicPr>
        <xdr:cNvPr id="6" name="Picture 5" descr="logo color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276600" y="228600"/>
          <a:ext cx="563559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685800</xdr:colOff>
      <xdr:row>0</xdr:row>
      <xdr:rowOff>104775</xdr:rowOff>
    </xdr:from>
    <xdr:to>
      <xdr:col>3</xdr:col>
      <xdr:colOff>133349</xdr:colOff>
      <xdr:row>4</xdr:row>
      <xdr:rowOff>152400</xdr:rowOff>
    </xdr:to>
    <xdr:sp macro="" textlink="">
      <xdr:nvSpPr>
        <xdr:cNvPr id="7" name="6 CuadroTexto"/>
        <xdr:cNvSpPr txBox="1"/>
      </xdr:nvSpPr>
      <xdr:spPr>
        <a:xfrm>
          <a:off x="1038225" y="104775"/>
          <a:ext cx="2676524" cy="8096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s-ES" sz="900" b="1"/>
            <a:t>República de Colombia</a:t>
          </a:r>
        </a:p>
        <a:p>
          <a:pPr algn="ctr"/>
          <a:r>
            <a:rPr lang="es-ES" sz="900" b="1"/>
            <a:t>Instituto Colombiano de Bienestar Familiar</a:t>
          </a:r>
        </a:p>
        <a:p>
          <a:pPr algn="ctr"/>
          <a:r>
            <a:rPr lang="es-ES" sz="900" b="1"/>
            <a:t>Cecilia de la Fuente de Lleras </a:t>
          </a:r>
        </a:p>
        <a:p>
          <a:pPr algn="ctr"/>
          <a:r>
            <a:rPr lang="es-ES" sz="900" b="1">
              <a:solidFill>
                <a:schemeClr val="dk1"/>
              </a:solidFill>
              <a:latin typeface="+mn-lt"/>
              <a:ea typeface="+mn-ea"/>
              <a:cs typeface="+mn-cs"/>
            </a:rPr>
            <a:t>Dirección de</a:t>
          </a:r>
          <a:r>
            <a:rPr lang="es-ES" sz="9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 Primera Infancia</a:t>
          </a:r>
          <a:endParaRPr lang="es-ES" sz="900" b="1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1</xdr:row>
      <xdr:rowOff>28575</xdr:rowOff>
    </xdr:from>
    <xdr:to>
      <xdr:col>1</xdr:col>
      <xdr:colOff>647700</xdr:colOff>
      <xdr:row>5</xdr:row>
      <xdr:rowOff>55798</xdr:rowOff>
    </xdr:to>
    <xdr:pic>
      <xdr:nvPicPr>
        <xdr:cNvPr id="2" name="45 Imagen" descr="LOGO-ICB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04800" y="219075"/>
          <a:ext cx="571500" cy="6749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133350</xdr:colOff>
      <xdr:row>1</xdr:row>
      <xdr:rowOff>38100</xdr:rowOff>
    </xdr:from>
    <xdr:to>
      <xdr:col>3</xdr:col>
      <xdr:colOff>696909</xdr:colOff>
      <xdr:row>4</xdr:row>
      <xdr:rowOff>142875</xdr:rowOff>
    </xdr:to>
    <xdr:pic>
      <xdr:nvPicPr>
        <xdr:cNvPr id="3" name="Picture 5" descr="logo color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590925" y="228600"/>
          <a:ext cx="563559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685800</xdr:colOff>
      <xdr:row>0</xdr:row>
      <xdr:rowOff>104775</xdr:rowOff>
    </xdr:from>
    <xdr:to>
      <xdr:col>3</xdr:col>
      <xdr:colOff>133349</xdr:colOff>
      <xdr:row>4</xdr:row>
      <xdr:rowOff>152400</xdr:rowOff>
    </xdr:to>
    <xdr:sp macro="" textlink="">
      <xdr:nvSpPr>
        <xdr:cNvPr id="4" name="3 CuadroTexto"/>
        <xdr:cNvSpPr txBox="1"/>
      </xdr:nvSpPr>
      <xdr:spPr>
        <a:xfrm>
          <a:off x="914400" y="104775"/>
          <a:ext cx="2676524" cy="8096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s-ES" sz="900" b="1"/>
            <a:t>República de Colombia</a:t>
          </a:r>
        </a:p>
        <a:p>
          <a:pPr algn="ctr"/>
          <a:r>
            <a:rPr lang="es-ES" sz="900" b="1"/>
            <a:t>Instituto Colombiano de Bienestar Familiar</a:t>
          </a:r>
        </a:p>
        <a:p>
          <a:pPr algn="ctr"/>
          <a:r>
            <a:rPr lang="es-ES" sz="900" b="1"/>
            <a:t>Cecilia de la Fuente de Lleras </a:t>
          </a:r>
        </a:p>
        <a:p>
          <a:pPr algn="ctr"/>
          <a:r>
            <a:rPr lang="es-ES" sz="900" b="1">
              <a:solidFill>
                <a:schemeClr val="dk1"/>
              </a:solidFill>
              <a:latin typeface="+mn-lt"/>
              <a:ea typeface="+mn-ea"/>
              <a:cs typeface="+mn-cs"/>
            </a:rPr>
            <a:t>Dirección de</a:t>
          </a:r>
          <a:r>
            <a:rPr lang="es-ES" sz="9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 Primera Infancia</a:t>
          </a:r>
          <a:endParaRPr lang="es-ES" sz="900" b="1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1</xdr:row>
      <xdr:rowOff>28575</xdr:rowOff>
    </xdr:from>
    <xdr:to>
      <xdr:col>1</xdr:col>
      <xdr:colOff>647700</xdr:colOff>
      <xdr:row>5</xdr:row>
      <xdr:rowOff>55798</xdr:rowOff>
    </xdr:to>
    <xdr:pic>
      <xdr:nvPicPr>
        <xdr:cNvPr id="2" name="45 Imagen" descr="LOGO-ICB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04800" y="219075"/>
          <a:ext cx="571500" cy="6749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133350</xdr:colOff>
      <xdr:row>1</xdr:row>
      <xdr:rowOff>38100</xdr:rowOff>
    </xdr:from>
    <xdr:to>
      <xdr:col>3</xdr:col>
      <xdr:colOff>696909</xdr:colOff>
      <xdr:row>4</xdr:row>
      <xdr:rowOff>142875</xdr:rowOff>
    </xdr:to>
    <xdr:pic>
      <xdr:nvPicPr>
        <xdr:cNvPr id="3" name="Picture 5" descr="logo color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590925" y="228600"/>
          <a:ext cx="563559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685800</xdr:colOff>
      <xdr:row>0</xdr:row>
      <xdr:rowOff>104775</xdr:rowOff>
    </xdr:from>
    <xdr:to>
      <xdr:col>3</xdr:col>
      <xdr:colOff>133349</xdr:colOff>
      <xdr:row>4</xdr:row>
      <xdr:rowOff>152400</xdr:rowOff>
    </xdr:to>
    <xdr:sp macro="" textlink="">
      <xdr:nvSpPr>
        <xdr:cNvPr id="4" name="3 CuadroTexto"/>
        <xdr:cNvSpPr txBox="1"/>
      </xdr:nvSpPr>
      <xdr:spPr>
        <a:xfrm>
          <a:off x="914400" y="104775"/>
          <a:ext cx="2676524" cy="8096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s-ES" sz="900" b="1"/>
            <a:t>República de Colombia</a:t>
          </a:r>
        </a:p>
        <a:p>
          <a:pPr algn="ctr"/>
          <a:r>
            <a:rPr lang="es-ES" sz="900" b="1"/>
            <a:t>Instituto Colombiano de Bienestar Familiar</a:t>
          </a:r>
        </a:p>
        <a:p>
          <a:pPr algn="ctr"/>
          <a:r>
            <a:rPr lang="es-ES" sz="900" b="1"/>
            <a:t>Cecilia de la Fuente de Lleras </a:t>
          </a:r>
        </a:p>
        <a:p>
          <a:pPr algn="ctr"/>
          <a:r>
            <a:rPr lang="es-ES" sz="900" b="1">
              <a:solidFill>
                <a:schemeClr val="dk1"/>
              </a:solidFill>
              <a:latin typeface="+mn-lt"/>
              <a:ea typeface="+mn-ea"/>
              <a:cs typeface="+mn-cs"/>
            </a:rPr>
            <a:t>Dirección de</a:t>
          </a:r>
          <a:r>
            <a:rPr lang="es-ES" sz="9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 Primera Infancia</a:t>
          </a:r>
          <a:endParaRPr lang="es-ES" sz="900" b="1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1</xdr:row>
      <xdr:rowOff>28575</xdr:rowOff>
    </xdr:from>
    <xdr:to>
      <xdr:col>1</xdr:col>
      <xdr:colOff>647700</xdr:colOff>
      <xdr:row>5</xdr:row>
      <xdr:rowOff>55798</xdr:rowOff>
    </xdr:to>
    <xdr:pic>
      <xdr:nvPicPr>
        <xdr:cNvPr id="2" name="45 Imagen" descr="LOGO-ICB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04800" y="219075"/>
          <a:ext cx="571500" cy="6749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133350</xdr:colOff>
      <xdr:row>1</xdr:row>
      <xdr:rowOff>38100</xdr:rowOff>
    </xdr:from>
    <xdr:to>
      <xdr:col>3</xdr:col>
      <xdr:colOff>696909</xdr:colOff>
      <xdr:row>4</xdr:row>
      <xdr:rowOff>142875</xdr:rowOff>
    </xdr:to>
    <xdr:pic>
      <xdr:nvPicPr>
        <xdr:cNvPr id="3" name="Picture 5" descr="logo color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590925" y="228600"/>
          <a:ext cx="563559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685800</xdr:colOff>
      <xdr:row>0</xdr:row>
      <xdr:rowOff>104775</xdr:rowOff>
    </xdr:from>
    <xdr:to>
      <xdr:col>3</xdr:col>
      <xdr:colOff>133349</xdr:colOff>
      <xdr:row>4</xdr:row>
      <xdr:rowOff>152400</xdr:rowOff>
    </xdr:to>
    <xdr:sp macro="" textlink="">
      <xdr:nvSpPr>
        <xdr:cNvPr id="4" name="3 CuadroTexto"/>
        <xdr:cNvSpPr txBox="1"/>
      </xdr:nvSpPr>
      <xdr:spPr>
        <a:xfrm>
          <a:off x="914400" y="104775"/>
          <a:ext cx="2676524" cy="8096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s-ES" sz="900" b="1"/>
            <a:t>República de Colombia</a:t>
          </a:r>
        </a:p>
        <a:p>
          <a:pPr algn="ctr"/>
          <a:r>
            <a:rPr lang="es-ES" sz="900" b="1"/>
            <a:t>Instituto Colombiano de Bienestar Familiar</a:t>
          </a:r>
        </a:p>
        <a:p>
          <a:pPr algn="ctr"/>
          <a:r>
            <a:rPr lang="es-ES" sz="900" b="1"/>
            <a:t>Cecilia de la Fuente de Lleras </a:t>
          </a:r>
        </a:p>
        <a:p>
          <a:pPr algn="ctr"/>
          <a:r>
            <a:rPr lang="es-ES" sz="900" b="1">
              <a:solidFill>
                <a:schemeClr val="dk1"/>
              </a:solidFill>
              <a:latin typeface="+mn-lt"/>
              <a:ea typeface="+mn-ea"/>
              <a:cs typeface="+mn-cs"/>
            </a:rPr>
            <a:t>Dirección de</a:t>
          </a:r>
          <a:r>
            <a:rPr lang="es-ES" sz="9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 Primera Infancia</a:t>
          </a:r>
          <a:endParaRPr lang="es-ES" sz="900" b="1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1</xdr:row>
      <xdr:rowOff>57150</xdr:rowOff>
    </xdr:from>
    <xdr:to>
      <xdr:col>1</xdr:col>
      <xdr:colOff>533400</xdr:colOff>
      <xdr:row>4</xdr:row>
      <xdr:rowOff>145060</xdr:rowOff>
    </xdr:to>
    <xdr:pic>
      <xdr:nvPicPr>
        <xdr:cNvPr id="2" name="45 Imagen" descr="LOGO-ICB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57175" y="219075"/>
          <a:ext cx="485775" cy="5736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133350</xdr:colOff>
      <xdr:row>1</xdr:row>
      <xdr:rowOff>38100</xdr:rowOff>
    </xdr:from>
    <xdr:to>
      <xdr:col>3</xdr:col>
      <xdr:colOff>696909</xdr:colOff>
      <xdr:row>4</xdr:row>
      <xdr:rowOff>142875</xdr:rowOff>
    </xdr:to>
    <xdr:pic>
      <xdr:nvPicPr>
        <xdr:cNvPr id="3" name="Picture 5" descr="logo color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590925" y="228600"/>
          <a:ext cx="563559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685800</xdr:colOff>
      <xdr:row>0</xdr:row>
      <xdr:rowOff>104775</xdr:rowOff>
    </xdr:from>
    <xdr:to>
      <xdr:col>3</xdr:col>
      <xdr:colOff>133349</xdr:colOff>
      <xdr:row>4</xdr:row>
      <xdr:rowOff>152400</xdr:rowOff>
    </xdr:to>
    <xdr:sp macro="" textlink="">
      <xdr:nvSpPr>
        <xdr:cNvPr id="4" name="3 CuadroTexto"/>
        <xdr:cNvSpPr txBox="1"/>
      </xdr:nvSpPr>
      <xdr:spPr>
        <a:xfrm>
          <a:off x="914400" y="104775"/>
          <a:ext cx="2676524" cy="8096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s-ES" sz="900" b="1"/>
            <a:t>República de Colombia</a:t>
          </a:r>
        </a:p>
        <a:p>
          <a:pPr algn="ctr"/>
          <a:r>
            <a:rPr lang="es-ES" sz="900" b="1"/>
            <a:t>Instituto Colombiano de Bienestar Familiar</a:t>
          </a:r>
        </a:p>
        <a:p>
          <a:pPr algn="ctr"/>
          <a:r>
            <a:rPr lang="es-ES" sz="900" b="1"/>
            <a:t>Cecilia de la Fuente de Lleras </a:t>
          </a:r>
        </a:p>
        <a:p>
          <a:pPr algn="ctr"/>
          <a:r>
            <a:rPr lang="es-ES" sz="900" b="1">
              <a:solidFill>
                <a:schemeClr val="dk1"/>
              </a:solidFill>
              <a:latin typeface="+mn-lt"/>
              <a:ea typeface="+mn-ea"/>
              <a:cs typeface="+mn-cs"/>
            </a:rPr>
            <a:t>Dirección de</a:t>
          </a:r>
          <a:r>
            <a:rPr lang="es-ES" sz="9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 Primera Infancia</a:t>
          </a:r>
          <a:endParaRPr lang="es-ES" sz="900" b="1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104775</xdr:colOff>
      <xdr:row>1</xdr:row>
      <xdr:rowOff>17416</xdr:rowOff>
    </xdr:from>
    <xdr:to>
      <xdr:col>1</xdr:col>
      <xdr:colOff>704850</xdr:colOff>
      <xdr:row>4</xdr:row>
      <xdr:rowOff>154586</xdr:rowOff>
    </xdr:to>
    <xdr:pic>
      <xdr:nvPicPr>
        <xdr:cNvPr id="2" name="45 Imagen" descr="LOGO-ICB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0" y="207916"/>
          <a:ext cx="600075" cy="7086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3518209</xdr:colOff>
      <xdr:row>1</xdr:row>
      <xdr:rowOff>47626</xdr:rowOff>
    </xdr:from>
    <xdr:to>
      <xdr:col>3</xdr:col>
      <xdr:colOff>4154485</xdr:colOff>
      <xdr:row>4</xdr:row>
      <xdr:rowOff>142876</xdr:rowOff>
    </xdr:to>
    <xdr:pic>
      <xdr:nvPicPr>
        <xdr:cNvPr id="3" name="Picture 5" descr="logo color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032934" y="238126"/>
          <a:ext cx="636276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923925</xdr:colOff>
      <xdr:row>0</xdr:row>
      <xdr:rowOff>0</xdr:rowOff>
    </xdr:from>
    <xdr:to>
      <xdr:col>3</xdr:col>
      <xdr:colOff>2305050</xdr:colOff>
      <xdr:row>4</xdr:row>
      <xdr:rowOff>142875</xdr:rowOff>
    </xdr:to>
    <xdr:sp macro="" textlink="">
      <xdr:nvSpPr>
        <xdr:cNvPr id="4" name="3 CuadroTexto"/>
        <xdr:cNvSpPr txBox="1"/>
      </xdr:nvSpPr>
      <xdr:spPr>
        <a:xfrm>
          <a:off x="2324100" y="0"/>
          <a:ext cx="3009900" cy="9048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s-ES" sz="1000" b="1">
              <a:latin typeface="Arial" panose="020B0604020202020204" pitchFamily="34" charset="0"/>
              <a:cs typeface="Arial" panose="020B0604020202020204" pitchFamily="34" charset="0"/>
            </a:rPr>
            <a:t>República de Colombia</a:t>
          </a:r>
        </a:p>
        <a:p>
          <a:pPr algn="ctr"/>
          <a:r>
            <a:rPr lang="es-ES" sz="1000" b="1">
              <a:latin typeface="Arial" panose="020B0604020202020204" pitchFamily="34" charset="0"/>
              <a:cs typeface="Arial" panose="020B0604020202020204" pitchFamily="34" charset="0"/>
            </a:rPr>
            <a:t>Instituto Colombiano de Bienestar Familiar</a:t>
          </a:r>
        </a:p>
        <a:p>
          <a:pPr algn="ctr"/>
          <a:r>
            <a:rPr lang="es-ES" sz="1000" b="1">
              <a:latin typeface="Arial" panose="020B0604020202020204" pitchFamily="34" charset="0"/>
              <a:cs typeface="Arial" panose="020B0604020202020204" pitchFamily="34" charset="0"/>
            </a:rPr>
            <a:t>Cecilia de la</a:t>
          </a:r>
          <a:r>
            <a:rPr lang="es-ES" sz="1050" b="1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s-ES" sz="1000" b="1">
              <a:latin typeface="Arial" panose="020B0604020202020204" pitchFamily="34" charset="0"/>
              <a:cs typeface="Arial" panose="020B0604020202020204" pitchFamily="34" charset="0"/>
            </a:rPr>
            <a:t>Fuente de Lleras </a:t>
          </a:r>
        </a:p>
        <a:p>
          <a:pPr algn="ctr"/>
          <a:r>
            <a:rPr lang="es-ES" sz="1000" b="1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Dirección de</a:t>
          </a:r>
          <a:r>
            <a:rPr lang="es-ES" sz="1000" b="1" baseline="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Primera Infancia</a:t>
          </a:r>
          <a:endParaRPr lang="es-ES" sz="1000" b="1">
            <a:solidFill>
              <a:schemeClr val="dk1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lucia.vargas/Configuraci&#243;n%20local/Archivos%20temporales%20de%20Internet/Content.Outlook/00CQAO4P/Cantidad%20de%20unidades%20antropometrica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2"/>
    </sheetNames>
    <sheetDataSet>
      <sheetData sheetId="0" refreshError="1">
        <row r="2">
          <cell r="B2" t="str">
            <v>REGIONAL AMAZONAS</v>
          </cell>
          <cell r="C2" t="str">
            <v xml:space="preserve">Carrera 4 No. 4 - 10 </v>
          </cell>
        </row>
        <row r="3">
          <cell r="B3" t="str">
            <v>CZ INTEGRAL NORORIENTAL</v>
          </cell>
          <cell r="C3" t="str">
            <v>Carrera 50 A No. 63 - 43 
Barrio Prado Centro Medellin</v>
          </cell>
        </row>
        <row r="4">
          <cell r="B4" t="str">
            <v>CZ INTEGRAL NOROCCIDENTAL</v>
          </cell>
          <cell r="C4" t="str">
            <v>CARRERA 70  # 42 - 37 Medellin</v>
          </cell>
        </row>
        <row r="5">
          <cell r="B5" t="str">
            <v>CZ INTEGRAL SUR ORIENTAL</v>
          </cell>
          <cell r="C5" t="str">
            <v>Carrera 80 No. 38 B - 48 
Barrio Laureles Medellin</v>
          </cell>
        </row>
        <row r="6">
          <cell r="B6" t="str">
            <v>CZ ABURRA NORTE</v>
          </cell>
          <cell r="C6" t="str">
            <v>Diagonal 54 No. 42 B - 19 
Barrio Bello Niquia</v>
          </cell>
        </row>
        <row r="7">
          <cell r="B7" t="str">
            <v>CZ ABURRA SUR</v>
          </cell>
          <cell r="C7" t="str">
            <v>Carrera 51 No. 52 - 19   4 piso Edificio Chatanoga - Itagüi</v>
          </cell>
        </row>
        <row r="8">
          <cell r="B8" t="str">
            <v>CZ BAJO CAUCA</v>
          </cell>
          <cell r="C8" t="str">
            <v>Transversal 13 No. 14C - 36 
Barrio Pajonal Caucasia</v>
          </cell>
        </row>
        <row r="9">
          <cell r="B9" t="str">
            <v>CZ LA MESETA</v>
          </cell>
          <cell r="C9" t="str">
            <v>Calle 21  Nº 18-45 Yarumal</v>
          </cell>
        </row>
        <row r="10">
          <cell r="B10" t="str">
            <v>CZ MAGDALENA MEDIO</v>
          </cell>
          <cell r="C10" t="str">
            <v>Calle 10 con Carrera 10  
Puerto Berrio</v>
          </cell>
        </row>
        <row r="11">
          <cell r="B11" t="str">
            <v>CZ OCCIDENTE</v>
          </cell>
          <cell r="C11" t="str">
            <v>Calle 9 No. 8 - 34 
Santa Fé de Antioquia</v>
          </cell>
        </row>
        <row r="12">
          <cell r="B12" t="str">
            <v>CZ OCCIDENTE MEDIO</v>
          </cell>
          <cell r="C12" t="str">
            <v>Carrera Uribe Uribe No. 10-86</v>
          </cell>
        </row>
        <row r="13">
          <cell r="B13" t="str">
            <v>CZ ORIENTE</v>
          </cell>
          <cell r="C13" t="str">
            <v>Calle 48 No. 51-19 Piso 3 Municipio Rionegro</v>
          </cell>
        </row>
        <row r="14">
          <cell r="B14" t="str">
            <v>CZ PORCE NUS</v>
          </cell>
          <cell r="C14" t="str">
            <v>Calle 20 No. 20 - 303 
Municipio Yolombó</v>
          </cell>
        </row>
        <row r="15">
          <cell r="B15" t="str">
            <v>CZ SUROESTE</v>
          </cell>
          <cell r="C15" t="str">
            <v>Calle 50 No. 51-09 
Andes</v>
          </cell>
        </row>
        <row r="16">
          <cell r="B16" t="str">
            <v>CZ PENDERISCO</v>
          </cell>
          <cell r="C16" t="str">
            <v>Calle 29 No. 29 - 43 
Municipio Urrao</v>
          </cell>
        </row>
        <row r="17">
          <cell r="B17" t="str">
            <v>CZ URABA</v>
          </cell>
          <cell r="C17" t="str">
            <v>Via Turbo Frente al SENA en Apartadó</v>
          </cell>
        </row>
        <row r="18">
          <cell r="B18" t="str">
            <v>CZ ORIENTE MEDIO</v>
          </cell>
          <cell r="C18" t="str">
            <v>Cra 49 No. 47 - 23  1er piso Municipio El Santuario</v>
          </cell>
        </row>
        <row r="19">
          <cell r="B19" t="str">
            <v>CZ ARAUCA</v>
          </cell>
          <cell r="C19" t="str">
            <v>Calle 21 No. 1 - 34 
Barrio Fundadores</v>
          </cell>
        </row>
        <row r="20">
          <cell r="B20" t="str">
            <v>CZ SARAVENA</v>
          </cell>
          <cell r="C20" t="str">
            <v>Carrera 16 No. 28 - 09 
Barrio 12 de Octubre</v>
          </cell>
        </row>
        <row r="21">
          <cell r="B21" t="str">
            <v>CZ TAME</v>
          </cell>
          <cell r="C21" t="str">
            <v>Carrera 14 No. 15 - 57 
Barrio Centro</v>
          </cell>
        </row>
        <row r="22">
          <cell r="B22" t="str">
            <v>CZ NORTE CENTRO HISTORICO</v>
          </cell>
          <cell r="C22" t="str">
            <v>Carrera 47 No. 74 - 35  
Barrio Olaya Herrera</v>
          </cell>
        </row>
        <row r="23">
          <cell r="B23" t="str">
            <v>CZ SUROCCIDENTE</v>
          </cell>
          <cell r="C23" t="str">
            <v>Carrera 38 B No 66 -77 Esquina Piso 2 
Barrio Nueva Granada</v>
          </cell>
        </row>
        <row r="24">
          <cell r="B24" t="str">
            <v>CZ BARANOA</v>
          </cell>
          <cell r="C24" t="str">
            <v>Carrera 18 No. 19 - 20 
Municipio Baranoa</v>
          </cell>
        </row>
        <row r="25">
          <cell r="B25" t="str">
            <v>CZ SABANALARGA</v>
          </cell>
          <cell r="C25" t="str">
            <v>Carrera 18 No. 22 A - 14 Municipio Sabanalarga</v>
          </cell>
        </row>
        <row r="26">
          <cell r="B26" t="str">
            <v>CZ SABANAGRANDE</v>
          </cell>
          <cell r="C26" t="str">
            <v>Carretera Oriental 
Planta Bienestarina
Municipio Sabanagrande</v>
          </cell>
        </row>
        <row r="27">
          <cell r="B27" t="str">
            <v>CZ HIPODROMO</v>
          </cell>
          <cell r="C27" t="str">
            <v>Calle 26 Carrera 30 Esquina Municipio Soledad</v>
          </cell>
        </row>
        <row r="28">
          <cell r="B28" t="str">
            <v>CZ SURORIENTE</v>
          </cell>
          <cell r="C28" t="str">
            <v>Calle 45 No. 10 C - 18 
Calle Murillo 
Barrio pasadena</v>
          </cell>
        </row>
        <row r="29">
          <cell r="B29" t="str">
            <v>REGIONAL BOGOTA</v>
          </cell>
          <cell r="C29" t="str">
            <v>Carrera 50 No. 26 - 51 Can</v>
          </cell>
        </row>
        <row r="30">
          <cell r="B30" t="str">
            <v>CZ CIUDAD BOLIVAR</v>
          </cell>
          <cell r="C30" t="str">
            <v>Carrera 19 Avenida Boyaca 
No. 60 A  - 23 Sur
B. San Francisco</v>
          </cell>
        </row>
        <row r="31">
          <cell r="B31" t="str">
            <v>CZ TUNJUELITO</v>
          </cell>
          <cell r="C31" t="str">
            <v>Carrera 19 A No. 56 - 08 Sur
Barrio San Carlos</v>
          </cell>
        </row>
        <row r="32">
          <cell r="B32" t="str">
            <v>CZ USME</v>
          </cell>
          <cell r="C32" t="str">
            <v>Avenida Cra 1ª No. 75 - 08 Sur 
Centro Comercial 
Santa Librada, piso 3</v>
          </cell>
        </row>
        <row r="33">
          <cell r="B33" t="str">
            <v>CZ SAN CRISTOBAL SUR</v>
          </cell>
          <cell r="C33" t="str">
            <v>CARRERA 6 # 06 - 81 SUR</v>
          </cell>
        </row>
        <row r="34">
          <cell r="B34" t="str">
            <v>CZ KENNEDY</v>
          </cell>
          <cell r="C34" t="str">
            <v>Calle 38 C Sur No. 73 A - 12
Barrio Camilo Torres
Junto a la Iglesia San Patricio</v>
          </cell>
        </row>
        <row r="35">
          <cell r="B35" t="str">
            <v>CZ BOSA</v>
          </cell>
          <cell r="C35" t="str">
            <v xml:space="preserve">Calle 65 Sur No. 80 C - 56 
Barrio Bosa Centro </v>
          </cell>
        </row>
        <row r="36">
          <cell r="B36" t="str">
            <v>CZ RAFAEL URIBE</v>
          </cell>
          <cell r="C36" t="str">
            <v>Carrera 27 No. 26 - 51 Sur 
Barrio Centenario</v>
          </cell>
        </row>
        <row r="37">
          <cell r="B37" t="str">
            <v>CZ SANTA FE</v>
          </cell>
          <cell r="C37" t="str">
            <v>Calle 22 A No. 2 - 26 
Barrio Germania</v>
          </cell>
        </row>
        <row r="38">
          <cell r="B38" t="str">
            <v>CZ FONTIBON</v>
          </cell>
          <cell r="C38" t="str">
            <v>calle 23 d # 100 -26 barrio santander</v>
          </cell>
        </row>
        <row r="39">
          <cell r="B39" t="str">
            <v>CZ BARRIOS UNIDOS</v>
          </cell>
          <cell r="C39" t="str">
            <v>Carrera 16 No. 63 - 81 
Barrio Colombia - Chapinero</v>
          </cell>
        </row>
        <row r="40">
          <cell r="B40" t="str">
            <v>CZ ENGATIVA</v>
          </cell>
          <cell r="C40" t="str">
            <v>Carrera 103 No. 73 - 13
Barrio Alamos Norte</v>
          </cell>
        </row>
        <row r="41">
          <cell r="B41" t="str">
            <v>CZ SUBA</v>
          </cell>
          <cell r="C41" t="str">
            <v>AV. Carrera 58 No. 128 B - 94 
Barrio Las Villas PISOS 3 Y 4</v>
          </cell>
        </row>
        <row r="42">
          <cell r="B42" t="str">
            <v>CZ USAQUEN</v>
          </cell>
          <cell r="C42" t="str">
            <v>Calle 163 A No. 13  B - 50
Contiguo a la Fundacion 
Cardio Infantil</v>
          </cell>
        </row>
        <row r="43">
          <cell r="B43" t="str">
            <v>CZ MARTIRES</v>
          </cell>
          <cell r="C43" t="str">
            <v>Calle 13 No. 31 - 04
Barrio Pensilvania
Diagonal a la Secretaria de Salud</v>
          </cell>
        </row>
        <row r="44">
          <cell r="B44" t="str">
            <v>CZ HISTORICO Y DEL CARIBE NORTE</v>
          </cell>
          <cell r="C44" t="str">
            <v>Calle 43 No. 14 A - 34  
Barrio Torices</v>
          </cell>
        </row>
        <row r="45">
          <cell r="B45" t="str">
            <v>CZ DE LA VIRGEN Y TURISTICO</v>
          </cell>
          <cell r="C45" t="str">
            <v xml:space="preserve">
Carrera 56 - 58 Esquina
BARRIO Olaya Herrera, Sector Plaza estadio 11 De Noviembre</v>
          </cell>
        </row>
        <row r="46">
          <cell r="B46" t="str">
            <v>CZ INDUSTRIAL DE LA BAHIA</v>
          </cell>
          <cell r="C46" t="str">
            <v>Manzana E; Lote 35;
Calle 31D No - 69A - 04
Barrio Santa Lucia</v>
          </cell>
        </row>
        <row r="47">
          <cell r="B47" t="str">
            <v>CZ TURBACO</v>
          </cell>
          <cell r="C47" t="str">
            <v xml:space="preserve">Plan Parejo 
Carretera Troncal de Occidente </v>
          </cell>
        </row>
        <row r="48">
          <cell r="B48" t="str">
            <v>CZ EL CARMEN DE BOLIVAR</v>
          </cell>
          <cell r="C48" t="str">
            <v>Calle 25 No. 45 - 17 
Municipio Carmen de Bolívar</v>
          </cell>
        </row>
        <row r="49">
          <cell r="B49" t="str">
            <v>CZ MAGANGUE</v>
          </cell>
          <cell r="C49" t="str">
            <v>Avenida Colombia No. 6 - 36</v>
          </cell>
        </row>
        <row r="50">
          <cell r="B50" t="str">
            <v>CZ MOMPOX</v>
          </cell>
          <cell r="C50" t="str">
            <v>Calle19 No 1  - 15 
Centro Mompox</v>
          </cell>
        </row>
        <row r="51">
          <cell r="B51" t="str">
            <v>CZ SIMITI</v>
          </cell>
          <cell r="C51" t="str">
            <v>Calle del Hospital 
Calle 26 No. 20 - 38.</v>
          </cell>
        </row>
        <row r="52">
          <cell r="B52" t="str">
            <v>CZ TUNJA 1</v>
          </cell>
          <cell r="C52" t="str">
            <v>Carrera 11 No. 7 - 39 Sur 
Barrio Libertador</v>
          </cell>
        </row>
        <row r="53">
          <cell r="B53" t="str">
            <v>CZ SOGAMOSO</v>
          </cell>
          <cell r="C53" t="str">
            <v>Carrera 9 No. 11 - 41
Centro</v>
          </cell>
        </row>
        <row r="54">
          <cell r="B54" t="str">
            <v>CZ DUITAMA</v>
          </cell>
          <cell r="C54" t="str">
            <v>Calle 22 No. 17A-04</v>
          </cell>
        </row>
        <row r="55">
          <cell r="B55" t="str">
            <v>CZ CHIQUINQUIRA</v>
          </cell>
          <cell r="C55" t="str">
            <v>Carrera 17 N. 8-46 Parque Julio Flórez</v>
          </cell>
        </row>
        <row r="56">
          <cell r="B56" t="str">
            <v>CZ GARAGOA</v>
          </cell>
          <cell r="C56" t="str">
            <v>Calle 12 No. 9 - 40 
Centro</v>
          </cell>
        </row>
        <row r="57">
          <cell r="B57" t="str">
            <v>CZ PUERTO BOYACA</v>
          </cell>
          <cell r="C57" t="str">
            <v>Carrera 3A Con Calle 16 Esquina
Centro</v>
          </cell>
        </row>
        <row r="58">
          <cell r="B58" t="str">
            <v>CZ SOATA</v>
          </cell>
          <cell r="C58" t="str">
            <v>Carrera 2 con Calle 19, Esquina</v>
          </cell>
        </row>
        <row r="59">
          <cell r="B59" t="str">
            <v>CZ EL COCUY</v>
          </cell>
          <cell r="C59" t="str">
            <v>Centro carrera 14 N. 7-59</v>
          </cell>
        </row>
        <row r="60">
          <cell r="B60" t="str">
            <v>CZ MIRAFLORES</v>
          </cell>
          <cell r="C60" t="str">
            <v>Carrera 6 N° 5 - 13 Barrio el Rayo</v>
          </cell>
        </row>
        <row r="61">
          <cell r="B61" t="str">
            <v>CZ MONIQUIRA</v>
          </cell>
          <cell r="C61" t="str">
            <v>Carrera 12 No. 18 - 80 
Centro</v>
          </cell>
        </row>
        <row r="62">
          <cell r="B62" t="str">
            <v>CZ OTANCHE</v>
          </cell>
          <cell r="C62" t="str">
            <v>Carrera 15 N. 4-13</v>
          </cell>
        </row>
        <row r="63">
          <cell r="B63" t="str">
            <v>CZ MANIZALES 1</v>
          </cell>
          <cell r="C63" t="str">
            <v>CARRERA 23 # 62-85</v>
          </cell>
        </row>
        <row r="64">
          <cell r="B64" t="str">
            <v>CZ OCCIDENTE</v>
          </cell>
          <cell r="C64" t="str">
            <v>Av las Americas No 10 - 37</v>
          </cell>
        </row>
        <row r="65">
          <cell r="B65" t="str">
            <v>CZ ORIENTE</v>
          </cell>
          <cell r="C65" t="str">
            <v>Calle 5 No. 5 - 06
Los Alpes - La Dorada</v>
          </cell>
        </row>
        <row r="66">
          <cell r="B66" t="str">
            <v>CZ NORTE</v>
          </cell>
          <cell r="C66" t="str">
            <v>Carrera 6 No 6 - 37 
Barrio Centro</v>
          </cell>
        </row>
        <row r="67">
          <cell r="B67" t="str">
            <v>CZ SUR ORIENTE</v>
          </cell>
          <cell r="C67" t="str">
            <v>Carrera 5 No. 7 - 05 Esquina</v>
          </cell>
        </row>
        <row r="68">
          <cell r="B68" t="str">
            <v>CZ FLORENCIA 1</v>
          </cell>
          <cell r="C68" t="str">
            <v>Transversal 6 Avenida Circunvalar Piso 1</v>
          </cell>
        </row>
        <row r="69">
          <cell r="B69" t="str">
            <v>CZ FLORENCIA 2</v>
          </cell>
          <cell r="C69" t="str">
            <v>Calle 21 Transversal 5
Frente a la glorieta del terminal</v>
          </cell>
        </row>
        <row r="70">
          <cell r="B70" t="str">
            <v>CZ PUERTO RICO</v>
          </cell>
          <cell r="C70" t="str">
            <v>Carrera 7 No. 5 - 50 
Barrio Las Americas</v>
          </cell>
        </row>
        <row r="71">
          <cell r="B71" t="str">
            <v>CZ BELEN DE LOS ANDAQUIES</v>
          </cell>
          <cell r="C71" t="str">
            <v>Calle 7 Carrera 7 Esquina 
Cincuentenario</v>
          </cell>
        </row>
        <row r="72">
          <cell r="B72" t="str">
            <v>CZ YOPAL</v>
          </cell>
          <cell r="C72" t="str">
            <v>Diagonal 9 No. 8 - 85</v>
          </cell>
        </row>
        <row r="73">
          <cell r="B73" t="str">
            <v>CZ PAZ DE ARIPORO</v>
          </cell>
          <cell r="C73" t="str">
            <v>Calle 7 No. 10 - 46
Municipio Paz de Ariporo</v>
          </cell>
        </row>
        <row r="74">
          <cell r="B74" t="str">
            <v>CZ VILLANUEVA</v>
          </cell>
          <cell r="C74" t="str">
            <v>Calle 7 No 13 - 48
Villanueva</v>
          </cell>
        </row>
        <row r="75">
          <cell r="B75" t="str">
            <v>CZ POPAYAN</v>
          </cell>
          <cell r="C75" t="str">
            <v>Calle 7A No. 24 - 25 
Barrio Santa Helena
Popayán</v>
          </cell>
        </row>
        <row r="76">
          <cell r="B76" t="str">
            <v>CZ CENTRO</v>
          </cell>
          <cell r="C76" t="str">
            <v>Calle 6 Carrera 26  
Barrio Santa Helena
Popayán</v>
          </cell>
        </row>
        <row r="77">
          <cell r="B77" t="str">
            <v>CZ INDIGENA</v>
          </cell>
          <cell r="C77" t="str">
            <v>Calle 6 Carrera 26 
Barrio Santa Helena - Popayán</v>
          </cell>
        </row>
        <row r="78">
          <cell r="B78" t="str">
            <v>CZ SUR</v>
          </cell>
          <cell r="C78" t="str">
            <v>Calle 6 No. 6 - 18 
Barrio Balboita
El Bordo Patía</v>
          </cell>
        </row>
        <row r="79">
          <cell r="B79" t="str">
            <v>CZ NORTE</v>
          </cell>
          <cell r="C79" t="str">
            <v>Carrera 9 A No. 15 - 35 Urbanización el Canelón
Santander de Quilichao</v>
          </cell>
        </row>
        <row r="80">
          <cell r="B80" t="str">
            <v>CZ MACIZO COLOMBIANO</v>
          </cell>
          <cell r="C80" t="str">
            <v>Carrera 5 No 9 - 45 
Barrio San Francisco
Bolivar - Cauca</v>
          </cell>
        </row>
        <row r="81">
          <cell r="B81" t="str">
            <v>CZ COSTA PACIFICA</v>
          </cell>
          <cell r="C81" t="str">
            <v>Carrera 2 con Calle 5 Esquina  Barrio La Esperanza
Guapi</v>
          </cell>
        </row>
        <row r="82">
          <cell r="B82" t="str">
            <v>CZ VALLEDUPAR 1</v>
          </cell>
          <cell r="C82" t="str">
            <v>Carrera 7 A No. 25 A - 160
Barrio 12 de Octubre - Valledupar</v>
          </cell>
        </row>
        <row r="83">
          <cell r="B83" t="str">
            <v>CZ CHIRIGUANA</v>
          </cell>
          <cell r="C83" t="str">
            <v>Calle 8 No. 8 - 51
Calle Central</v>
          </cell>
        </row>
        <row r="84">
          <cell r="B84" t="str">
            <v>CZ AGUACHICA</v>
          </cell>
          <cell r="C84" t="str">
            <v>Carrera 7 No. 4 - 59;   2 Piso
Barrio Barahoja.</v>
          </cell>
        </row>
        <row r="85">
          <cell r="B85" t="str">
            <v>CZ AGUSTIN CODAZZI</v>
          </cell>
          <cell r="C85" t="str">
            <v>Calle 26 No. 18 - 25 
Barrio El Tesoro 
Municipio Codazzi</v>
          </cell>
        </row>
        <row r="86">
          <cell r="B86" t="str">
            <v>CZ QUIBDO</v>
          </cell>
          <cell r="C86" t="str">
            <v>Calle 26 No 7 - 07 
Barrio Alameda Reyes</v>
          </cell>
        </row>
        <row r="87">
          <cell r="B87" t="str">
            <v>CZ ISTMINA</v>
          </cell>
          <cell r="C87" t="str">
            <v>Calle 10 No. 9 - 68 
Barrio Diego Luis Cordoba</v>
          </cell>
        </row>
        <row r="88">
          <cell r="B88" t="str">
            <v>CZ BAHIA SOLANO</v>
          </cell>
          <cell r="C88" t="str">
            <v>Carrera 2A No. 4 - 98
Barrio El Carmen</v>
          </cell>
        </row>
        <row r="89">
          <cell r="B89" t="str">
            <v>CZ RIOSUCIO</v>
          </cell>
          <cell r="C89" t="str">
            <v>Carrera 1ra 
Calle princicipal Maken</v>
          </cell>
        </row>
        <row r="90">
          <cell r="B90" t="str">
            <v>CZ TADO</v>
          </cell>
          <cell r="C90" t="str">
            <v>Carrera 18 # 9 A - 34
Barrio San Pedro</v>
          </cell>
        </row>
        <row r="91">
          <cell r="B91" t="str">
            <v>CZ 1 MONTERIA</v>
          </cell>
          <cell r="C91" t="str">
            <v>Carrera 3 No. 42 - 46</v>
          </cell>
        </row>
        <row r="92">
          <cell r="B92" t="str">
            <v>CZ CERETE</v>
          </cell>
          <cell r="C92" t="str">
            <v>Calle 12 No. 10 B - 34
Centro</v>
          </cell>
        </row>
        <row r="93">
          <cell r="B93" t="str">
            <v>CZ PLANETARICA</v>
          </cell>
          <cell r="C93" t="str">
            <v>Carrera 10 No. 20 - 54
Centro</v>
          </cell>
        </row>
        <row r="94">
          <cell r="B94" t="str">
            <v>CZ TIERRALTA</v>
          </cell>
          <cell r="C94" t="str">
            <v>Calle 5 No. 10 - 11
Barrio El Prado</v>
          </cell>
        </row>
        <row r="95">
          <cell r="B95" t="str">
            <v>CZ MONTELIBANO</v>
          </cell>
          <cell r="C95" t="str">
            <v>Calle 14 No. 4 - 30
Barrio Centro</v>
          </cell>
        </row>
        <row r="96">
          <cell r="B96" t="str">
            <v>CZ LORICA</v>
          </cell>
          <cell r="C96" t="str">
            <v>Carrera 25 No 7 A  - 46;  Piso 2
Edificio Gaitan
Barrio El Paraíso</v>
          </cell>
        </row>
        <row r="97">
          <cell r="B97" t="str">
            <v>CZ SAHAGUN</v>
          </cell>
          <cell r="C97" t="str">
            <v>Cra 5 No 13 - 37 
Barrio San Pedro</v>
          </cell>
        </row>
        <row r="98">
          <cell r="B98" t="str">
            <v>CZ SAN ANDRES DE SOTAVENTO</v>
          </cell>
          <cell r="C98" t="str">
            <v>Trasversal 7 No. 7 - 710
Centro</v>
          </cell>
        </row>
        <row r="99">
          <cell r="B99" t="str">
            <v>CZ SOACHA</v>
          </cell>
          <cell r="C99" t="str">
            <v>Transversal 15 Diagonal 33 Esquina Barrio Rincón de Santa Fé</v>
          </cell>
        </row>
        <row r="100">
          <cell r="B100" t="str">
            <v>CZ ZIPAQUIRA</v>
          </cell>
          <cell r="C100" t="str">
            <v>Calle 7 No. 1 - 80
Barrio Concepcion
Centro Zipaquirá</v>
          </cell>
        </row>
        <row r="101">
          <cell r="B101" t="str">
            <v>CZ CHOCONTA</v>
          </cell>
          <cell r="C101" t="str">
            <v>Calle 6 No. 5 - 53
Centro</v>
          </cell>
        </row>
        <row r="102">
          <cell r="B102" t="str">
            <v>CZ PACHO</v>
          </cell>
          <cell r="C102" t="str">
            <v>Carrera 16 No. 6 - 52
Centro Pacho</v>
          </cell>
        </row>
        <row r="103">
          <cell r="B103" t="str">
            <v>CZ VILLETA</v>
          </cell>
          <cell r="C103" t="str">
            <v>Carrera 9 No. 6 - 82</v>
          </cell>
        </row>
        <row r="104">
          <cell r="B104" t="str">
            <v>CZ FACATATIVA</v>
          </cell>
          <cell r="C104" t="str">
            <v>Carrera 6 No. 3 - 28 
Barrio Chapinero</v>
          </cell>
        </row>
        <row r="105">
          <cell r="B105" t="str">
            <v>CZ FUSAGASUGA</v>
          </cell>
          <cell r="C105" t="str">
            <v>Calle 7A  No 3 - 03 Este Barrio Pekin</v>
          </cell>
        </row>
        <row r="106">
          <cell r="B106" t="str">
            <v>CZ CAQUEZA</v>
          </cell>
          <cell r="C106" t="str">
            <v>Carrera 5 No. 5 - 09
Centro</v>
          </cell>
        </row>
        <row r="107">
          <cell r="B107" t="str">
            <v>CZ GACHETA</v>
          </cell>
          <cell r="C107" t="str">
            <v xml:space="preserve">Carrera 4 No. 4-27 Piso 2 B/ Aton Lòpez </v>
          </cell>
        </row>
        <row r="108">
          <cell r="B108" t="str">
            <v>CZ GIRARDOT</v>
          </cell>
          <cell r="C108" t="str">
            <v>Carrera 7A No. 20 - 26
Barrio Granada  
Centro Girardot</v>
          </cell>
        </row>
        <row r="109">
          <cell r="B109" t="str">
            <v>CZ LA MESA</v>
          </cell>
          <cell r="C109" t="str">
            <v>Calle 8 No. 12 - 03
B. Santa Barbara</v>
          </cell>
        </row>
        <row r="110">
          <cell r="B110" t="str">
            <v>CZ UBATE</v>
          </cell>
          <cell r="C110" t="str">
            <v>Calle 8 No. 9 - 115
B. San Francisco</v>
          </cell>
        </row>
        <row r="111">
          <cell r="B111" t="str">
            <v>CZ SAN JUAN DE RIOSECO</v>
          </cell>
          <cell r="C111" t="str">
            <v>Carrera 7 No. 5-67 Calle del Rosario</v>
          </cell>
        </row>
        <row r="112">
          <cell r="B112" t="str">
            <v>REGIONAL GUAINIA</v>
          </cell>
          <cell r="C112" t="str">
            <v>Calle 15 No. 8 - 86
Barrio La Ezperanza</v>
          </cell>
        </row>
        <row r="113">
          <cell r="B113" t="str">
            <v>REGIONAL GUAVIARE</v>
          </cell>
          <cell r="C113" t="str">
            <v>Avenida Los Colonizadores No 23 - 106 
Barrio La Esperanza</v>
          </cell>
        </row>
        <row r="114">
          <cell r="B114" t="str">
            <v>CZ NEIVA</v>
          </cell>
          <cell r="C114" t="str">
            <v>Calle 21 No. 1 E - 40
Barrio San Vicente de Paul</v>
          </cell>
        </row>
        <row r="115">
          <cell r="B115" t="str">
            <v>CZ GARZON</v>
          </cell>
          <cell r="C115" t="str">
            <v>Calle 8 No. 6 - 38 
Centro</v>
          </cell>
        </row>
        <row r="116">
          <cell r="B116" t="str">
            <v>CZ LA PLATA</v>
          </cell>
          <cell r="C116" t="str">
            <v>Calle 8 Bis No. 7 - 44
El Pomo</v>
          </cell>
        </row>
        <row r="117">
          <cell r="B117" t="str">
            <v>CZ PITALITO</v>
          </cell>
          <cell r="C117" t="str">
            <v>Carrera 15 No. 1 - 84
Barrio San Mateo</v>
          </cell>
        </row>
        <row r="118">
          <cell r="B118" t="str">
            <v>CZ LA GAITANA</v>
          </cell>
          <cell r="C118" t="str">
            <v>Calle 7 No. 9 - 07  
B. Altico</v>
          </cell>
        </row>
        <row r="119">
          <cell r="B119" t="str">
            <v>CZ RIOHACHA 1</v>
          </cell>
          <cell r="C119" t="str">
            <v>Calle 15 No. 15-00 
Barrio Cuatro Vías</v>
          </cell>
        </row>
        <row r="120">
          <cell r="B120" t="str">
            <v>CZ FONSECA</v>
          </cell>
          <cell r="C120" t="str">
            <v>Carretera Principal 
Salida a Barrancas</v>
          </cell>
        </row>
        <row r="121">
          <cell r="B121" t="str">
            <v>CZ MANAURE</v>
          </cell>
          <cell r="C121" t="str">
            <v>Calle 10 Carrera 5; Esquina</v>
          </cell>
        </row>
        <row r="122">
          <cell r="B122" t="str">
            <v>CZ MAICAO</v>
          </cell>
          <cell r="C122" t="str">
            <v>Calle 3 Carrera 19; Esquina 
Barrio Lomas Frescas</v>
          </cell>
        </row>
        <row r="123">
          <cell r="B123" t="str">
            <v>CZ SANTA MARTA SUR</v>
          </cell>
          <cell r="C123" t="str">
            <v>Calle 22 No. 20 - 103</v>
          </cell>
        </row>
        <row r="124">
          <cell r="B124" t="str">
            <v>CZ SANTA MARTA NORTE</v>
          </cell>
          <cell r="C124" t="str">
            <v>AV. De los Estudiantes No. 17 - 66</v>
          </cell>
        </row>
        <row r="125">
          <cell r="B125" t="str">
            <v>CZ DEL RIO</v>
          </cell>
          <cell r="C125" t="str">
            <v>Calle 10 No. 13 - 62 Centro</v>
          </cell>
        </row>
        <row r="126">
          <cell r="B126" t="str">
            <v>CZ CIENAGA</v>
          </cell>
          <cell r="C126" t="str">
            <v>Calle 12 No. 13 - 04
Centro Cienaga</v>
          </cell>
        </row>
        <row r="127">
          <cell r="B127" t="str">
            <v>CZ FUNDACIÓN</v>
          </cell>
          <cell r="C127" t="str">
            <v>Calle 11 No. 7 B - 04 
Centro Fundación</v>
          </cell>
        </row>
        <row r="128">
          <cell r="B128" t="str">
            <v>CZ PLATO</v>
          </cell>
          <cell r="C128" t="str">
            <v>Carrera 15  No. 14
Via Cementerio</v>
          </cell>
        </row>
        <row r="129">
          <cell r="B129" t="str">
            <v>CZ EL BANCO</v>
          </cell>
          <cell r="C129" t="str">
            <v>Calle 5 No. 9 - 60 
Centro El Banco</v>
          </cell>
        </row>
        <row r="130">
          <cell r="B130" t="str">
            <v>CZ SANTA ANA</v>
          </cell>
          <cell r="C130" t="str">
            <v>Plaza Boyaca, Calle las Mercedes Carrera 5 - 4 A - 99 Esquina</v>
          </cell>
        </row>
        <row r="131">
          <cell r="B131" t="str">
            <v>CZ VILLAVICENCIO 1</v>
          </cell>
          <cell r="C131" t="str">
            <v>Calle 13 B No. 24 - 70
Barrio popular</v>
          </cell>
        </row>
        <row r="132">
          <cell r="B132" t="str">
            <v>CZ GRANADA</v>
          </cell>
          <cell r="C132" t="str">
            <v>Calle 10 No. 14 Bis - 78
Barrio Belen</v>
          </cell>
        </row>
        <row r="133">
          <cell r="B133" t="str">
            <v>CZ ACACIAS</v>
          </cell>
          <cell r="C133" t="str">
            <v>Carrera 20 No. 18 - 43
Barrio Mancera</v>
          </cell>
        </row>
        <row r="134">
          <cell r="B134" t="str">
            <v>CZ PUERTO LOPEZ</v>
          </cell>
          <cell r="C134" t="str">
            <v>Carrera 6 No. 8 - 90 
Barrio Guadalupe</v>
          </cell>
        </row>
        <row r="135">
          <cell r="B135" t="str">
            <v>CZ PASTO 1</v>
          </cell>
          <cell r="C135" t="str">
            <v>Carrera 24 No, 16 -19 
Edificio Continental</v>
          </cell>
        </row>
        <row r="136">
          <cell r="B136" t="str">
            <v>CZ PASTO 2</v>
          </cell>
          <cell r="C136" t="str">
            <v>Calle 20 No. 38 - 63
Avenida Los Estudiantes</v>
          </cell>
        </row>
        <row r="137">
          <cell r="B137" t="str">
            <v>CZ TUMACO</v>
          </cell>
          <cell r="C137" t="str">
            <v>Calle San Carlos
Hotel Punta del Este
Pisos 2 y 3</v>
          </cell>
        </row>
        <row r="138">
          <cell r="B138" t="str">
            <v>CZ IPIALES</v>
          </cell>
          <cell r="C138" t="str">
            <v>Carrera 3 con Calle 10 No. 10 - 21
B. La Libertad; Sector La Laguna</v>
          </cell>
        </row>
        <row r="139">
          <cell r="B139" t="str">
            <v>CZ TUQUERRES</v>
          </cell>
          <cell r="C139" t="str">
            <v>Calle 14 No. 15 - 22
Barrio San Francisco</v>
          </cell>
        </row>
        <row r="140">
          <cell r="B140" t="str">
            <v>CZ LA UNION</v>
          </cell>
          <cell r="C140" t="str">
            <v>Carrera 1 No. 21 - 68
Barrio La inmaculada
Conjunto Residencial 
Balcones de la Venta</v>
          </cell>
        </row>
        <row r="141">
          <cell r="B141" t="str">
            <v>CZ BARBACOAS</v>
          </cell>
          <cell r="C141" t="str">
            <v>Calle Guabo
Frente al Banco Agrario
Barrio Paso Grande</v>
          </cell>
        </row>
        <row r="142">
          <cell r="B142" t="str">
            <v>CZ REMOLINO</v>
          </cell>
          <cell r="C142" t="str">
            <v>Via Panamericana Norte Sector las Palmas Corregimiento el Remolino Municipio Taminango</v>
          </cell>
        </row>
        <row r="143">
          <cell r="B143" t="str">
            <v>CZ CUCUTA 1</v>
          </cell>
          <cell r="C143" t="str">
            <v>Avenida 1 No. 7 -  39 
Barrio Latino</v>
          </cell>
        </row>
        <row r="144">
          <cell r="B144" t="str">
            <v>CZ CUCUTA 2</v>
          </cell>
          <cell r="C144" t="str">
            <v>Calle 6 # 1 a - 105 Barrio la insula</v>
          </cell>
        </row>
        <row r="145">
          <cell r="B145" t="str">
            <v>CZ CUCUTA 3</v>
          </cell>
          <cell r="C145" t="str">
            <v>Calle 5AN No. 15AN -70 Barrio San Eduardo</v>
          </cell>
        </row>
        <row r="146">
          <cell r="B146" t="str">
            <v>CZ OCAÑA</v>
          </cell>
          <cell r="C146" t="str">
            <v>Calle 7 No. 23 - 63
Barrio Llano Echavez - Ocaña</v>
          </cell>
        </row>
        <row r="147">
          <cell r="B147" t="str">
            <v>CZ PAMPLONA</v>
          </cell>
          <cell r="C147" t="str">
            <v>Calle 5 No. 7 - 81 
Barrio Santo Domingo - Pamplona</v>
          </cell>
        </row>
        <row r="148">
          <cell r="B148" t="str">
            <v>CZ TIBU</v>
          </cell>
          <cell r="C148" t="str">
            <v>Carrera 7 No. 2 - 30
Barrio Las Delicias - Tibu</v>
          </cell>
        </row>
        <row r="149">
          <cell r="B149" t="str">
            <v>CZ MOCOA</v>
          </cell>
          <cell r="C149" t="str">
            <v>Calle 14 No. 9 - 100
Barrio San Francisco</v>
          </cell>
        </row>
        <row r="150">
          <cell r="B150" t="str">
            <v>CZ SIBUNDOY</v>
          </cell>
          <cell r="C150" t="str">
            <v>Carrera 12 No. 14 - 59 
Barrio Fray Bartolomé</v>
          </cell>
        </row>
        <row r="151">
          <cell r="B151" t="str">
            <v>CZ PUERTO ASIS</v>
          </cell>
          <cell r="C151" t="str">
            <v>Carrera 24 No. 15 - 16
Barrio San Nicolas</v>
          </cell>
        </row>
        <row r="152">
          <cell r="B152" t="str">
            <v>CZ LA HORMIGA</v>
          </cell>
          <cell r="C152" t="str">
            <v>Calle 8 No. 4 - 77
Barrio Las Americas</v>
          </cell>
        </row>
        <row r="153">
          <cell r="B153" t="str">
            <v>CZ ARMENIA SUR</v>
          </cell>
          <cell r="C153" t="str">
            <v>Carrera 23 Calles 3ra y 4ta 
Barrio Sesenta Casas</v>
          </cell>
        </row>
        <row r="154">
          <cell r="B154" t="str">
            <v>CZ CALARCA</v>
          </cell>
          <cell r="C154" t="str">
            <v>Carrera 25 No. 38-54 Esquina</v>
          </cell>
        </row>
        <row r="155">
          <cell r="B155" t="str">
            <v>CZ PEREIRA</v>
          </cell>
          <cell r="C155" t="str">
            <v>Carrera 8 Bis No. 35 - 12
Pereira</v>
          </cell>
        </row>
        <row r="156">
          <cell r="B156" t="str">
            <v>CZ LA VIRGINIA</v>
          </cell>
          <cell r="C156" t="str">
            <v>Carrera 6 No. 10 - 38
Barrio Restrepo</v>
          </cell>
        </row>
        <row r="157">
          <cell r="B157" t="str">
            <v>CZ DOS QUEBRADAS</v>
          </cell>
          <cell r="C157" t="str">
            <v>Carrera 20 No. 17 - 66
Barrio Santa Mónica Dosquebradas</v>
          </cell>
        </row>
        <row r="158">
          <cell r="B158" t="str">
            <v>CZ BELEN DE UMBRIA</v>
          </cell>
          <cell r="C158" t="str">
            <v>Carrera 11 No. 6 - 62 Piso 2
Centro Belén de Umbria</v>
          </cell>
        </row>
        <row r="159">
          <cell r="B159" t="str">
            <v>CZ SANTA ROSA DE CABAL</v>
          </cell>
          <cell r="C159" t="str">
            <v>Carrera14  NO. 11-43 Santa Rosa Cabal</v>
          </cell>
        </row>
        <row r="160">
          <cell r="B160" t="str">
            <v>CZ LOS ALMENDROS</v>
          </cell>
          <cell r="C160" t="str">
            <v>Calle 6 No. 1 - 82 
Av. Francisco Newball</v>
          </cell>
        </row>
        <row r="161">
          <cell r="B161" t="str">
            <v>CZ BUCARAMANGA NORTE</v>
          </cell>
          <cell r="C161" t="str">
            <v>Calle 34 No. 26 - 31
Centro Bucaramanga</v>
          </cell>
        </row>
        <row r="162">
          <cell r="B162" t="str">
            <v>CZ BUCARAMANGA SUR</v>
          </cell>
          <cell r="C162" t="str">
            <v>Carrera 6 No. 3 - 04
Barrio Caracoli 
Municipio Floridablanca</v>
          </cell>
        </row>
        <row r="163">
          <cell r="B163" t="str">
            <v>CZ CARLOS LLERAS RESTREPO</v>
          </cell>
          <cell r="C163" t="str">
            <v>Carrera 13 No. 42 - 12
Barrio Alfonso López
Bucaramanga</v>
          </cell>
        </row>
        <row r="164">
          <cell r="B164" t="str">
            <v>CZ YARIQUIES</v>
          </cell>
          <cell r="C164" t="str">
            <v>Calle 57 No. 27 - 105
Barrio Galán - Barrancabermeja</v>
          </cell>
        </row>
        <row r="165">
          <cell r="B165" t="str">
            <v>CZ SAN GIL</v>
          </cell>
          <cell r="C165" t="str">
            <v>Carrera 8 No. 16 - 66
Centro San Gil</v>
          </cell>
        </row>
        <row r="166">
          <cell r="B166" t="str">
            <v>CZ SOCORRO</v>
          </cell>
          <cell r="C166" t="str">
            <v>Calle 9 No. 8 - 20
Centro Socorro</v>
          </cell>
        </row>
        <row r="167">
          <cell r="B167" t="str">
            <v>CZ VELEZ</v>
          </cell>
          <cell r="C167" t="str">
            <v>Carrera 4 No. 9 - 33
Vélez</v>
          </cell>
        </row>
        <row r="168">
          <cell r="B168" t="str">
            <v>CZ MALAGA</v>
          </cell>
          <cell r="C168" t="str">
            <v>Carrera 8 No. 12 - 30
Centro Malaga</v>
          </cell>
        </row>
        <row r="169">
          <cell r="B169" t="str">
            <v>CZ BOSTON</v>
          </cell>
          <cell r="C169" t="str">
            <v>Transversal 27C No. 27A - 21 Barrio Boston</v>
          </cell>
        </row>
        <row r="170">
          <cell r="B170" t="str">
            <v>CZ NORTE</v>
          </cell>
          <cell r="C170" t="str">
            <v>Calle 25, Carrera 25 No. 138
Avenida Las Peñitas.
Sincelejo</v>
          </cell>
        </row>
        <row r="171">
          <cell r="B171" t="str">
            <v>CZ SINCELEJO</v>
          </cell>
          <cell r="C171" t="str">
            <v>Carrera 25 B No. 28 - 121
B. Las Peñitas</v>
          </cell>
        </row>
        <row r="172">
          <cell r="B172" t="str">
            <v>CZ LA MOJANA</v>
          </cell>
          <cell r="C172" t="str">
            <v>Calle 11 No. 4 - 59
Barrio Las Dadivas - Sucre</v>
          </cell>
        </row>
        <row r="173">
          <cell r="B173" t="str">
            <v>CZ JORDAN</v>
          </cell>
          <cell r="C173" t="str">
            <v>Carrera 20 No. 63 - 31 Ambalá</v>
          </cell>
        </row>
        <row r="174">
          <cell r="B174" t="str">
            <v>CZ GALAN</v>
          </cell>
          <cell r="C174" t="str">
            <v>Manzana A; Entrada B.
Barrio Galán Avenida del Sur</v>
          </cell>
        </row>
        <row r="175">
          <cell r="B175" t="str">
            <v>CZ IBAGUE</v>
          </cell>
          <cell r="C175" t="str">
            <v xml:space="preserve">Avenida Carrera 5 No. 43 - 23 Piso 1 Frente                   Piscinas Olimpicas
Barrio Restrepo </v>
          </cell>
        </row>
        <row r="176">
          <cell r="B176" t="str">
            <v>CZ LIBANO</v>
          </cell>
          <cell r="C176" t="str">
            <v>Calle 6  No. 14 - 86 
Barrio San José</v>
          </cell>
        </row>
        <row r="177">
          <cell r="B177" t="str">
            <v>CZ LERIDA</v>
          </cell>
          <cell r="C177" t="str">
            <v>Glorieta frente al Hospital 
Santa Sofía</v>
          </cell>
        </row>
        <row r="178">
          <cell r="B178" t="str">
            <v>CZ HONDA</v>
          </cell>
          <cell r="C178" t="str">
            <v xml:space="preserve">Carrera 14 # 7-31 Alto del Rosario-Antiguas Oficinas de Telecom </v>
          </cell>
        </row>
        <row r="179">
          <cell r="B179" t="str">
            <v>CZ ESPINAL</v>
          </cell>
          <cell r="C179" t="str">
            <v>Carrera 6 No. 12 - 56</v>
          </cell>
        </row>
        <row r="180">
          <cell r="B180" t="str">
            <v>CZ CHAPARRAL</v>
          </cell>
          <cell r="C180" t="str">
            <v>Avenida del Estudiante
Oficinas Ica
Calle 10 No. 6 - 18
Barrio Versalles</v>
          </cell>
        </row>
        <row r="181">
          <cell r="B181" t="str">
            <v>CZ PURIFICACION</v>
          </cell>
          <cell r="C181" t="str">
            <v>Calle 7 No. 7A - 24 
Centro Purificación</v>
          </cell>
        </row>
        <row r="182">
          <cell r="B182" t="str">
            <v>CZ MELGAR</v>
          </cell>
          <cell r="C182" t="str">
            <v>Calle 8 No. 19 - 10;   2 piso
Centro Comercial Ulloa Plaza
B. Avenida Cafam</v>
          </cell>
        </row>
        <row r="183">
          <cell r="B183" t="str">
            <v>CZ SURORIENTAL</v>
          </cell>
          <cell r="C183" t="str">
            <v xml:space="preserve">Calle 73 # 8 A - 35 BARRIO ANDRES SANIN
</v>
          </cell>
        </row>
        <row r="184">
          <cell r="B184" t="str">
            <v>CZ NORORIENTAL</v>
          </cell>
          <cell r="C184" t="str">
            <v>Calle 70 No 7E Bis - 03 Barrio Alfonso Lopez</v>
          </cell>
        </row>
        <row r="185">
          <cell r="B185" t="str">
            <v>CZ LADERA</v>
          </cell>
          <cell r="C185" t="str">
            <v>Carrera 43 # 5 A - 17  BARRIO TEQUENDAMA</v>
          </cell>
        </row>
        <row r="186">
          <cell r="B186" t="str">
            <v>CZ SUR</v>
          </cell>
          <cell r="C186" t="str">
            <v>Calle 36 No. 33 A - 03</v>
          </cell>
        </row>
        <row r="187">
          <cell r="B187" t="str">
            <v>CZ JAMUNDI</v>
          </cell>
          <cell r="C187" t="str">
            <v>Carrera 13 No. 10 - 21 
Barrio La Estación</v>
          </cell>
        </row>
        <row r="188">
          <cell r="B188" t="str">
            <v>CZ YUMBO</v>
          </cell>
          <cell r="C188" t="str">
            <v>Carrera 4 No. 1 B - 07</v>
          </cell>
        </row>
        <row r="189">
          <cell r="B189" t="str">
            <v>CZ PALMIRA</v>
          </cell>
          <cell r="C189" t="str">
            <v>Carrera 31 No 23 - 52</v>
          </cell>
        </row>
        <row r="190">
          <cell r="B190" t="str">
            <v>CZ BUGA</v>
          </cell>
          <cell r="C190" t="str">
            <v>Carrera 8A - Salida Norte Carretera Central Centro Buga</v>
          </cell>
        </row>
        <row r="191">
          <cell r="B191" t="str">
            <v>CZ TULUA</v>
          </cell>
          <cell r="C191" t="str">
            <v>Calle 25 No.26 - 62 
Centro Tuluá</v>
          </cell>
        </row>
        <row r="192">
          <cell r="B192" t="str">
            <v>CZ SEVILLA</v>
          </cell>
          <cell r="C192" t="str">
            <v xml:space="preserve">Calle 49 No.48 - 42 </v>
          </cell>
        </row>
        <row r="193">
          <cell r="B193" t="str">
            <v>CZ ROLDANILLO</v>
          </cell>
          <cell r="C193" t="str">
            <v>Carrera 6 No. 9 - 103</v>
          </cell>
        </row>
        <row r="194">
          <cell r="B194" t="str">
            <v>CZ CARTAGO</v>
          </cell>
          <cell r="C194" t="str">
            <v>Carrera 6 No. 9-61</v>
          </cell>
        </row>
        <row r="195">
          <cell r="B195" t="str">
            <v>CZ BUENAVENTURA</v>
          </cell>
          <cell r="C195" t="str">
            <v>Autopista Simon Bolivar Km9 B/ Transformación</v>
          </cell>
        </row>
        <row r="196">
          <cell r="B196" t="str">
            <v>REGIONAL VAUPES</v>
          </cell>
          <cell r="C196" t="str">
            <v>Calle 14 No. 15 - 07 Centro
Mitu</v>
          </cell>
        </row>
        <row r="197">
          <cell r="B197" t="str">
            <v>REGIONAL VICHADA</v>
          </cell>
          <cell r="C197" t="str">
            <v>Avenida Orinoco; Calle 18 No. 07 - 32;   2 Piso.
Centro Comercial Radiomango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9"/>
  <sheetViews>
    <sheetView showGridLines="0" tabSelected="1" topLeftCell="A142" zoomScaleNormal="100" workbookViewId="0">
      <selection activeCell="C20" sqref="C20"/>
    </sheetView>
  </sheetViews>
  <sheetFormatPr baseColWidth="10" defaultColWidth="0" defaultRowHeight="12.75" x14ac:dyDescent="0.2"/>
  <cols>
    <col min="1" max="1" width="5.28515625" style="26" customWidth="1"/>
    <col min="2" max="2" width="21.28515625" style="26" bestFit="1" customWidth="1"/>
    <col min="3" max="3" width="31.85546875" style="26" bestFit="1" customWidth="1"/>
    <col min="4" max="4" width="11.42578125" style="26" customWidth="1"/>
    <col min="5" max="5" width="5.42578125" style="26" customWidth="1"/>
    <col min="6" max="6" width="0" style="26" hidden="1"/>
    <col min="7" max="16384" width="11.42578125" style="26" hidden="1"/>
  </cols>
  <sheetData>
    <row r="1" spans="2:4" x14ac:dyDescent="0.2">
      <c r="B1" s="27"/>
      <c r="C1" s="28"/>
      <c r="D1" s="29"/>
    </row>
    <row r="2" spans="2:4" x14ac:dyDescent="0.2">
      <c r="B2" s="30"/>
      <c r="C2" s="31"/>
      <c r="D2" s="32"/>
    </row>
    <row r="3" spans="2:4" x14ac:dyDescent="0.2">
      <c r="B3" s="30"/>
      <c r="C3" s="31"/>
      <c r="D3" s="32"/>
    </row>
    <row r="4" spans="2:4" x14ac:dyDescent="0.2">
      <c r="B4" s="30"/>
      <c r="C4" s="31"/>
      <c r="D4" s="32"/>
    </row>
    <row r="5" spans="2:4" x14ac:dyDescent="0.2">
      <c r="B5" s="33"/>
      <c r="C5" s="34"/>
      <c r="D5" s="35"/>
    </row>
    <row r="6" spans="2:4" x14ac:dyDescent="0.2">
      <c r="B6" s="36" t="s">
        <v>247</v>
      </c>
      <c r="C6" s="37"/>
      <c r="D6" s="38"/>
    </row>
    <row r="7" spans="2:4" ht="6" customHeight="1" x14ac:dyDescent="0.2"/>
    <row r="8" spans="2:4" x14ac:dyDescent="0.2">
      <c r="B8" s="39" t="s">
        <v>230</v>
      </c>
      <c r="C8" s="39" t="s">
        <v>231</v>
      </c>
      <c r="D8" s="39" t="s">
        <v>232</v>
      </c>
    </row>
    <row r="9" spans="2:4" x14ac:dyDescent="0.2">
      <c r="B9" s="41" t="s">
        <v>219</v>
      </c>
      <c r="C9" s="41" t="s">
        <v>220</v>
      </c>
      <c r="D9" s="42">
        <v>1</v>
      </c>
    </row>
    <row r="10" spans="2:4" x14ac:dyDescent="0.2">
      <c r="B10" s="55" t="s">
        <v>1</v>
      </c>
      <c r="C10" s="41" t="s">
        <v>6</v>
      </c>
      <c r="D10" s="42">
        <v>574</v>
      </c>
    </row>
    <row r="11" spans="2:4" x14ac:dyDescent="0.2">
      <c r="B11" s="55" t="s">
        <v>1</v>
      </c>
      <c r="C11" s="41" t="s">
        <v>7</v>
      </c>
      <c r="D11" s="42">
        <v>405</v>
      </c>
    </row>
    <row r="12" spans="2:4" x14ac:dyDescent="0.2">
      <c r="B12" s="55" t="s">
        <v>1</v>
      </c>
      <c r="C12" s="41" t="s">
        <v>9</v>
      </c>
      <c r="D12" s="42">
        <v>315</v>
      </c>
    </row>
    <row r="13" spans="2:4" x14ac:dyDescent="0.2">
      <c r="B13" s="55" t="s">
        <v>1</v>
      </c>
      <c r="C13" s="41" t="s">
        <v>4</v>
      </c>
      <c r="D13" s="42">
        <v>784</v>
      </c>
    </row>
    <row r="14" spans="2:4" x14ac:dyDescent="0.2">
      <c r="B14" s="55" t="s">
        <v>1</v>
      </c>
      <c r="C14" s="41" t="s">
        <v>3</v>
      </c>
      <c r="D14" s="42">
        <v>934</v>
      </c>
    </row>
    <row r="15" spans="2:4" x14ac:dyDescent="0.2">
      <c r="B15" s="55" t="s">
        <v>1</v>
      </c>
      <c r="C15" s="41" t="s">
        <v>5</v>
      </c>
      <c r="D15" s="42">
        <v>768</v>
      </c>
    </row>
    <row r="16" spans="2:4" x14ac:dyDescent="0.2">
      <c r="B16" s="55" t="s">
        <v>1</v>
      </c>
      <c r="C16" s="41" t="s">
        <v>10</v>
      </c>
      <c r="D16" s="42">
        <v>184</v>
      </c>
    </row>
    <row r="17" spans="2:4" x14ac:dyDescent="0.2">
      <c r="B17" s="55" t="s">
        <v>1</v>
      </c>
      <c r="C17" s="41" t="s">
        <v>11</v>
      </c>
      <c r="D17" s="42">
        <v>149</v>
      </c>
    </row>
    <row r="18" spans="2:4" x14ac:dyDescent="0.2">
      <c r="B18" s="55" t="s">
        <v>1</v>
      </c>
      <c r="C18" s="41" t="s">
        <v>12</v>
      </c>
      <c r="D18" s="42">
        <v>144</v>
      </c>
    </row>
    <row r="19" spans="2:4" x14ac:dyDescent="0.2">
      <c r="B19" s="55" t="s">
        <v>1</v>
      </c>
      <c r="C19" s="41" t="s">
        <v>13</v>
      </c>
      <c r="D19" s="42">
        <v>179</v>
      </c>
    </row>
    <row r="20" spans="2:4" x14ac:dyDescent="0.2">
      <c r="B20" s="55" t="s">
        <v>1</v>
      </c>
      <c r="C20" s="41" t="s">
        <v>14</v>
      </c>
      <c r="D20" s="42">
        <v>210</v>
      </c>
    </row>
    <row r="21" spans="2:4" x14ac:dyDescent="0.2">
      <c r="B21" s="55" t="s">
        <v>1</v>
      </c>
      <c r="C21" s="41" t="s">
        <v>20</v>
      </c>
      <c r="D21" s="42">
        <v>90</v>
      </c>
    </row>
    <row r="22" spans="2:4" x14ac:dyDescent="0.2">
      <c r="B22" s="55" t="s">
        <v>1</v>
      </c>
      <c r="C22" s="41" t="s">
        <v>18</v>
      </c>
      <c r="D22" s="42">
        <v>131</v>
      </c>
    </row>
    <row r="23" spans="2:4" x14ac:dyDescent="0.2">
      <c r="B23" s="55" t="s">
        <v>1</v>
      </c>
      <c r="C23" s="41" t="s">
        <v>16</v>
      </c>
      <c r="D23" s="42">
        <v>168</v>
      </c>
    </row>
    <row r="24" spans="2:4" x14ac:dyDescent="0.2">
      <c r="B24" s="55" t="s">
        <v>1</v>
      </c>
      <c r="C24" s="41" t="s">
        <v>17</v>
      </c>
      <c r="D24" s="42">
        <v>90</v>
      </c>
    </row>
    <row r="25" spans="2:4" x14ac:dyDescent="0.2">
      <c r="B25" s="55" t="s">
        <v>1</v>
      </c>
      <c r="C25" s="41" t="s">
        <v>19</v>
      </c>
      <c r="D25" s="42">
        <v>469</v>
      </c>
    </row>
    <row r="26" spans="2:4" x14ac:dyDescent="0.2">
      <c r="B26" s="55" t="s">
        <v>1</v>
      </c>
      <c r="C26" s="41" t="s">
        <v>2</v>
      </c>
      <c r="D26" s="42">
        <v>5</v>
      </c>
    </row>
    <row r="27" spans="2:4" x14ac:dyDescent="0.2">
      <c r="B27" s="41" t="s">
        <v>203</v>
      </c>
      <c r="C27" s="41" t="s">
        <v>204</v>
      </c>
      <c r="D27" s="42">
        <v>14</v>
      </c>
    </row>
    <row r="28" spans="2:4" x14ac:dyDescent="0.2">
      <c r="B28" s="41" t="s">
        <v>203</v>
      </c>
      <c r="C28" s="41" t="s">
        <v>205</v>
      </c>
      <c r="D28" s="42">
        <v>55</v>
      </c>
    </row>
    <row r="29" spans="2:4" x14ac:dyDescent="0.2">
      <c r="B29" s="41" t="s">
        <v>203</v>
      </c>
      <c r="C29" s="41" t="s">
        <v>206</v>
      </c>
      <c r="D29" s="42">
        <v>6</v>
      </c>
    </row>
    <row r="30" spans="2:4" x14ac:dyDescent="0.2">
      <c r="B30" s="41" t="s">
        <v>21</v>
      </c>
      <c r="C30" s="41" t="s">
        <v>24</v>
      </c>
      <c r="D30" s="42">
        <v>263</v>
      </c>
    </row>
    <row r="31" spans="2:4" x14ac:dyDescent="0.2">
      <c r="B31" s="41" t="s">
        <v>21</v>
      </c>
      <c r="C31" s="41" t="s">
        <v>27</v>
      </c>
      <c r="D31" s="42">
        <v>480</v>
      </c>
    </row>
    <row r="32" spans="2:4" x14ac:dyDescent="0.2">
      <c r="B32" s="41" t="s">
        <v>21</v>
      </c>
      <c r="C32" s="41" t="s">
        <v>22</v>
      </c>
      <c r="D32" s="42">
        <v>105</v>
      </c>
    </row>
    <row r="33" spans="2:4" x14ac:dyDescent="0.2">
      <c r="B33" s="41" t="s">
        <v>21</v>
      </c>
      <c r="C33" s="41" t="s">
        <v>26</v>
      </c>
      <c r="D33" s="42">
        <v>279</v>
      </c>
    </row>
    <row r="34" spans="2:4" x14ac:dyDescent="0.2">
      <c r="B34" s="41" t="s">
        <v>21</v>
      </c>
      <c r="C34" s="41" t="s">
        <v>25</v>
      </c>
      <c r="D34" s="42">
        <v>376</v>
      </c>
    </row>
    <row r="35" spans="2:4" x14ac:dyDescent="0.2">
      <c r="B35" s="41" t="s">
        <v>21</v>
      </c>
      <c r="C35" s="41" t="s">
        <v>23</v>
      </c>
      <c r="D35" s="42">
        <v>1214</v>
      </c>
    </row>
    <row r="36" spans="2:4" x14ac:dyDescent="0.2">
      <c r="B36" s="41" t="s">
        <v>21</v>
      </c>
      <c r="C36" s="41" t="s">
        <v>28</v>
      </c>
      <c r="D36" s="42">
        <v>347</v>
      </c>
    </row>
    <row r="37" spans="2:4" x14ac:dyDescent="0.2">
      <c r="B37" s="41" t="s">
        <v>29</v>
      </c>
      <c r="C37" s="41" t="s">
        <v>40</v>
      </c>
      <c r="D37" s="42">
        <v>94</v>
      </c>
    </row>
    <row r="38" spans="2:4" x14ac:dyDescent="0.2">
      <c r="B38" s="41" t="s">
        <v>29</v>
      </c>
      <c r="C38" s="41" t="s">
        <v>36</v>
      </c>
      <c r="D38" s="42">
        <v>461</v>
      </c>
    </row>
    <row r="39" spans="2:4" x14ac:dyDescent="0.2">
      <c r="B39" s="41" t="s">
        <v>29</v>
      </c>
      <c r="C39" s="41" t="s">
        <v>31</v>
      </c>
      <c r="D39" s="42">
        <v>1056</v>
      </c>
    </row>
    <row r="40" spans="2:4" x14ac:dyDescent="0.2">
      <c r="B40" s="41" t="s">
        <v>29</v>
      </c>
      <c r="C40" s="41" t="s">
        <v>41</v>
      </c>
      <c r="D40" s="42">
        <v>441</v>
      </c>
    </row>
    <row r="41" spans="2:4" x14ac:dyDescent="0.2">
      <c r="B41" s="41" t="s">
        <v>29</v>
      </c>
      <c r="C41" s="41" t="s">
        <v>39</v>
      </c>
      <c r="D41" s="42">
        <v>201</v>
      </c>
    </row>
    <row r="42" spans="2:4" x14ac:dyDescent="0.2">
      <c r="B42" s="41" t="s">
        <v>29</v>
      </c>
      <c r="C42" s="41" t="s">
        <v>35</v>
      </c>
      <c r="D42" s="42">
        <v>786</v>
      </c>
    </row>
    <row r="43" spans="2:4" x14ac:dyDescent="0.2">
      <c r="B43" s="41" t="s">
        <v>29</v>
      </c>
      <c r="C43" s="41" t="s">
        <v>44</v>
      </c>
      <c r="D43" s="42">
        <v>113</v>
      </c>
    </row>
    <row r="44" spans="2:4" x14ac:dyDescent="0.2">
      <c r="B44" s="41" t="s">
        <v>29</v>
      </c>
      <c r="C44" s="41" t="s">
        <v>37</v>
      </c>
      <c r="D44" s="42">
        <v>474</v>
      </c>
    </row>
    <row r="45" spans="2:4" x14ac:dyDescent="0.2">
      <c r="B45" s="41" t="s">
        <v>29</v>
      </c>
      <c r="C45" s="41" t="s">
        <v>34</v>
      </c>
      <c r="D45" s="42">
        <v>596</v>
      </c>
    </row>
    <row r="46" spans="2:4" x14ac:dyDescent="0.2">
      <c r="B46" s="41" t="s">
        <v>29</v>
      </c>
      <c r="C46" s="41" t="s">
        <v>38</v>
      </c>
      <c r="D46" s="42">
        <v>136</v>
      </c>
    </row>
    <row r="47" spans="2:4" x14ac:dyDescent="0.2">
      <c r="B47" s="41" t="s">
        <v>29</v>
      </c>
      <c r="C47" s="41" t="s">
        <v>42</v>
      </c>
      <c r="D47" s="42">
        <v>445</v>
      </c>
    </row>
    <row r="48" spans="2:4" x14ac:dyDescent="0.2">
      <c r="B48" s="41" t="s">
        <v>29</v>
      </c>
      <c r="C48" s="41" t="s">
        <v>32</v>
      </c>
      <c r="D48" s="42">
        <v>157</v>
      </c>
    </row>
    <row r="49" spans="2:4" x14ac:dyDescent="0.2">
      <c r="B49" s="41" t="s">
        <v>29</v>
      </c>
      <c r="C49" s="41" t="s">
        <v>43</v>
      </c>
      <c r="D49" s="42">
        <v>240</v>
      </c>
    </row>
    <row r="50" spans="2:4" x14ac:dyDescent="0.2">
      <c r="B50" s="41" t="s">
        <v>29</v>
      </c>
      <c r="C50" s="41" t="s">
        <v>33</v>
      </c>
      <c r="D50" s="42">
        <v>561</v>
      </c>
    </row>
    <row r="51" spans="2:4" x14ac:dyDescent="0.2">
      <c r="B51" s="41" t="s">
        <v>29</v>
      </c>
      <c r="C51" s="41" t="s">
        <v>30</v>
      </c>
      <c r="D51" s="42">
        <v>0</v>
      </c>
    </row>
    <row r="52" spans="2:4" x14ac:dyDescent="0.2">
      <c r="B52" s="41" t="s">
        <v>45</v>
      </c>
      <c r="C52" s="41" t="s">
        <v>47</v>
      </c>
      <c r="D52" s="42">
        <v>659</v>
      </c>
    </row>
    <row r="53" spans="2:4" x14ac:dyDescent="0.2">
      <c r="B53" s="41" t="s">
        <v>45</v>
      </c>
      <c r="C53" s="41" t="s">
        <v>50</v>
      </c>
      <c r="D53" s="42">
        <v>278</v>
      </c>
    </row>
    <row r="54" spans="2:4" x14ac:dyDescent="0.2">
      <c r="B54" s="41" t="s">
        <v>45</v>
      </c>
      <c r="C54" s="41" t="s">
        <v>46</v>
      </c>
      <c r="D54" s="42">
        <v>488</v>
      </c>
    </row>
    <row r="55" spans="2:4" x14ac:dyDescent="0.2">
      <c r="B55" s="41" t="s">
        <v>45</v>
      </c>
      <c r="C55" s="41" t="s">
        <v>48</v>
      </c>
      <c r="D55" s="42">
        <v>498</v>
      </c>
    </row>
    <row r="56" spans="2:4" x14ac:dyDescent="0.2">
      <c r="B56" s="41" t="s">
        <v>45</v>
      </c>
      <c r="C56" s="41" t="s">
        <v>51</v>
      </c>
      <c r="D56" s="42">
        <v>571</v>
      </c>
    </row>
    <row r="57" spans="2:4" x14ac:dyDescent="0.2">
      <c r="B57" s="41" t="s">
        <v>45</v>
      </c>
      <c r="C57" s="41" t="s">
        <v>52</v>
      </c>
      <c r="D57" s="42">
        <v>316</v>
      </c>
    </row>
    <row r="58" spans="2:4" x14ac:dyDescent="0.2">
      <c r="B58" s="41" t="s">
        <v>45</v>
      </c>
      <c r="C58" s="41" t="s">
        <v>53</v>
      </c>
      <c r="D58" s="42">
        <v>124</v>
      </c>
    </row>
    <row r="59" spans="2:4" x14ac:dyDescent="0.2">
      <c r="B59" s="41" t="s">
        <v>45</v>
      </c>
      <c r="C59" s="41" t="s">
        <v>49</v>
      </c>
      <c r="D59" s="42">
        <v>332</v>
      </c>
    </row>
    <row r="60" spans="2:4" x14ac:dyDescent="0.2">
      <c r="B60" s="41" t="s">
        <v>54</v>
      </c>
      <c r="C60" s="41" t="s">
        <v>58</v>
      </c>
      <c r="D60" s="42">
        <v>215</v>
      </c>
    </row>
    <row r="61" spans="2:4" x14ac:dyDescent="0.2">
      <c r="B61" s="41" t="s">
        <v>54</v>
      </c>
      <c r="C61" s="41" t="s">
        <v>57</v>
      </c>
      <c r="D61" s="42">
        <v>268</v>
      </c>
    </row>
    <row r="62" spans="2:4" x14ac:dyDescent="0.2">
      <c r="B62" s="41" t="s">
        <v>54</v>
      </c>
      <c r="C62" s="41" t="s">
        <v>62</v>
      </c>
      <c r="D62" s="42">
        <v>55</v>
      </c>
    </row>
    <row r="63" spans="2:4" x14ac:dyDescent="0.2">
      <c r="B63" s="41" t="s">
        <v>54</v>
      </c>
      <c r="C63" s="41" t="s">
        <v>59</v>
      </c>
      <c r="D63" s="42">
        <v>107</v>
      </c>
    </row>
    <row r="64" spans="2:4" x14ac:dyDescent="0.2">
      <c r="B64" s="41" t="s">
        <v>54</v>
      </c>
      <c r="C64" s="41" t="s">
        <v>63</v>
      </c>
      <c r="D64" s="42">
        <v>49</v>
      </c>
    </row>
    <row r="65" spans="2:4" x14ac:dyDescent="0.2">
      <c r="B65" s="41" t="s">
        <v>54</v>
      </c>
      <c r="C65" s="41" t="s">
        <v>64</v>
      </c>
      <c r="D65" s="42">
        <v>114</v>
      </c>
    </row>
    <row r="66" spans="2:4" x14ac:dyDescent="0.2">
      <c r="B66" s="41" t="s">
        <v>54</v>
      </c>
      <c r="C66" s="41" t="s">
        <v>65</v>
      </c>
      <c r="D66" s="42">
        <v>47</v>
      </c>
    </row>
    <row r="67" spans="2:4" x14ac:dyDescent="0.2">
      <c r="B67" s="41" t="s">
        <v>54</v>
      </c>
      <c r="C67" s="41" t="s">
        <v>60</v>
      </c>
      <c r="D67" s="42">
        <v>76</v>
      </c>
    </row>
    <row r="68" spans="2:4" x14ac:dyDescent="0.2">
      <c r="B68" s="41" t="s">
        <v>54</v>
      </c>
      <c r="C68" s="41" t="s">
        <v>61</v>
      </c>
      <c r="D68" s="42">
        <v>56</v>
      </c>
    </row>
    <row r="69" spans="2:4" x14ac:dyDescent="0.2">
      <c r="B69" s="41" t="s">
        <v>54</v>
      </c>
      <c r="C69" s="41" t="s">
        <v>56</v>
      </c>
      <c r="D69" s="42">
        <v>333</v>
      </c>
    </row>
    <row r="70" spans="2:4" x14ac:dyDescent="0.2">
      <c r="B70" s="41" t="s">
        <v>54</v>
      </c>
      <c r="C70" s="41" t="s">
        <v>55</v>
      </c>
      <c r="D70" s="42">
        <v>382</v>
      </c>
    </row>
    <row r="71" spans="2:4" x14ac:dyDescent="0.2">
      <c r="B71" s="41" t="s">
        <v>8</v>
      </c>
      <c r="C71" s="41" t="s">
        <v>67</v>
      </c>
      <c r="D71" s="42">
        <v>295</v>
      </c>
    </row>
    <row r="72" spans="2:4" x14ac:dyDescent="0.2">
      <c r="B72" s="41" t="s">
        <v>8</v>
      </c>
      <c r="C72" s="41" t="s">
        <v>12</v>
      </c>
      <c r="D72" s="42">
        <v>102</v>
      </c>
    </row>
    <row r="73" spans="2:4" x14ac:dyDescent="0.2">
      <c r="B73" s="41" t="s">
        <v>8</v>
      </c>
      <c r="C73" s="41" t="s">
        <v>14</v>
      </c>
      <c r="D73" s="42">
        <v>115</v>
      </c>
    </row>
    <row r="74" spans="2:4" x14ac:dyDescent="0.2">
      <c r="B74" s="41" t="s">
        <v>8</v>
      </c>
      <c r="C74" s="41" t="s">
        <v>70</v>
      </c>
      <c r="D74" s="42">
        <v>29</v>
      </c>
    </row>
    <row r="75" spans="2:4" x14ac:dyDescent="0.2">
      <c r="B75" s="41" t="s">
        <v>8</v>
      </c>
      <c r="C75" s="41" t="s">
        <v>66</v>
      </c>
      <c r="D75" s="42">
        <v>11</v>
      </c>
    </row>
    <row r="76" spans="2:4" x14ac:dyDescent="0.2">
      <c r="B76" s="41" t="s">
        <v>71</v>
      </c>
      <c r="C76" s="41" t="s">
        <v>75</v>
      </c>
      <c r="D76" s="42">
        <v>58</v>
      </c>
    </row>
    <row r="77" spans="2:4" x14ac:dyDescent="0.2">
      <c r="B77" s="41" t="s">
        <v>71</v>
      </c>
      <c r="C77" s="41" t="s">
        <v>72</v>
      </c>
      <c r="D77" s="42">
        <v>73</v>
      </c>
    </row>
    <row r="78" spans="2:4" x14ac:dyDescent="0.2">
      <c r="B78" s="41" t="s">
        <v>71</v>
      </c>
      <c r="C78" s="41" t="s">
        <v>73</v>
      </c>
      <c r="D78" s="42">
        <v>118</v>
      </c>
    </row>
    <row r="79" spans="2:4" x14ac:dyDescent="0.2">
      <c r="B79" s="41" t="s">
        <v>71</v>
      </c>
      <c r="C79" s="41" t="s">
        <v>74</v>
      </c>
      <c r="D79" s="42">
        <v>117</v>
      </c>
    </row>
    <row r="80" spans="2:4" x14ac:dyDescent="0.2">
      <c r="B80" s="41" t="s">
        <v>207</v>
      </c>
      <c r="C80" s="41" t="s">
        <v>209</v>
      </c>
      <c r="D80" s="42">
        <v>6</v>
      </c>
    </row>
    <row r="81" spans="2:4" x14ac:dyDescent="0.2">
      <c r="B81" s="41" t="s">
        <v>207</v>
      </c>
      <c r="C81" s="41" t="s">
        <v>210</v>
      </c>
      <c r="D81" s="42">
        <v>7</v>
      </c>
    </row>
    <row r="82" spans="2:4" x14ac:dyDescent="0.2">
      <c r="B82" s="41" t="s">
        <v>207</v>
      </c>
      <c r="C82" s="41" t="s">
        <v>208</v>
      </c>
      <c r="D82" s="42">
        <v>5</v>
      </c>
    </row>
    <row r="83" spans="2:4" x14ac:dyDescent="0.2">
      <c r="B83" s="41" t="s">
        <v>76</v>
      </c>
      <c r="C83" s="41" t="s">
        <v>78</v>
      </c>
      <c r="D83" s="42">
        <v>505</v>
      </c>
    </row>
    <row r="84" spans="2:4" ht="63.75" x14ac:dyDescent="0.2">
      <c r="B84" s="46" t="s">
        <v>76</v>
      </c>
      <c r="C84" s="56" t="s">
        <v>240</v>
      </c>
      <c r="D84" s="57">
        <v>702</v>
      </c>
    </row>
    <row r="85" spans="2:4" x14ac:dyDescent="0.2">
      <c r="B85" s="41" t="s">
        <v>76</v>
      </c>
      <c r="C85" s="41" t="s">
        <v>79</v>
      </c>
      <c r="D85" s="42">
        <v>346</v>
      </c>
    </row>
    <row r="86" spans="2:4" x14ac:dyDescent="0.2">
      <c r="B86" s="41" t="s">
        <v>76</v>
      </c>
      <c r="C86" s="41" t="s">
        <v>82</v>
      </c>
      <c r="D86" s="42">
        <v>287</v>
      </c>
    </row>
    <row r="87" spans="2:4" x14ac:dyDescent="0.2">
      <c r="B87" s="41" t="s">
        <v>76</v>
      </c>
      <c r="C87" s="41" t="s">
        <v>69</v>
      </c>
      <c r="D87" s="42">
        <v>621</v>
      </c>
    </row>
    <row r="88" spans="2:4" x14ac:dyDescent="0.2">
      <c r="B88" s="58" t="s">
        <v>76</v>
      </c>
      <c r="C88" s="58" t="s">
        <v>77</v>
      </c>
      <c r="D88" s="42">
        <v>219</v>
      </c>
    </row>
    <row r="89" spans="2:4" x14ac:dyDescent="0.2">
      <c r="B89" s="41" t="s">
        <v>76</v>
      </c>
      <c r="C89" s="41" t="s">
        <v>80</v>
      </c>
      <c r="D89" s="42">
        <v>307</v>
      </c>
    </row>
    <row r="90" spans="2:4" x14ac:dyDescent="0.2">
      <c r="B90" s="41" t="s">
        <v>84</v>
      </c>
      <c r="C90" s="41" t="s">
        <v>87</v>
      </c>
      <c r="D90" s="42">
        <v>504</v>
      </c>
    </row>
    <row r="91" spans="2:4" x14ac:dyDescent="0.2">
      <c r="B91" s="41" t="s">
        <v>84</v>
      </c>
      <c r="C91" s="41" t="s">
        <v>88</v>
      </c>
      <c r="D91" s="42">
        <v>186</v>
      </c>
    </row>
    <row r="92" spans="2:4" x14ac:dyDescent="0.2">
      <c r="B92" s="41" t="s">
        <v>84</v>
      </c>
      <c r="C92" s="41" t="s">
        <v>86</v>
      </c>
      <c r="D92" s="42">
        <v>296</v>
      </c>
    </row>
    <row r="93" spans="2:4" x14ac:dyDescent="0.2">
      <c r="B93" s="41" t="s">
        <v>84</v>
      </c>
      <c r="C93" s="41" t="s">
        <v>85</v>
      </c>
      <c r="D93" s="42">
        <v>686</v>
      </c>
    </row>
    <row r="94" spans="2:4" x14ac:dyDescent="0.2">
      <c r="B94" s="55" t="s">
        <v>113</v>
      </c>
      <c r="C94" s="41" t="s">
        <v>116</v>
      </c>
      <c r="D94" s="42">
        <v>42</v>
      </c>
    </row>
    <row r="95" spans="2:4" x14ac:dyDescent="0.2">
      <c r="B95" s="55" t="s">
        <v>113</v>
      </c>
      <c r="C95" s="41" t="s">
        <v>115</v>
      </c>
      <c r="D95" s="42">
        <v>282</v>
      </c>
    </row>
    <row r="96" spans="2:4" x14ac:dyDescent="0.2">
      <c r="B96" s="55" t="s">
        <v>113</v>
      </c>
      <c r="C96" s="41" t="s">
        <v>114</v>
      </c>
      <c r="D96" s="42">
        <v>513</v>
      </c>
    </row>
    <row r="97" spans="2:4" x14ac:dyDescent="0.2">
      <c r="B97" s="55" t="s">
        <v>113</v>
      </c>
      <c r="C97" s="41" t="s">
        <v>117</v>
      </c>
      <c r="D97" s="42">
        <v>79</v>
      </c>
    </row>
    <row r="98" spans="2:4" x14ac:dyDescent="0.2">
      <c r="B98" s="55" t="s">
        <v>113</v>
      </c>
      <c r="C98" s="41" t="s">
        <v>118</v>
      </c>
      <c r="D98" s="42">
        <v>136</v>
      </c>
    </row>
    <row r="99" spans="2:4" x14ac:dyDescent="0.2">
      <c r="B99" s="59" t="s">
        <v>89</v>
      </c>
      <c r="C99" s="41" t="s">
        <v>90</v>
      </c>
      <c r="D99" s="42">
        <v>1018</v>
      </c>
    </row>
    <row r="100" spans="2:4" x14ac:dyDescent="0.2">
      <c r="B100" s="59" t="s">
        <v>89</v>
      </c>
      <c r="C100" s="41" t="s">
        <v>91</v>
      </c>
      <c r="D100" s="42">
        <v>344</v>
      </c>
    </row>
    <row r="101" spans="2:4" x14ac:dyDescent="0.2">
      <c r="B101" s="59" t="s">
        <v>89</v>
      </c>
      <c r="C101" s="41" t="s">
        <v>95</v>
      </c>
      <c r="D101" s="42">
        <v>603</v>
      </c>
    </row>
    <row r="102" spans="2:4" x14ac:dyDescent="0.2">
      <c r="B102" s="59" t="s">
        <v>89</v>
      </c>
      <c r="C102" s="41" t="s">
        <v>94</v>
      </c>
      <c r="D102" s="42">
        <v>210</v>
      </c>
    </row>
    <row r="103" spans="2:4" x14ac:dyDescent="0.2">
      <c r="B103" s="59" t="s">
        <v>89</v>
      </c>
      <c r="C103" s="41" t="s">
        <v>92</v>
      </c>
      <c r="D103" s="42">
        <v>166</v>
      </c>
    </row>
    <row r="104" spans="2:4" x14ac:dyDescent="0.2">
      <c r="B104" s="59" t="s">
        <v>89</v>
      </c>
      <c r="C104" s="41" t="s">
        <v>96</v>
      </c>
      <c r="D104" s="42">
        <v>185</v>
      </c>
    </row>
    <row r="105" spans="2:4" x14ac:dyDescent="0.2">
      <c r="B105" s="59" t="s">
        <v>89</v>
      </c>
      <c r="C105" s="41" t="s">
        <v>97</v>
      </c>
      <c r="D105" s="42">
        <v>176</v>
      </c>
    </row>
    <row r="106" spans="2:4" x14ac:dyDescent="0.2">
      <c r="B106" s="59" t="s">
        <v>89</v>
      </c>
      <c r="C106" s="41" t="s">
        <v>93</v>
      </c>
      <c r="D106" s="42">
        <v>224</v>
      </c>
    </row>
    <row r="107" spans="2:4" x14ac:dyDescent="0.2">
      <c r="B107" s="41" t="s">
        <v>98</v>
      </c>
      <c r="C107" s="41" t="s">
        <v>107</v>
      </c>
      <c r="D107" s="42">
        <v>79</v>
      </c>
    </row>
    <row r="108" spans="2:4" x14ac:dyDescent="0.2">
      <c r="B108" s="41" t="s">
        <v>98</v>
      </c>
      <c r="C108" s="41" t="s">
        <v>102</v>
      </c>
      <c r="D108" s="42">
        <v>65</v>
      </c>
    </row>
    <row r="109" spans="2:4" x14ac:dyDescent="0.2">
      <c r="B109" s="41" t="s">
        <v>98</v>
      </c>
      <c r="C109" s="41" t="s">
        <v>105</v>
      </c>
      <c r="D109" s="42">
        <v>187</v>
      </c>
    </row>
    <row r="110" spans="2:4" x14ac:dyDescent="0.2">
      <c r="B110" s="41" t="s">
        <v>98</v>
      </c>
      <c r="C110" s="41" t="s">
        <v>106</v>
      </c>
      <c r="D110" s="42">
        <v>110</v>
      </c>
    </row>
    <row r="111" spans="2:4" x14ac:dyDescent="0.2">
      <c r="B111" s="41" t="s">
        <v>98</v>
      </c>
      <c r="C111" s="41" t="s">
        <v>108</v>
      </c>
      <c r="D111" s="42">
        <v>6</v>
      </c>
    </row>
    <row r="112" spans="2:4" x14ac:dyDescent="0.2">
      <c r="B112" s="41" t="s">
        <v>98</v>
      </c>
      <c r="C112" s="41" t="s">
        <v>109</v>
      </c>
      <c r="D112" s="42">
        <v>153</v>
      </c>
    </row>
    <row r="113" spans="2:4" x14ac:dyDescent="0.2">
      <c r="B113" s="41" t="s">
        <v>98</v>
      </c>
      <c r="C113" s="41" t="s">
        <v>110</v>
      </c>
      <c r="D113" s="42">
        <v>79</v>
      </c>
    </row>
    <row r="114" spans="2:4" x14ac:dyDescent="0.2">
      <c r="B114" s="41" t="s">
        <v>98</v>
      </c>
      <c r="C114" s="41" t="s">
        <v>103</v>
      </c>
      <c r="D114" s="42">
        <v>59</v>
      </c>
    </row>
    <row r="115" spans="2:4" x14ac:dyDescent="0.2">
      <c r="B115" s="41" t="s">
        <v>98</v>
      </c>
      <c r="C115" s="41" t="s">
        <v>112</v>
      </c>
      <c r="D115" s="42">
        <v>11</v>
      </c>
    </row>
    <row r="116" spans="2:4" x14ac:dyDescent="0.2">
      <c r="B116" s="41" t="s">
        <v>98</v>
      </c>
      <c r="C116" s="41" t="s">
        <v>100</v>
      </c>
      <c r="D116" s="42">
        <v>427</v>
      </c>
    </row>
    <row r="117" spans="2:4" x14ac:dyDescent="0.2">
      <c r="B117" s="41" t="s">
        <v>98</v>
      </c>
      <c r="C117" s="41" t="s">
        <v>111</v>
      </c>
      <c r="D117" s="42">
        <v>77</v>
      </c>
    </row>
    <row r="118" spans="2:4" x14ac:dyDescent="0.2">
      <c r="B118" s="41" t="s">
        <v>98</v>
      </c>
      <c r="C118" s="41" t="s">
        <v>104</v>
      </c>
      <c r="D118" s="42">
        <v>89</v>
      </c>
    </row>
    <row r="119" spans="2:4" x14ac:dyDescent="0.2">
      <c r="B119" s="41" t="s">
        <v>98</v>
      </c>
      <c r="C119" s="41" t="s">
        <v>101</v>
      </c>
      <c r="D119" s="42">
        <v>53</v>
      </c>
    </row>
    <row r="120" spans="2:4" x14ac:dyDescent="0.2">
      <c r="B120" s="41" t="s">
        <v>98</v>
      </c>
      <c r="C120" s="41" t="s">
        <v>99</v>
      </c>
      <c r="D120" s="42">
        <v>0</v>
      </c>
    </row>
    <row r="121" spans="2:4" x14ac:dyDescent="0.2">
      <c r="B121" s="41" t="s">
        <v>221</v>
      </c>
      <c r="C121" s="41" t="s">
        <v>222</v>
      </c>
      <c r="D121" s="42">
        <v>5</v>
      </c>
    </row>
    <row r="122" spans="2:4" x14ac:dyDescent="0.2">
      <c r="B122" s="41" t="s">
        <v>223</v>
      </c>
      <c r="C122" s="41" t="s">
        <v>224</v>
      </c>
      <c r="D122" s="42">
        <v>26</v>
      </c>
    </row>
    <row r="123" spans="2:4" x14ac:dyDescent="0.2">
      <c r="B123" s="41" t="s">
        <v>119</v>
      </c>
      <c r="C123" s="41" t="s">
        <v>121</v>
      </c>
      <c r="D123" s="42">
        <v>312</v>
      </c>
    </row>
    <row r="124" spans="2:4" x14ac:dyDescent="0.2">
      <c r="B124" s="41" t="s">
        <v>119</v>
      </c>
      <c r="C124" s="41" t="s">
        <v>124</v>
      </c>
      <c r="D124" s="42">
        <v>349</v>
      </c>
    </row>
    <row r="125" spans="2:4" x14ac:dyDescent="0.2">
      <c r="B125" s="41" t="s">
        <v>119</v>
      </c>
      <c r="C125" s="41" t="s">
        <v>122</v>
      </c>
      <c r="D125" s="42">
        <v>209</v>
      </c>
    </row>
    <row r="126" spans="2:4" x14ac:dyDescent="0.2">
      <c r="B126" s="41" t="s">
        <v>119</v>
      </c>
      <c r="C126" s="41" t="s">
        <v>120</v>
      </c>
      <c r="D126" s="42">
        <v>413</v>
      </c>
    </row>
    <row r="127" spans="2:4" x14ac:dyDescent="0.2">
      <c r="B127" s="41" t="s">
        <v>119</v>
      </c>
      <c r="C127" s="41" t="s">
        <v>123</v>
      </c>
      <c r="D127" s="42">
        <v>429</v>
      </c>
    </row>
    <row r="128" spans="2:4" x14ac:dyDescent="0.2">
      <c r="B128" s="41" t="s">
        <v>125</v>
      </c>
      <c r="C128" s="41" t="s">
        <v>127</v>
      </c>
      <c r="D128" s="42">
        <v>168</v>
      </c>
    </row>
    <row r="129" spans="2:4" x14ac:dyDescent="0.2">
      <c r="B129" s="41" t="s">
        <v>125</v>
      </c>
      <c r="C129" s="41" t="s">
        <v>129</v>
      </c>
      <c r="D129" s="42">
        <v>153</v>
      </c>
    </row>
    <row r="130" spans="2:4" x14ac:dyDescent="0.2">
      <c r="B130" s="41" t="s">
        <v>125</v>
      </c>
      <c r="C130" s="41" t="s">
        <v>128</v>
      </c>
      <c r="D130" s="42">
        <v>139</v>
      </c>
    </row>
    <row r="131" spans="2:4" x14ac:dyDescent="0.2">
      <c r="B131" s="41" t="s">
        <v>125</v>
      </c>
      <c r="C131" s="41" t="s">
        <v>126</v>
      </c>
      <c r="D131" s="42">
        <v>103</v>
      </c>
    </row>
    <row r="132" spans="2:4" x14ac:dyDescent="0.2">
      <c r="B132" s="41" t="s">
        <v>130</v>
      </c>
      <c r="C132" s="41" t="s">
        <v>134</v>
      </c>
      <c r="D132" s="42">
        <v>665</v>
      </c>
    </row>
    <row r="133" spans="2:4" x14ac:dyDescent="0.2">
      <c r="B133" s="41" t="s">
        <v>130</v>
      </c>
      <c r="C133" s="41" t="s">
        <v>133</v>
      </c>
      <c r="D133" s="42">
        <v>367</v>
      </c>
    </row>
    <row r="134" spans="2:4" x14ac:dyDescent="0.2">
      <c r="B134" s="41" t="s">
        <v>130</v>
      </c>
      <c r="C134" s="41" t="s">
        <v>137</v>
      </c>
      <c r="D134" s="42">
        <v>406</v>
      </c>
    </row>
    <row r="135" spans="2:4" x14ac:dyDescent="0.2">
      <c r="B135" s="41" t="s">
        <v>130</v>
      </c>
      <c r="C135" s="41" t="s">
        <v>135</v>
      </c>
      <c r="D135" s="42">
        <v>292</v>
      </c>
    </row>
    <row r="136" spans="2:4" x14ac:dyDescent="0.2">
      <c r="B136" s="41" t="s">
        <v>130</v>
      </c>
      <c r="C136" s="41" t="s">
        <v>136</v>
      </c>
      <c r="D136" s="42">
        <v>376</v>
      </c>
    </row>
    <row r="137" spans="2:4" x14ac:dyDescent="0.2">
      <c r="B137" s="41" t="s">
        <v>130</v>
      </c>
      <c r="C137" s="41" t="s">
        <v>138</v>
      </c>
      <c r="D137" s="42">
        <v>92</v>
      </c>
    </row>
    <row r="138" spans="2:4" x14ac:dyDescent="0.2">
      <c r="B138" s="41" t="s">
        <v>130</v>
      </c>
      <c r="C138" s="41" t="s">
        <v>132</v>
      </c>
      <c r="D138" s="42">
        <v>283</v>
      </c>
    </row>
    <row r="139" spans="2:4" x14ac:dyDescent="0.2">
      <c r="B139" s="41" t="s">
        <v>130</v>
      </c>
      <c r="C139" s="41" t="s">
        <v>131</v>
      </c>
      <c r="D139" s="42">
        <v>244</v>
      </c>
    </row>
    <row r="140" spans="2:4" x14ac:dyDescent="0.2">
      <c r="B140" s="41" t="s">
        <v>139</v>
      </c>
      <c r="C140" s="41" t="s">
        <v>142</v>
      </c>
      <c r="D140" s="42">
        <v>117</v>
      </c>
    </row>
    <row r="141" spans="2:4" x14ac:dyDescent="0.2">
      <c r="B141" s="41" t="s">
        <v>139</v>
      </c>
      <c r="C141" s="41" t="s">
        <v>141</v>
      </c>
      <c r="D141" s="42">
        <v>153</v>
      </c>
    </row>
    <row r="142" spans="2:4" x14ac:dyDescent="0.2">
      <c r="B142" s="41" t="s">
        <v>139</v>
      </c>
      <c r="C142" s="41" t="s">
        <v>143</v>
      </c>
      <c r="D142" s="42">
        <v>84</v>
      </c>
    </row>
    <row r="143" spans="2:4" x14ac:dyDescent="0.2">
      <c r="B143" s="41" t="s">
        <v>139</v>
      </c>
      <c r="C143" s="41" t="s">
        <v>140</v>
      </c>
      <c r="D143" s="42">
        <v>328</v>
      </c>
    </row>
    <row r="144" spans="2:4" x14ac:dyDescent="0.2">
      <c r="B144" s="41" t="s">
        <v>15</v>
      </c>
      <c r="C144" s="41" t="s">
        <v>150</v>
      </c>
      <c r="D144" s="42">
        <v>203</v>
      </c>
    </row>
    <row r="145" spans="2:4" x14ac:dyDescent="0.2">
      <c r="B145" s="41" t="s">
        <v>15</v>
      </c>
      <c r="C145" s="41" t="s">
        <v>147</v>
      </c>
      <c r="D145" s="42">
        <v>384</v>
      </c>
    </row>
    <row r="146" spans="2:4" x14ac:dyDescent="0.2">
      <c r="B146" s="41" t="s">
        <v>15</v>
      </c>
      <c r="C146" s="41" t="s">
        <v>149</v>
      </c>
      <c r="D146" s="42">
        <v>212</v>
      </c>
    </row>
    <row r="147" spans="2:4" x14ac:dyDescent="0.2">
      <c r="B147" s="41" t="s">
        <v>15</v>
      </c>
      <c r="C147" s="41" t="s">
        <v>144</v>
      </c>
      <c r="D147" s="42">
        <v>420</v>
      </c>
    </row>
    <row r="148" spans="2:4" x14ac:dyDescent="0.2">
      <c r="B148" s="41" t="s">
        <v>15</v>
      </c>
      <c r="C148" s="41" t="s">
        <v>145</v>
      </c>
      <c r="D148" s="42">
        <v>383</v>
      </c>
    </row>
    <row r="149" spans="2:4" x14ac:dyDescent="0.2">
      <c r="B149" s="41" t="s">
        <v>15</v>
      </c>
      <c r="C149" s="41" t="s">
        <v>151</v>
      </c>
      <c r="D149" s="42">
        <v>97</v>
      </c>
    </row>
    <row r="150" spans="2:4" x14ac:dyDescent="0.2">
      <c r="B150" s="41" t="s">
        <v>15</v>
      </c>
      <c r="C150" s="41" t="s">
        <v>146</v>
      </c>
      <c r="D150" s="42">
        <v>725</v>
      </c>
    </row>
    <row r="151" spans="2:4" x14ac:dyDescent="0.2">
      <c r="B151" s="41" t="s">
        <v>15</v>
      </c>
      <c r="C151" s="41" t="s">
        <v>148</v>
      </c>
      <c r="D151" s="42">
        <v>324</v>
      </c>
    </row>
    <row r="152" spans="2:4" x14ac:dyDescent="0.2">
      <c r="B152" s="41" t="s">
        <v>152</v>
      </c>
      <c r="C152" s="41" t="s">
        <v>153</v>
      </c>
      <c r="D152" s="42">
        <v>425</v>
      </c>
    </row>
    <row r="153" spans="2:4" x14ac:dyDescent="0.2">
      <c r="B153" s="41" t="s">
        <v>152</v>
      </c>
      <c r="C153" s="41" t="s">
        <v>154</v>
      </c>
      <c r="D153" s="42">
        <v>329</v>
      </c>
    </row>
    <row r="154" spans="2:4" x14ac:dyDescent="0.2">
      <c r="B154" s="41" t="s">
        <v>152</v>
      </c>
      <c r="C154" s="41" t="s">
        <v>155</v>
      </c>
      <c r="D154" s="42">
        <v>321</v>
      </c>
    </row>
    <row r="155" spans="2:4" x14ac:dyDescent="0.2">
      <c r="B155" s="41" t="s">
        <v>152</v>
      </c>
      <c r="C155" s="41" t="s">
        <v>156</v>
      </c>
      <c r="D155" s="42">
        <v>206</v>
      </c>
    </row>
    <row r="156" spans="2:4" x14ac:dyDescent="0.2">
      <c r="B156" s="41" t="s">
        <v>152</v>
      </c>
      <c r="C156" s="41" t="s">
        <v>157</v>
      </c>
      <c r="D156" s="42">
        <v>79</v>
      </c>
    </row>
    <row r="157" spans="2:4" x14ac:dyDescent="0.2">
      <c r="B157" s="41" t="s">
        <v>152</v>
      </c>
      <c r="C157" s="41" t="s">
        <v>158</v>
      </c>
      <c r="D157" s="42">
        <v>104</v>
      </c>
    </row>
    <row r="158" spans="2:4" x14ac:dyDescent="0.2">
      <c r="B158" s="41" t="s">
        <v>211</v>
      </c>
      <c r="C158" s="41" t="s">
        <v>216</v>
      </c>
      <c r="D158" s="42">
        <v>13</v>
      </c>
    </row>
    <row r="159" spans="2:4" x14ac:dyDescent="0.2">
      <c r="B159" s="41" t="s">
        <v>211</v>
      </c>
      <c r="C159" s="41" t="s">
        <v>213</v>
      </c>
      <c r="D159" s="42">
        <v>75</v>
      </c>
    </row>
    <row r="160" spans="2:4" x14ac:dyDescent="0.2">
      <c r="B160" s="41" t="s">
        <v>211</v>
      </c>
      <c r="C160" s="41" t="s">
        <v>215</v>
      </c>
      <c r="D160" s="42">
        <v>3</v>
      </c>
    </row>
    <row r="161" spans="2:4" x14ac:dyDescent="0.2">
      <c r="B161" s="41" t="s">
        <v>211</v>
      </c>
      <c r="C161" s="41" t="s">
        <v>214</v>
      </c>
      <c r="D161" s="42">
        <v>43</v>
      </c>
    </row>
    <row r="162" spans="2:4" x14ac:dyDescent="0.2">
      <c r="B162" s="41" t="s">
        <v>211</v>
      </c>
      <c r="C162" s="41" t="s">
        <v>212</v>
      </c>
      <c r="D162" s="42">
        <v>0</v>
      </c>
    </row>
    <row r="163" spans="2:4" x14ac:dyDescent="0.2">
      <c r="B163" s="41" t="s">
        <v>159</v>
      </c>
      <c r="C163" s="41" t="s">
        <v>162</v>
      </c>
      <c r="D163" s="42">
        <v>301</v>
      </c>
    </row>
    <row r="164" spans="2:4" x14ac:dyDescent="0.2">
      <c r="B164" s="41" t="s">
        <v>159</v>
      </c>
      <c r="C164" s="41" t="s">
        <v>161</v>
      </c>
      <c r="D164" s="42">
        <v>242</v>
      </c>
    </row>
    <row r="165" spans="2:4" x14ac:dyDescent="0.2">
      <c r="B165" s="41" t="s">
        <v>159</v>
      </c>
      <c r="C165" s="41" t="s">
        <v>163</v>
      </c>
      <c r="D165" s="42">
        <v>125</v>
      </c>
    </row>
    <row r="166" spans="2:4" x14ac:dyDescent="0.2">
      <c r="B166" s="41" t="s">
        <v>159</v>
      </c>
      <c r="C166" s="41" t="s">
        <v>160</v>
      </c>
      <c r="D166" s="42">
        <v>0</v>
      </c>
    </row>
    <row r="167" spans="2:4" x14ac:dyDescent="0.2">
      <c r="B167" s="41" t="s">
        <v>68</v>
      </c>
      <c r="C167" s="41" t="s">
        <v>167</v>
      </c>
      <c r="D167" s="42">
        <v>61</v>
      </c>
    </row>
    <row r="168" spans="2:4" x14ac:dyDescent="0.2">
      <c r="B168" s="41" t="s">
        <v>68</v>
      </c>
      <c r="C168" s="41" t="s">
        <v>166</v>
      </c>
      <c r="D168" s="42">
        <v>174</v>
      </c>
    </row>
    <row r="169" spans="2:4" x14ac:dyDescent="0.2">
      <c r="B169" s="41" t="s">
        <v>68</v>
      </c>
      <c r="C169" s="41" t="s">
        <v>165</v>
      </c>
      <c r="D169" s="42">
        <v>121</v>
      </c>
    </row>
    <row r="170" spans="2:4" x14ac:dyDescent="0.2">
      <c r="B170" s="41" t="s">
        <v>68</v>
      </c>
      <c r="C170" s="41" t="s">
        <v>164</v>
      </c>
      <c r="D170" s="42">
        <v>395</v>
      </c>
    </row>
    <row r="171" spans="2:4" x14ac:dyDescent="0.2">
      <c r="B171" s="41" t="s">
        <v>68</v>
      </c>
      <c r="C171" s="41" t="s">
        <v>168</v>
      </c>
      <c r="D171" s="42">
        <v>92</v>
      </c>
    </row>
    <row r="172" spans="2:4" x14ac:dyDescent="0.2">
      <c r="B172" s="41" t="s">
        <v>217</v>
      </c>
      <c r="C172" s="41" t="s">
        <v>218</v>
      </c>
      <c r="D172" s="42">
        <v>34</v>
      </c>
    </row>
    <row r="173" spans="2:4" x14ac:dyDescent="0.2">
      <c r="B173" s="41" t="s">
        <v>169</v>
      </c>
      <c r="C173" s="41" t="s">
        <v>170</v>
      </c>
      <c r="D173" s="42">
        <v>289</v>
      </c>
    </row>
    <row r="174" spans="2:4" x14ac:dyDescent="0.2">
      <c r="B174" s="41" t="s">
        <v>169</v>
      </c>
      <c r="C174" s="41" t="s">
        <v>171</v>
      </c>
      <c r="D174" s="42">
        <v>320</v>
      </c>
    </row>
    <row r="175" spans="2:4" x14ac:dyDescent="0.2">
      <c r="B175" s="41" t="s">
        <v>169</v>
      </c>
      <c r="C175" s="41" t="s">
        <v>172</v>
      </c>
      <c r="D175" s="42">
        <v>389</v>
      </c>
    </row>
    <row r="176" spans="2:4" x14ac:dyDescent="0.2">
      <c r="B176" s="41" t="s">
        <v>169</v>
      </c>
      <c r="C176" s="41" t="s">
        <v>177</v>
      </c>
      <c r="D176" s="42">
        <v>187</v>
      </c>
    </row>
    <row r="177" spans="2:4" x14ac:dyDescent="0.2">
      <c r="B177" s="41" t="s">
        <v>169</v>
      </c>
      <c r="C177" s="41" t="s">
        <v>174</v>
      </c>
      <c r="D177" s="42">
        <v>197</v>
      </c>
    </row>
    <row r="178" spans="2:4" x14ac:dyDescent="0.2">
      <c r="B178" s="41" t="s">
        <v>169</v>
      </c>
      <c r="C178" s="41" t="s">
        <v>175</v>
      </c>
      <c r="D178" s="42">
        <v>92</v>
      </c>
    </row>
    <row r="179" spans="2:4" x14ac:dyDescent="0.2">
      <c r="B179" s="41" t="s">
        <v>169</v>
      </c>
      <c r="C179" s="41" t="s">
        <v>176</v>
      </c>
      <c r="D179" s="42">
        <v>204</v>
      </c>
    </row>
    <row r="180" spans="2:4" x14ac:dyDescent="0.2">
      <c r="B180" s="41" t="s">
        <v>169</v>
      </c>
      <c r="C180" s="41" t="s">
        <v>173</v>
      </c>
      <c r="D180" s="42">
        <v>408</v>
      </c>
    </row>
    <row r="181" spans="2:4" x14ac:dyDescent="0.2">
      <c r="B181" s="41" t="s">
        <v>0</v>
      </c>
      <c r="C181" s="41" t="s">
        <v>239</v>
      </c>
      <c r="D181" s="42">
        <v>40</v>
      </c>
    </row>
    <row r="182" spans="2:4" x14ac:dyDescent="0.2">
      <c r="B182" s="55" t="s">
        <v>81</v>
      </c>
      <c r="C182" s="41" t="s">
        <v>178</v>
      </c>
      <c r="D182" s="42">
        <v>621</v>
      </c>
    </row>
    <row r="183" spans="2:4" x14ac:dyDescent="0.2">
      <c r="B183" s="55" t="s">
        <v>81</v>
      </c>
      <c r="C183" s="41" t="s">
        <v>180</v>
      </c>
      <c r="D183" s="42">
        <v>232</v>
      </c>
    </row>
    <row r="184" spans="2:4" x14ac:dyDescent="0.2">
      <c r="B184" s="55" t="s">
        <v>81</v>
      </c>
      <c r="C184" s="41" t="s">
        <v>69</v>
      </c>
      <c r="D184" s="42">
        <v>563</v>
      </c>
    </row>
    <row r="185" spans="2:4" x14ac:dyDescent="0.2">
      <c r="B185" s="55" t="s">
        <v>81</v>
      </c>
      <c r="C185" s="41" t="s">
        <v>179</v>
      </c>
      <c r="D185" s="42">
        <v>516</v>
      </c>
    </row>
    <row r="186" spans="2:4" x14ac:dyDescent="0.2">
      <c r="B186" s="41" t="s">
        <v>181</v>
      </c>
      <c r="C186" s="41" t="s">
        <v>187</v>
      </c>
      <c r="D186" s="42">
        <v>16</v>
      </c>
    </row>
    <row r="187" spans="2:4" x14ac:dyDescent="0.2">
      <c r="B187" s="41" t="s">
        <v>181</v>
      </c>
      <c r="C187" s="41" t="s">
        <v>186</v>
      </c>
      <c r="D187" s="42">
        <v>53</v>
      </c>
    </row>
    <row r="188" spans="2:4" x14ac:dyDescent="0.2">
      <c r="B188" s="41" t="s">
        <v>181</v>
      </c>
      <c r="C188" s="41" t="s">
        <v>185</v>
      </c>
      <c r="D188" s="42">
        <v>27</v>
      </c>
    </row>
    <row r="189" spans="2:4" x14ac:dyDescent="0.2">
      <c r="B189" s="41" t="s">
        <v>181</v>
      </c>
      <c r="C189" s="41" t="s">
        <v>182</v>
      </c>
      <c r="D189" s="42">
        <v>248</v>
      </c>
    </row>
    <row r="190" spans="2:4" x14ac:dyDescent="0.2">
      <c r="B190" s="41" t="s">
        <v>181</v>
      </c>
      <c r="C190" s="41" t="s">
        <v>184</v>
      </c>
      <c r="D190" s="42">
        <v>25</v>
      </c>
    </row>
    <row r="191" spans="2:4" x14ac:dyDescent="0.2">
      <c r="B191" s="41" t="s">
        <v>181</v>
      </c>
      <c r="C191" s="41" t="s">
        <v>183</v>
      </c>
      <c r="D191" s="42">
        <v>19</v>
      </c>
    </row>
    <row r="192" spans="2:4" x14ac:dyDescent="0.2">
      <c r="B192" s="41" t="s">
        <v>181</v>
      </c>
      <c r="C192" s="41" t="s">
        <v>189</v>
      </c>
      <c r="D192" s="42">
        <v>23</v>
      </c>
    </row>
    <row r="193" spans="2:6" x14ac:dyDescent="0.2">
      <c r="B193" s="41" t="s">
        <v>181</v>
      </c>
      <c r="C193" s="41" t="s">
        <v>188</v>
      </c>
      <c r="D193" s="42">
        <v>93</v>
      </c>
    </row>
    <row r="194" spans="2:6" x14ac:dyDescent="0.2">
      <c r="B194" s="41" t="s">
        <v>190</v>
      </c>
      <c r="C194" s="41" t="s">
        <v>202</v>
      </c>
      <c r="D194" s="42">
        <v>966</v>
      </c>
      <c r="E194" s="60"/>
      <c r="F194" s="60"/>
    </row>
    <row r="195" spans="2:6" x14ac:dyDescent="0.2">
      <c r="B195" s="41" t="s">
        <v>190</v>
      </c>
      <c r="C195" s="41" t="s">
        <v>197</v>
      </c>
      <c r="D195" s="42">
        <v>264</v>
      </c>
      <c r="E195" s="9"/>
      <c r="F195" s="60"/>
    </row>
    <row r="196" spans="2:6" x14ac:dyDescent="0.2">
      <c r="B196" s="41" t="s">
        <v>190</v>
      </c>
      <c r="C196" s="41" t="s">
        <v>201</v>
      </c>
      <c r="D196" s="42">
        <v>192</v>
      </c>
      <c r="E196" s="9"/>
      <c r="F196" s="60"/>
    </row>
    <row r="197" spans="2:6" x14ac:dyDescent="0.2">
      <c r="B197" s="41" t="s">
        <v>190</v>
      </c>
      <c r="C197" s="41" t="s">
        <v>194</v>
      </c>
      <c r="D197" s="42">
        <v>132</v>
      </c>
      <c r="E197" s="9"/>
      <c r="F197" s="60"/>
    </row>
    <row r="198" spans="2:6" x14ac:dyDescent="0.2">
      <c r="B198" s="41" t="s">
        <v>190</v>
      </c>
      <c r="C198" s="41" t="s">
        <v>193</v>
      </c>
      <c r="D198" s="42">
        <v>405</v>
      </c>
      <c r="E198" s="8"/>
      <c r="F198" s="60"/>
    </row>
    <row r="199" spans="2:6" x14ac:dyDescent="0.2">
      <c r="B199" s="41" t="s">
        <v>190</v>
      </c>
      <c r="C199" s="41" t="s">
        <v>192</v>
      </c>
      <c r="D199" s="42">
        <v>195</v>
      </c>
      <c r="E199" s="9"/>
      <c r="F199" s="60"/>
    </row>
    <row r="200" spans="2:6" x14ac:dyDescent="0.2">
      <c r="B200" s="41" t="s">
        <v>190</v>
      </c>
      <c r="C200" s="41" t="s">
        <v>196</v>
      </c>
      <c r="D200" s="42">
        <v>369</v>
      </c>
      <c r="E200" s="9"/>
      <c r="F200" s="60"/>
    </row>
    <row r="201" spans="2:6" x14ac:dyDescent="0.2">
      <c r="B201" s="41" t="s">
        <v>190</v>
      </c>
      <c r="C201" s="41" t="s">
        <v>200</v>
      </c>
      <c r="D201" s="42">
        <v>189</v>
      </c>
      <c r="E201" s="61"/>
      <c r="F201" s="60"/>
    </row>
    <row r="202" spans="2:6" x14ac:dyDescent="0.2">
      <c r="B202" s="41" t="s">
        <v>190</v>
      </c>
      <c r="C202" s="41" t="s">
        <v>199</v>
      </c>
      <c r="D202" s="42">
        <v>147</v>
      </c>
      <c r="E202" s="60"/>
      <c r="F202" s="60"/>
    </row>
    <row r="203" spans="2:6" x14ac:dyDescent="0.2">
      <c r="B203" s="41" t="s">
        <v>190</v>
      </c>
      <c r="C203" s="41" t="s">
        <v>80</v>
      </c>
      <c r="D203" s="42">
        <v>317</v>
      </c>
    </row>
    <row r="204" spans="2:6" x14ac:dyDescent="0.2">
      <c r="B204" s="41" t="s">
        <v>190</v>
      </c>
      <c r="C204" s="41" t="s">
        <v>191</v>
      </c>
      <c r="D204" s="42">
        <v>450</v>
      </c>
    </row>
    <row r="205" spans="2:6" x14ac:dyDescent="0.2">
      <c r="B205" s="41" t="s">
        <v>190</v>
      </c>
      <c r="C205" s="41" t="s">
        <v>198</v>
      </c>
      <c r="D205" s="42">
        <v>211</v>
      </c>
    </row>
    <row r="206" spans="2:6" x14ac:dyDescent="0.2">
      <c r="B206" s="41" t="s">
        <v>190</v>
      </c>
      <c r="C206" s="41" t="s">
        <v>195</v>
      </c>
      <c r="D206" s="42">
        <v>149</v>
      </c>
    </row>
    <row r="207" spans="2:6" x14ac:dyDescent="0.2">
      <c r="B207" s="41" t="s">
        <v>225</v>
      </c>
      <c r="C207" s="41" t="s">
        <v>226</v>
      </c>
      <c r="D207" s="42">
        <v>38</v>
      </c>
    </row>
    <row r="208" spans="2:6" x14ac:dyDescent="0.2">
      <c r="B208" s="41" t="s">
        <v>227</v>
      </c>
      <c r="C208" s="41" t="s">
        <v>228</v>
      </c>
      <c r="D208" s="42">
        <v>22</v>
      </c>
    </row>
    <row r="209" spans="2:4" x14ac:dyDescent="0.2">
      <c r="B209" s="62" t="s">
        <v>233</v>
      </c>
      <c r="C209" s="62"/>
      <c r="D209" s="63">
        <f>SUM(D9:D208)</f>
        <v>50648</v>
      </c>
    </row>
  </sheetData>
  <autoFilter ref="B8:B209"/>
  <mergeCells count="3">
    <mergeCell ref="B209:C209"/>
    <mergeCell ref="B1:D5"/>
    <mergeCell ref="B6:D6"/>
  </mergeCells>
  <pageMargins left="0.78740157480314965" right="0.70866141732283472" top="0.74803149606299213" bottom="0.74803149606299213" header="0.31496062992125984" footer="0.31496062992125984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8"/>
  <sheetViews>
    <sheetView showGridLines="0" topLeftCell="A16" workbookViewId="0">
      <selection activeCell="D36" sqref="D36"/>
    </sheetView>
  </sheetViews>
  <sheetFormatPr baseColWidth="10" defaultColWidth="0" defaultRowHeight="12.75" zeroHeight="1" x14ac:dyDescent="0.2"/>
  <cols>
    <col min="1" max="1" width="4.42578125" style="26" customWidth="1"/>
    <col min="2" max="2" width="19.42578125" style="26" customWidth="1"/>
    <col min="3" max="3" width="32.85546875" style="26" customWidth="1"/>
    <col min="4" max="4" width="11.42578125" style="26" customWidth="1"/>
    <col min="5" max="5" width="3.42578125" style="26" customWidth="1"/>
    <col min="6" max="16384" width="11.42578125" style="26" hidden="1"/>
  </cols>
  <sheetData>
    <row r="1" spans="2:4" x14ac:dyDescent="0.2">
      <c r="B1" s="27"/>
      <c r="C1" s="28"/>
      <c r="D1" s="29"/>
    </row>
    <row r="2" spans="2:4" x14ac:dyDescent="0.2">
      <c r="B2" s="30"/>
      <c r="C2" s="31"/>
      <c r="D2" s="32"/>
    </row>
    <row r="3" spans="2:4" x14ac:dyDescent="0.2">
      <c r="B3" s="30"/>
      <c r="C3" s="31"/>
      <c r="D3" s="32"/>
    </row>
    <row r="4" spans="2:4" x14ac:dyDescent="0.2">
      <c r="B4" s="30"/>
      <c r="C4" s="31"/>
      <c r="D4" s="32"/>
    </row>
    <row r="5" spans="2:4" x14ac:dyDescent="0.2">
      <c r="B5" s="33"/>
      <c r="C5" s="34"/>
      <c r="D5" s="35"/>
    </row>
    <row r="6" spans="2:4" x14ac:dyDescent="0.2">
      <c r="B6" s="36" t="s">
        <v>248</v>
      </c>
      <c r="C6" s="37"/>
      <c r="D6" s="38"/>
    </row>
    <row r="7" spans="2:4" ht="7.5" customHeight="1" x14ac:dyDescent="0.2"/>
    <row r="8" spans="2:4" x14ac:dyDescent="0.2">
      <c r="B8" s="39" t="s">
        <v>230</v>
      </c>
      <c r="C8" s="39" t="s">
        <v>231</v>
      </c>
      <c r="D8" s="39" t="s">
        <v>232</v>
      </c>
    </row>
    <row r="9" spans="2:4" x14ac:dyDescent="0.2">
      <c r="B9" s="40" t="s">
        <v>21</v>
      </c>
      <c r="C9" s="41" t="s">
        <v>24</v>
      </c>
      <c r="D9" s="42">
        <v>263</v>
      </c>
    </row>
    <row r="10" spans="2:4" x14ac:dyDescent="0.2">
      <c r="B10" s="43"/>
      <c r="C10" s="41" t="s">
        <v>27</v>
      </c>
      <c r="D10" s="42">
        <v>480</v>
      </c>
    </row>
    <row r="11" spans="2:4" x14ac:dyDescent="0.2">
      <c r="B11" s="43"/>
      <c r="C11" s="41" t="s">
        <v>22</v>
      </c>
      <c r="D11" s="42">
        <v>105</v>
      </c>
    </row>
    <row r="12" spans="2:4" x14ac:dyDescent="0.2">
      <c r="B12" s="43"/>
      <c r="C12" s="41" t="s">
        <v>26</v>
      </c>
      <c r="D12" s="42">
        <v>279</v>
      </c>
    </row>
    <row r="13" spans="2:4" x14ac:dyDescent="0.2">
      <c r="B13" s="43"/>
      <c r="C13" s="41" t="s">
        <v>25</v>
      </c>
      <c r="D13" s="42">
        <v>376</v>
      </c>
    </row>
    <row r="14" spans="2:4" x14ac:dyDescent="0.2">
      <c r="B14" s="43"/>
      <c r="C14" s="41" t="s">
        <v>23</v>
      </c>
      <c r="D14" s="42">
        <v>1214</v>
      </c>
    </row>
    <row r="15" spans="2:4" x14ac:dyDescent="0.2">
      <c r="B15" s="44"/>
      <c r="C15" s="41" t="s">
        <v>28</v>
      </c>
      <c r="D15" s="42">
        <v>347</v>
      </c>
    </row>
    <row r="16" spans="2:4" x14ac:dyDescent="0.2">
      <c r="B16" s="36" t="s">
        <v>254</v>
      </c>
      <c r="C16" s="38"/>
      <c r="D16" s="45">
        <f>SUM(D9:D15)</f>
        <v>3064</v>
      </c>
    </row>
    <row r="17" spans="2:4" x14ac:dyDescent="0.2">
      <c r="B17" s="40" t="s">
        <v>45</v>
      </c>
      <c r="C17" s="41" t="s">
        <v>47</v>
      </c>
      <c r="D17" s="42">
        <v>659</v>
      </c>
    </row>
    <row r="18" spans="2:4" x14ac:dyDescent="0.2">
      <c r="B18" s="43"/>
      <c r="C18" s="41" t="s">
        <v>50</v>
      </c>
      <c r="D18" s="42">
        <v>278</v>
      </c>
    </row>
    <row r="19" spans="2:4" x14ac:dyDescent="0.2">
      <c r="B19" s="43"/>
      <c r="C19" s="41" t="s">
        <v>46</v>
      </c>
      <c r="D19" s="42">
        <v>488</v>
      </c>
    </row>
    <row r="20" spans="2:4" x14ac:dyDescent="0.2">
      <c r="B20" s="43"/>
      <c r="C20" s="41" t="s">
        <v>48</v>
      </c>
      <c r="D20" s="42">
        <v>498</v>
      </c>
    </row>
    <row r="21" spans="2:4" x14ac:dyDescent="0.2">
      <c r="B21" s="43"/>
      <c r="C21" s="41" t="s">
        <v>51</v>
      </c>
      <c r="D21" s="42">
        <v>571</v>
      </c>
    </row>
    <row r="22" spans="2:4" x14ac:dyDescent="0.2">
      <c r="B22" s="43"/>
      <c r="C22" s="41" t="s">
        <v>52</v>
      </c>
      <c r="D22" s="42">
        <v>316</v>
      </c>
    </row>
    <row r="23" spans="2:4" x14ac:dyDescent="0.2">
      <c r="B23" s="43"/>
      <c r="C23" s="41" t="s">
        <v>53</v>
      </c>
      <c r="D23" s="42">
        <v>124</v>
      </c>
    </row>
    <row r="24" spans="2:4" x14ac:dyDescent="0.2">
      <c r="B24" s="44"/>
      <c r="C24" s="41" t="s">
        <v>49</v>
      </c>
      <c r="D24" s="42">
        <v>332</v>
      </c>
    </row>
    <row r="25" spans="2:4" x14ac:dyDescent="0.2">
      <c r="B25" s="36" t="s">
        <v>255</v>
      </c>
      <c r="C25" s="38"/>
      <c r="D25" s="45">
        <f>SUM(D17:D24)</f>
        <v>3266</v>
      </c>
    </row>
    <row r="26" spans="2:4" x14ac:dyDescent="0.2">
      <c r="B26" s="40" t="s">
        <v>84</v>
      </c>
      <c r="C26" s="41" t="s">
        <v>87</v>
      </c>
      <c r="D26" s="42">
        <v>504</v>
      </c>
    </row>
    <row r="27" spans="2:4" x14ac:dyDescent="0.2">
      <c r="B27" s="43"/>
      <c r="C27" s="41" t="s">
        <v>88</v>
      </c>
      <c r="D27" s="42">
        <v>186</v>
      </c>
    </row>
    <row r="28" spans="2:4" x14ac:dyDescent="0.2">
      <c r="B28" s="43"/>
      <c r="C28" s="41" t="s">
        <v>86</v>
      </c>
      <c r="D28" s="42">
        <v>296</v>
      </c>
    </row>
    <row r="29" spans="2:4" x14ac:dyDescent="0.2">
      <c r="B29" s="44"/>
      <c r="C29" s="41" t="s">
        <v>85</v>
      </c>
      <c r="D29" s="42">
        <v>686</v>
      </c>
    </row>
    <row r="30" spans="2:4" x14ac:dyDescent="0.2">
      <c r="B30" s="36" t="s">
        <v>256</v>
      </c>
      <c r="C30" s="38"/>
      <c r="D30" s="45">
        <f>SUM(D26:D29)</f>
        <v>1672</v>
      </c>
    </row>
    <row r="31" spans="2:4" x14ac:dyDescent="0.2">
      <c r="B31" s="46" t="s">
        <v>221</v>
      </c>
      <c r="C31" s="41" t="s">
        <v>222</v>
      </c>
      <c r="D31" s="45">
        <v>5</v>
      </c>
    </row>
    <row r="32" spans="2:4" x14ac:dyDescent="0.2">
      <c r="B32" s="40" t="s">
        <v>125</v>
      </c>
      <c r="C32" s="41" t="s">
        <v>127</v>
      </c>
      <c r="D32" s="42">
        <v>168</v>
      </c>
    </row>
    <row r="33" spans="2:4" x14ac:dyDescent="0.2">
      <c r="B33" s="43"/>
      <c r="C33" s="41" t="s">
        <v>129</v>
      </c>
      <c r="D33" s="42">
        <v>153</v>
      </c>
    </row>
    <row r="34" spans="2:4" x14ac:dyDescent="0.2">
      <c r="B34" s="43"/>
      <c r="C34" s="41" t="s">
        <v>128</v>
      </c>
      <c r="D34" s="42">
        <v>139</v>
      </c>
    </row>
    <row r="35" spans="2:4" x14ac:dyDescent="0.2">
      <c r="B35" s="44"/>
      <c r="C35" s="41" t="s">
        <v>126</v>
      </c>
      <c r="D35" s="42">
        <v>103</v>
      </c>
    </row>
    <row r="36" spans="2:4" x14ac:dyDescent="0.2">
      <c r="B36" s="36" t="s">
        <v>257</v>
      </c>
      <c r="C36" s="38"/>
      <c r="D36" s="45">
        <f>SUM(D32:D35)</f>
        <v>563</v>
      </c>
    </row>
    <row r="37" spans="2:4" x14ac:dyDescent="0.2">
      <c r="B37" s="40" t="s">
        <v>130</v>
      </c>
      <c r="C37" s="41" t="s">
        <v>134</v>
      </c>
      <c r="D37" s="42">
        <v>665</v>
      </c>
    </row>
    <row r="38" spans="2:4" x14ac:dyDescent="0.2">
      <c r="B38" s="43"/>
      <c r="C38" s="41" t="s">
        <v>133</v>
      </c>
      <c r="D38" s="42">
        <v>367</v>
      </c>
    </row>
    <row r="39" spans="2:4" x14ac:dyDescent="0.2">
      <c r="B39" s="43"/>
      <c r="C39" s="41" t="s">
        <v>137</v>
      </c>
      <c r="D39" s="42">
        <v>406</v>
      </c>
    </row>
    <row r="40" spans="2:4" x14ac:dyDescent="0.2">
      <c r="B40" s="43"/>
      <c r="C40" s="41" t="s">
        <v>135</v>
      </c>
      <c r="D40" s="42">
        <v>292</v>
      </c>
    </row>
    <row r="41" spans="2:4" x14ac:dyDescent="0.2">
      <c r="B41" s="43"/>
      <c r="C41" s="41" t="s">
        <v>136</v>
      </c>
      <c r="D41" s="42">
        <v>376</v>
      </c>
    </row>
    <row r="42" spans="2:4" x14ac:dyDescent="0.2">
      <c r="B42" s="43"/>
      <c r="C42" s="41" t="s">
        <v>138</v>
      </c>
      <c r="D42" s="42">
        <v>92</v>
      </c>
    </row>
    <row r="43" spans="2:4" x14ac:dyDescent="0.2">
      <c r="B43" s="43"/>
      <c r="C43" s="41" t="s">
        <v>132</v>
      </c>
      <c r="D43" s="42">
        <v>283</v>
      </c>
    </row>
    <row r="44" spans="2:4" x14ac:dyDescent="0.2">
      <c r="B44" s="44"/>
      <c r="C44" s="41" t="s">
        <v>131</v>
      </c>
      <c r="D44" s="42">
        <v>244</v>
      </c>
    </row>
    <row r="45" spans="2:4" x14ac:dyDescent="0.2">
      <c r="B45" s="36" t="s">
        <v>258</v>
      </c>
      <c r="C45" s="38"/>
      <c r="D45" s="45">
        <f>SUM(D37:D44)</f>
        <v>2725</v>
      </c>
    </row>
    <row r="46" spans="2:4" x14ac:dyDescent="0.2">
      <c r="B46" s="40" t="s">
        <v>139</v>
      </c>
      <c r="C46" s="41" t="s">
        <v>142</v>
      </c>
      <c r="D46" s="42">
        <v>117</v>
      </c>
    </row>
    <row r="47" spans="2:4" x14ac:dyDescent="0.2">
      <c r="B47" s="43"/>
      <c r="C47" s="41" t="s">
        <v>141</v>
      </c>
      <c r="D47" s="42">
        <v>153</v>
      </c>
    </row>
    <row r="48" spans="2:4" x14ac:dyDescent="0.2">
      <c r="B48" s="43"/>
      <c r="C48" s="41" t="s">
        <v>143</v>
      </c>
      <c r="D48" s="42">
        <v>84</v>
      </c>
    </row>
    <row r="49" spans="2:4" x14ac:dyDescent="0.2">
      <c r="B49" s="44"/>
      <c r="C49" s="41" t="s">
        <v>140</v>
      </c>
      <c r="D49" s="42">
        <v>328</v>
      </c>
    </row>
    <row r="50" spans="2:4" x14ac:dyDescent="0.2">
      <c r="B50" s="36" t="s">
        <v>259</v>
      </c>
      <c r="C50" s="38"/>
      <c r="D50" s="45">
        <f>SUM(D46:D49)</f>
        <v>682</v>
      </c>
    </row>
    <row r="51" spans="2:4" x14ac:dyDescent="0.2">
      <c r="B51" s="47" t="s">
        <v>234</v>
      </c>
      <c r="C51" s="47"/>
      <c r="D51" s="48">
        <f>+D16+D25+D30+D31+D36+D45+D50</f>
        <v>11977</v>
      </c>
    </row>
    <row r="52" spans="2:4" x14ac:dyDescent="0.2"/>
    <row r="53" spans="2:4" x14ac:dyDescent="0.2"/>
    <row r="54" spans="2:4" x14ac:dyDescent="0.2"/>
    <row r="55" spans="2:4" x14ac:dyDescent="0.2"/>
    <row r="56" spans="2:4" x14ac:dyDescent="0.2"/>
    <row r="57" spans="2:4" x14ac:dyDescent="0.2"/>
    <row r="58" spans="2:4" x14ac:dyDescent="0.2"/>
  </sheetData>
  <mergeCells count="15">
    <mergeCell ref="B1:D5"/>
    <mergeCell ref="B6:D6"/>
    <mergeCell ref="B16:C16"/>
    <mergeCell ref="B25:C25"/>
    <mergeCell ref="B30:C30"/>
    <mergeCell ref="B46:B49"/>
    <mergeCell ref="B51:C51"/>
    <mergeCell ref="B9:B15"/>
    <mergeCell ref="B17:B24"/>
    <mergeCell ref="B26:B29"/>
    <mergeCell ref="B32:B35"/>
    <mergeCell ref="B37:B44"/>
    <mergeCell ref="B36:C36"/>
    <mergeCell ref="B45:C45"/>
    <mergeCell ref="B50:C50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8"/>
  <sheetViews>
    <sheetView showGridLines="0" topLeftCell="A25" workbookViewId="0">
      <selection activeCell="D37" sqref="D37"/>
    </sheetView>
  </sheetViews>
  <sheetFormatPr baseColWidth="10" defaultColWidth="0" defaultRowHeight="12.75" zeroHeight="1" x14ac:dyDescent="0.2"/>
  <cols>
    <col min="1" max="1" width="3.42578125" style="26" customWidth="1"/>
    <col min="2" max="2" width="22" style="26" customWidth="1"/>
    <col min="3" max="3" width="31.7109375" style="26" customWidth="1"/>
    <col min="4" max="4" width="11.42578125" style="26" customWidth="1"/>
    <col min="5" max="5" width="4.28515625" style="26" customWidth="1"/>
    <col min="6" max="16384" width="11.42578125" style="26" hidden="1"/>
  </cols>
  <sheetData>
    <row r="1" spans="2:4" x14ac:dyDescent="0.2">
      <c r="B1" s="27"/>
      <c r="C1" s="28"/>
      <c r="D1" s="29"/>
    </row>
    <row r="2" spans="2:4" x14ac:dyDescent="0.2">
      <c r="B2" s="30"/>
      <c r="C2" s="31"/>
      <c r="D2" s="32"/>
    </row>
    <row r="3" spans="2:4" x14ac:dyDescent="0.2">
      <c r="B3" s="30"/>
      <c r="C3" s="31"/>
      <c r="D3" s="32"/>
    </row>
    <row r="4" spans="2:4" x14ac:dyDescent="0.2">
      <c r="B4" s="30"/>
      <c r="C4" s="31"/>
      <c r="D4" s="32"/>
    </row>
    <row r="5" spans="2:4" x14ac:dyDescent="0.2">
      <c r="B5" s="33"/>
      <c r="C5" s="34"/>
      <c r="D5" s="35"/>
    </row>
    <row r="6" spans="2:4" x14ac:dyDescent="0.2">
      <c r="B6" s="36" t="s">
        <v>249</v>
      </c>
      <c r="C6" s="37"/>
      <c r="D6" s="38"/>
    </row>
    <row r="7" spans="2:4" x14ac:dyDescent="0.2"/>
    <row r="8" spans="2:4" x14ac:dyDescent="0.2">
      <c r="B8" s="39" t="s">
        <v>230</v>
      </c>
      <c r="C8" s="39" t="s">
        <v>231</v>
      </c>
      <c r="D8" s="39" t="s">
        <v>232</v>
      </c>
    </row>
    <row r="9" spans="2:4" x14ac:dyDescent="0.2">
      <c r="B9" s="40" t="s">
        <v>71</v>
      </c>
      <c r="C9" s="41" t="s">
        <v>75</v>
      </c>
      <c r="D9" s="42">
        <v>58</v>
      </c>
    </row>
    <row r="10" spans="2:4" x14ac:dyDescent="0.2">
      <c r="B10" s="43"/>
      <c r="C10" s="41" t="s">
        <v>72</v>
      </c>
      <c r="D10" s="42">
        <v>73</v>
      </c>
    </row>
    <row r="11" spans="2:4" x14ac:dyDescent="0.2">
      <c r="B11" s="43"/>
      <c r="C11" s="41" t="s">
        <v>73</v>
      </c>
      <c r="D11" s="42">
        <v>118</v>
      </c>
    </row>
    <row r="12" spans="2:4" x14ac:dyDescent="0.2">
      <c r="B12" s="44"/>
      <c r="C12" s="41" t="s">
        <v>74</v>
      </c>
      <c r="D12" s="42">
        <v>117</v>
      </c>
    </row>
    <row r="13" spans="2:4" x14ac:dyDescent="0.2">
      <c r="B13" s="36" t="s">
        <v>260</v>
      </c>
      <c r="C13" s="38"/>
      <c r="D13" s="45">
        <f>SUM(D9:D12)</f>
        <v>366</v>
      </c>
    </row>
    <row r="14" spans="2:4" x14ac:dyDescent="0.2">
      <c r="B14" s="40" t="s">
        <v>76</v>
      </c>
      <c r="C14" s="41" t="s">
        <v>78</v>
      </c>
      <c r="D14" s="42">
        <v>505</v>
      </c>
    </row>
    <row r="15" spans="2:4" x14ac:dyDescent="0.2">
      <c r="B15" s="43"/>
      <c r="C15" s="41" t="s">
        <v>83</v>
      </c>
      <c r="D15" s="42">
        <v>702</v>
      </c>
    </row>
    <row r="16" spans="2:4" x14ac:dyDescent="0.2">
      <c r="B16" s="43"/>
      <c r="C16" s="41" t="s">
        <v>79</v>
      </c>
      <c r="D16" s="42">
        <v>346</v>
      </c>
    </row>
    <row r="17" spans="2:4" x14ac:dyDescent="0.2">
      <c r="B17" s="43"/>
      <c r="C17" s="41" t="s">
        <v>82</v>
      </c>
      <c r="D17" s="42">
        <v>287</v>
      </c>
    </row>
    <row r="18" spans="2:4" x14ac:dyDescent="0.2">
      <c r="B18" s="43"/>
      <c r="C18" s="41" t="s">
        <v>69</v>
      </c>
      <c r="D18" s="42">
        <v>621</v>
      </c>
    </row>
    <row r="19" spans="2:4" x14ac:dyDescent="0.2">
      <c r="B19" s="43"/>
      <c r="C19" s="41" t="s">
        <v>77</v>
      </c>
      <c r="D19" s="42">
        <v>219</v>
      </c>
    </row>
    <row r="20" spans="2:4" x14ac:dyDescent="0.2">
      <c r="B20" s="44"/>
      <c r="C20" s="41" t="s">
        <v>80</v>
      </c>
      <c r="D20" s="42">
        <v>307</v>
      </c>
    </row>
    <row r="21" spans="2:4" x14ac:dyDescent="0.2">
      <c r="B21" s="36" t="s">
        <v>261</v>
      </c>
      <c r="C21" s="38"/>
      <c r="D21" s="45">
        <f>SUM(D14:D20)</f>
        <v>2987</v>
      </c>
    </row>
    <row r="22" spans="2:4" x14ac:dyDescent="0.2">
      <c r="B22" s="40" t="s">
        <v>119</v>
      </c>
      <c r="C22" s="41" t="s">
        <v>121</v>
      </c>
      <c r="D22" s="42">
        <v>312</v>
      </c>
    </row>
    <row r="23" spans="2:4" x14ac:dyDescent="0.2">
      <c r="B23" s="43"/>
      <c r="C23" s="41" t="s">
        <v>124</v>
      </c>
      <c r="D23" s="42">
        <v>349</v>
      </c>
    </row>
    <row r="24" spans="2:4" x14ac:dyDescent="0.2">
      <c r="B24" s="43"/>
      <c r="C24" s="41" t="s">
        <v>122</v>
      </c>
      <c r="D24" s="42">
        <v>209</v>
      </c>
    </row>
    <row r="25" spans="2:4" x14ac:dyDescent="0.2">
      <c r="B25" s="43"/>
      <c r="C25" s="41" t="s">
        <v>120</v>
      </c>
      <c r="D25" s="42">
        <v>413</v>
      </c>
    </row>
    <row r="26" spans="2:4" x14ac:dyDescent="0.2">
      <c r="B26" s="44"/>
      <c r="C26" s="41" t="s">
        <v>123</v>
      </c>
      <c r="D26" s="42">
        <v>429</v>
      </c>
    </row>
    <row r="27" spans="2:4" x14ac:dyDescent="0.2">
      <c r="B27" s="36" t="s">
        <v>262</v>
      </c>
      <c r="C27" s="38"/>
      <c r="D27" s="45">
        <f>SUM(D22:D26)</f>
        <v>1712</v>
      </c>
    </row>
    <row r="28" spans="2:4" x14ac:dyDescent="0.2">
      <c r="B28" s="40" t="s">
        <v>15</v>
      </c>
      <c r="C28" s="41" t="s">
        <v>150</v>
      </c>
      <c r="D28" s="42">
        <v>203</v>
      </c>
    </row>
    <row r="29" spans="2:4" x14ac:dyDescent="0.2">
      <c r="B29" s="43"/>
      <c r="C29" s="41" t="s">
        <v>147</v>
      </c>
      <c r="D29" s="42">
        <v>384</v>
      </c>
    </row>
    <row r="30" spans="2:4" x14ac:dyDescent="0.2">
      <c r="B30" s="43"/>
      <c r="C30" s="41" t="s">
        <v>149</v>
      </c>
      <c r="D30" s="42">
        <v>212</v>
      </c>
    </row>
    <row r="31" spans="2:4" x14ac:dyDescent="0.2">
      <c r="B31" s="43"/>
      <c r="C31" s="41" t="s">
        <v>144</v>
      </c>
      <c r="D31" s="42">
        <v>420</v>
      </c>
    </row>
    <row r="32" spans="2:4" x14ac:dyDescent="0.2">
      <c r="B32" s="43"/>
      <c r="C32" s="41" t="s">
        <v>145</v>
      </c>
      <c r="D32" s="42">
        <v>383</v>
      </c>
    </row>
    <row r="33" spans="2:4" x14ac:dyDescent="0.2">
      <c r="B33" s="43"/>
      <c r="C33" s="41" t="s">
        <v>151</v>
      </c>
      <c r="D33" s="42">
        <v>97</v>
      </c>
    </row>
    <row r="34" spans="2:4" x14ac:dyDescent="0.2">
      <c r="B34" s="43"/>
      <c r="C34" s="41" t="s">
        <v>146</v>
      </c>
      <c r="D34" s="42">
        <v>725</v>
      </c>
    </row>
    <row r="35" spans="2:4" x14ac:dyDescent="0.2">
      <c r="B35" s="44"/>
      <c r="C35" s="41" t="s">
        <v>148</v>
      </c>
      <c r="D35" s="42">
        <v>324</v>
      </c>
    </row>
    <row r="36" spans="2:4" x14ac:dyDescent="0.2">
      <c r="B36" s="36" t="s">
        <v>263</v>
      </c>
      <c r="C36" s="38"/>
      <c r="D36" s="45">
        <f>SUM(D28:D35)</f>
        <v>2748</v>
      </c>
    </row>
    <row r="37" spans="2:4" x14ac:dyDescent="0.2">
      <c r="B37" s="46" t="s">
        <v>217</v>
      </c>
      <c r="C37" s="41" t="s">
        <v>218</v>
      </c>
      <c r="D37" s="45">
        <v>34</v>
      </c>
    </row>
    <row r="38" spans="2:4" x14ac:dyDescent="0.2">
      <c r="B38" s="40" t="s">
        <v>190</v>
      </c>
      <c r="C38" s="41" t="s">
        <v>202</v>
      </c>
      <c r="D38" s="42">
        <v>966</v>
      </c>
    </row>
    <row r="39" spans="2:4" x14ac:dyDescent="0.2">
      <c r="B39" s="43"/>
      <c r="C39" s="41" t="s">
        <v>197</v>
      </c>
      <c r="D39" s="42">
        <v>264</v>
      </c>
    </row>
    <row r="40" spans="2:4" x14ac:dyDescent="0.2">
      <c r="B40" s="43"/>
      <c r="C40" s="41" t="s">
        <v>201</v>
      </c>
      <c r="D40" s="42">
        <v>192</v>
      </c>
    </row>
    <row r="41" spans="2:4" x14ac:dyDescent="0.2">
      <c r="B41" s="43"/>
      <c r="C41" s="41" t="s">
        <v>194</v>
      </c>
      <c r="D41" s="42">
        <v>132</v>
      </c>
    </row>
    <row r="42" spans="2:4" x14ac:dyDescent="0.2">
      <c r="B42" s="43"/>
      <c r="C42" s="41" t="s">
        <v>193</v>
      </c>
      <c r="D42" s="42">
        <v>405</v>
      </c>
    </row>
    <row r="43" spans="2:4" x14ac:dyDescent="0.2">
      <c r="B43" s="43"/>
      <c r="C43" s="41" t="s">
        <v>192</v>
      </c>
      <c r="D43" s="42">
        <v>195</v>
      </c>
    </row>
    <row r="44" spans="2:4" x14ac:dyDescent="0.2">
      <c r="B44" s="43"/>
      <c r="C44" s="41" t="s">
        <v>196</v>
      </c>
      <c r="D44" s="42">
        <v>369</v>
      </c>
    </row>
    <row r="45" spans="2:4" x14ac:dyDescent="0.2">
      <c r="B45" s="43"/>
      <c r="C45" s="41" t="s">
        <v>200</v>
      </c>
      <c r="D45" s="42">
        <v>189</v>
      </c>
    </row>
    <row r="46" spans="2:4" x14ac:dyDescent="0.2">
      <c r="B46" s="43"/>
      <c r="C46" s="41" t="s">
        <v>199</v>
      </c>
      <c r="D46" s="42">
        <v>147</v>
      </c>
    </row>
    <row r="47" spans="2:4" x14ac:dyDescent="0.2">
      <c r="B47" s="43"/>
      <c r="C47" s="41" t="s">
        <v>80</v>
      </c>
      <c r="D47" s="42">
        <v>317</v>
      </c>
    </row>
    <row r="48" spans="2:4" x14ac:dyDescent="0.2">
      <c r="B48" s="43"/>
      <c r="C48" s="41" t="s">
        <v>191</v>
      </c>
      <c r="D48" s="42">
        <v>450</v>
      </c>
    </row>
    <row r="49" spans="2:4" x14ac:dyDescent="0.2">
      <c r="B49" s="43"/>
      <c r="C49" s="41" t="s">
        <v>198</v>
      </c>
      <c r="D49" s="42">
        <v>211</v>
      </c>
    </row>
    <row r="50" spans="2:4" x14ac:dyDescent="0.2">
      <c r="B50" s="44"/>
      <c r="C50" s="41" t="s">
        <v>195</v>
      </c>
      <c r="D50" s="42">
        <v>149</v>
      </c>
    </row>
    <row r="51" spans="2:4" x14ac:dyDescent="0.2">
      <c r="B51" s="36" t="s">
        <v>264</v>
      </c>
      <c r="C51" s="38"/>
      <c r="D51" s="45">
        <f>SUM(D38:D50)</f>
        <v>3986</v>
      </c>
    </row>
    <row r="52" spans="2:4" x14ac:dyDescent="0.2">
      <c r="B52" s="49" t="s">
        <v>233</v>
      </c>
      <c r="C52" s="49"/>
      <c r="D52" s="48">
        <f>+D13+D21+D27+D36+D37+D51</f>
        <v>11833</v>
      </c>
    </row>
    <row r="53" spans="2:4" x14ac:dyDescent="0.2"/>
    <row r="54" spans="2:4" x14ac:dyDescent="0.2"/>
    <row r="55" spans="2:4" x14ac:dyDescent="0.2"/>
    <row r="56" spans="2:4" x14ac:dyDescent="0.2"/>
    <row r="57" spans="2:4" x14ac:dyDescent="0.2"/>
    <row r="58" spans="2:4" x14ac:dyDescent="0.2"/>
  </sheetData>
  <mergeCells count="13">
    <mergeCell ref="B1:D5"/>
    <mergeCell ref="B6:D6"/>
    <mergeCell ref="B13:C13"/>
    <mergeCell ref="B21:C21"/>
    <mergeCell ref="B27:C27"/>
    <mergeCell ref="B52:C52"/>
    <mergeCell ref="B9:B12"/>
    <mergeCell ref="B14:B20"/>
    <mergeCell ref="B22:B26"/>
    <mergeCell ref="B28:B35"/>
    <mergeCell ref="B38:B50"/>
    <mergeCell ref="B36:C36"/>
    <mergeCell ref="B51:C5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Views>
    <sheetView showGridLines="0" topLeftCell="A16" workbookViewId="0">
      <selection activeCell="D46" sqref="D46"/>
    </sheetView>
  </sheetViews>
  <sheetFormatPr baseColWidth="10" defaultColWidth="0" defaultRowHeight="12.75" zeroHeight="1" x14ac:dyDescent="0.2"/>
  <cols>
    <col min="1" max="1" width="2.42578125" style="26" customWidth="1"/>
    <col min="2" max="2" width="25" style="26" customWidth="1"/>
    <col min="3" max="3" width="29.140625" style="26" customWidth="1"/>
    <col min="4" max="4" width="11.42578125" style="26" customWidth="1"/>
    <col min="5" max="5" width="2.85546875" style="26" customWidth="1"/>
    <col min="6" max="16384" width="11.42578125" style="26" hidden="1"/>
  </cols>
  <sheetData>
    <row r="1" spans="2:4" x14ac:dyDescent="0.2">
      <c r="B1" s="27"/>
      <c r="C1" s="28"/>
      <c r="D1" s="29"/>
    </row>
    <row r="2" spans="2:4" x14ac:dyDescent="0.2">
      <c r="B2" s="30"/>
      <c r="C2" s="31"/>
      <c r="D2" s="32"/>
    </row>
    <row r="3" spans="2:4" x14ac:dyDescent="0.2">
      <c r="B3" s="30"/>
      <c r="C3" s="31"/>
      <c r="D3" s="32"/>
    </row>
    <row r="4" spans="2:4" x14ac:dyDescent="0.2">
      <c r="B4" s="30"/>
      <c r="C4" s="31"/>
      <c r="D4" s="32"/>
    </row>
    <row r="5" spans="2:4" x14ac:dyDescent="0.2">
      <c r="B5" s="33"/>
      <c r="C5" s="34"/>
      <c r="D5" s="35"/>
    </row>
    <row r="6" spans="2:4" x14ac:dyDescent="0.2">
      <c r="B6" s="36" t="s">
        <v>253</v>
      </c>
      <c r="C6" s="37"/>
      <c r="D6" s="38"/>
    </row>
    <row r="7" spans="2:4" ht="8.25" customHeight="1" x14ac:dyDescent="0.2"/>
    <row r="8" spans="2:4" x14ac:dyDescent="0.2">
      <c r="B8" s="39" t="s">
        <v>230</v>
      </c>
      <c r="C8" s="39" t="s">
        <v>231</v>
      </c>
      <c r="D8" s="39" t="s">
        <v>232</v>
      </c>
    </row>
    <row r="9" spans="2:4" x14ac:dyDescent="0.2">
      <c r="B9" s="40" t="s">
        <v>1</v>
      </c>
      <c r="C9" s="41" t="s">
        <v>6</v>
      </c>
      <c r="D9" s="42">
        <v>574</v>
      </c>
    </row>
    <row r="10" spans="2:4" x14ac:dyDescent="0.2">
      <c r="B10" s="43"/>
      <c r="C10" s="41" t="s">
        <v>7</v>
      </c>
      <c r="D10" s="42">
        <v>405</v>
      </c>
    </row>
    <row r="11" spans="2:4" x14ac:dyDescent="0.2">
      <c r="B11" s="43"/>
      <c r="C11" s="41" t="s">
        <v>9</v>
      </c>
      <c r="D11" s="42">
        <v>315</v>
      </c>
    </row>
    <row r="12" spans="2:4" x14ac:dyDescent="0.2">
      <c r="B12" s="43"/>
      <c r="C12" s="41" t="s">
        <v>4</v>
      </c>
      <c r="D12" s="42">
        <v>784</v>
      </c>
    </row>
    <row r="13" spans="2:4" x14ac:dyDescent="0.2">
      <c r="B13" s="43"/>
      <c r="C13" s="41" t="s">
        <v>3</v>
      </c>
      <c r="D13" s="42">
        <v>934</v>
      </c>
    </row>
    <row r="14" spans="2:4" x14ac:dyDescent="0.2">
      <c r="B14" s="43"/>
      <c r="C14" s="41" t="s">
        <v>5</v>
      </c>
      <c r="D14" s="42">
        <v>768</v>
      </c>
    </row>
    <row r="15" spans="2:4" x14ac:dyDescent="0.2">
      <c r="B15" s="43"/>
      <c r="C15" s="41" t="s">
        <v>10</v>
      </c>
      <c r="D15" s="42">
        <v>184</v>
      </c>
    </row>
    <row r="16" spans="2:4" x14ac:dyDescent="0.2">
      <c r="B16" s="43"/>
      <c r="C16" s="41" t="s">
        <v>11</v>
      </c>
      <c r="D16" s="42">
        <v>149</v>
      </c>
    </row>
    <row r="17" spans="2:4" x14ac:dyDescent="0.2">
      <c r="B17" s="43"/>
      <c r="C17" s="41" t="s">
        <v>12</v>
      </c>
      <c r="D17" s="42">
        <v>144</v>
      </c>
    </row>
    <row r="18" spans="2:4" x14ac:dyDescent="0.2">
      <c r="B18" s="43"/>
      <c r="C18" s="41" t="s">
        <v>13</v>
      </c>
      <c r="D18" s="42">
        <v>179</v>
      </c>
    </row>
    <row r="19" spans="2:4" x14ac:dyDescent="0.2">
      <c r="B19" s="43"/>
      <c r="C19" s="41" t="s">
        <v>14</v>
      </c>
      <c r="D19" s="42">
        <v>210</v>
      </c>
    </row>
    <row r="20" spans="2:4" x14ac:dyDescent="0.2">
      <c r="B20" s="43"/>
      <c r="C20" s="41" t="s">
        <v>20</v>
      </c>
      <c r="D20" s="42">
        <v>90</v>
      </c>
    </row>
    <row r="21" spans="2:4" x14ac:dyDescent="0.2">
      <c r="B21" s="43"/>
      <c r="C21" s="41" t="s">
        <v>18</v>
      </c>
      <c r="D21" s="42">
        <v>131</v>
      </c>
    </row>
    <row r="22" spans="2:4" x14ac:dyDescent="0.2">
      <c r="B22" s="43"/>
      <c r="C22" s="41" t="s">
        <v>16</v>
      </c>
      <c r="D22" s="42">
        <v>168</v>
      </c>
    </row>
    <row r="23" spans="2:4" x14ac:dyDescent="0.2">
      <c r="B23" s="43"/>
      <c r="C23" s="41" t="s">
        <v>17</v>
      </c>
      <c r="D23" s="42">
        <v>90</v>
      </c>
    </row>
    <row r="24" spans="2:4" x14ac:dyDescent="0.2">
      <c r="B24" s="43"/>
      <c r="C24" s="41" t="s">
        <v>19</v>
      </c>
      <c r="D24" s="42">
        <v>469</v>
      </c>
    </row>
    <row r="25" spans="2:4" x14ac:dyDescent="0.2">
      <c r="B25" s="44"/>
      <c r="C25" s="41" t="s">
        <v>2</v>
      </c>
      <c r="D25" s="42">
        <v>5</v>
      </c>
    </row>
    <row r="26" spans="2:4" x14ac:dyDescent="0.2">
      <c r="B26" s="36" t="s">
        <v>265</v>
      </c>
      <c r="C26" s="38"/>
      <c r="D26" s="45">
        <f>SUM(D9:D25)</f>
        <v>5599</v>
      </c>
    </row>
    <row r="27" spans="2:4" x14ac:dyDescent="0.2">
      <c r="B27" s="40" t="s">
        <v>113</v>
      </c>
      <c r="C27" s="41" t="s">
        <v>116</v>
      </c>
      <c r="D27" s="42">
        <v>42</v>
      </c>
    </row>
    <row r="28" spans="2:4" x14ac:dyDescent="0.2">
      <c r="B28" s="43"/>
      <c r="C28" s="41" t="s">
        <v>115</v>
      </c>
      <c r="D28" s="42">
        <v>282</v>
      </c>
    </row>
    <row r="29" spans="2:4" x14ac:dyDescent="0.2">
      <c r="B29" s="43"/>
      <c r="C29" s="41" t="s">
        <v>114</v>
      </c>
      <c r="D29" s="42">
        <v>513</v>
      </c>
    </row>
    <row r="30" spans="2:4" x14ac:dyDescent="0.2">
      <c r="B30" s="43"/>
      <c r="C30" s="41" t="s">
        <v>117</v>
      </c>
      <c r="D30" s="42">
        <v>79</v>
      </c>
    </row>
    <row r="31" spans="2:4" x14ac:dyDescent="0.2">
      <c r="B31" s="44"/>
      <c r="C31" s="41" t="s">
        <v>118</v>
      </c>
      <c r="D31" s="42">
        <v>136</v>
      </c>
    </row>
    <row r="32" spans="2:4" x14ac:dyDescent="0.2">
      <c r="B32" s="36" t="s">
        <v>266</v>
      </c>
      <c r="C32" s="38"/>
      <c r="D32" s="45">
        <f>SUM(D27:D31)</f>
        <v>1052</v>
      </c>
    </row>
    <row r="33" spans="2:4" x14ac:dyDescent="0.2">
      <c r="B33" s="40" t="s">
        <v>89</v>
      </c>
      <c r="C33" s="41" t="s">
        <v>90</v>
      </c>
      <c r="D33" s="42">
        <v>1018</v>
      </c>
    </row>
    <row r="34" spans="2:4" x14ac:dyDescent="0.2">
      <c r="B34" s="43"/>
      <c r="C34" s="41" t="s">
        <v>91</v>
      </c>
      <c r="D34" s="42">
        <v>344</v>
      </c>
    </row>
    <row r="35" spans="2:4" x14ac:dyDescent="0.2">
      <c r="B35" s="43"/>
      <c r="C35" s="41" t="s">
        <v>95</v>
      </c>
      <c r="D35" s="42">
        <v>603</v>
      </c>
    </row>
    <row r="36" spans="2:4" x14ac:dyDescent="0.2">
      <c r="B36" s="43"/>
      <c r="C36" s="41" t="s">
        <v>94</v>
      </c>
      <c r="D36" s="42">
        <v>210</v>
      </c>
    </row>
    <row r="37" spans="2:4" x14ac:dyDescent="0.2">
      <c r="B37" s="43"/>
      <c r="C37" s="41" t="s">
        <v>92</v>
      </c>
      <c r="D37" s="42">
        <v>166</v>
      </c>
    </row>
    <row r="38" spans="2:4" x14ac:dyDescent="0.2">
      <c r="B38" s="43"/>
      <c r="C38" s="41" t="s">
        <v>96</v>
      </c>
      <c r="D38" s="42">
        <v>185</v>
      </c>
    </row>
    <row r="39" spans="2:4" x14ac:dyDescent="0.2">
      <c r="B39" s="43"/>
      <c r="C39" s="41" t="s">
        <v>97</v>
      </c>
      <c r="D39" s="42">
        <v>176</v>
      </c>
    </row>
    <row r="40" spans="2:4" x14ac:dyDescent="0.2">
      <c r="B40" s="44"/>
      <c r="C40" s="41" t="s">
        <v>93</v>
      </c>
      <c r="D40" s="42">
        <v>224</v>
      </c>
    </row>
    <row r="41" spans="2:4" x14ac:dyDescent="0.2">
      <c r="B41" s="36" t="s">
        <v>267</v>
      </c>
      <c r="C41" s="38"/>
      <c r="D41" s="45">
        <f>SUM(D33:D40)</f>
        <v>2926</v>
      </c>
    </row>
    <row r="42" spans="2:4" x14ac:dyDescent="0.2">
      <c r="B42" s="40" t="s">
        <v>81</v>
      </c>
      <c r="C42" s="41" t="s">
        <v>178</v>
      </c>
      <c r="D42" s="42">
        <v>621</v>
      </c>
    </row>
    <row r="43" spans="2:4" x14ac:dyDescent="0.2">
      <c r="B43" s="43"/>
      <c r="C43" s="41" t="s">
        <v>180</v>
      </c>
      <c r="D43" s="42">
        <v>232</v>
      </c>
    </row>
    <row r="44" spans="2:4" x14ac:dyDescent="0.2">
      <c r="B44" s="43"/>
      <c r="C44" s="41" t="s">
        <v>69</v>
      </c>
      <c r="D44" s="42">
        <v>563</v>
      </c>
    </row>
    <row r="45" spans="2:4" x14ac:dyDescent="0.2">
      <c r="B45" s="44"/>
      <c r="C45" s="41" t="s">
        <v>179</v>
      </c>
      <c r="D45" s="42">
        <v>516</v>
      </c>
    </row>
    <row r="46" spans="2:4" x14ac:dyDescent="0.2">
      <c r="B46" s="36" t="s">
        <v>268</v>
      </c>
      <c r="C46" s="38"/>
      <c r="D46" s="45">
        <f>SUM(D42:D45)</f>
        <v>1932</v>
      </c>
    </row>
    <row r="47" spans="2:4" x14ac:dyDescent="0.2">
      <c r="B47" s="50" t="s">
        <v>234</v>
      </c>
      <c r="C47" s="51"/>
      <c r="D47" s="48">
        <f>+D26+D32+D41+D46</f>
        <v>11509</v>
      </c>
    </row>
    <row r="48" spans="2:4" x14ac:dyDescent="0.2"/>
    <row r="49" x14ac:dyDescent="0.2"/>
    <row r="50" x14ac:dyDescent="0.2"/>
    <row r="51" x14ac:dyDescent="0.2"/>
    <row r="52" x14ac:dyDescent="0.2"/>
    <row r="53" x14ac:dyDescent="0.2"/>
  </sheetData>
  <mergeCells count="11">
    <mergeCell ref="B1:D5"/>
    <mergeCell ref="B6:D6"/>
    <mergeCell ref="B26:C26"/>
    <mergeCell ref="B32:C32"/>
    <mergeCell ref="B41:C41"/>
    <mergeCell ref="B9:B25"/>
    <mergeCell ref="B27:B31"/>
    <mergeCell ref="B33:B40"/>
    <mergeCell ref="B42:B45"/>
    <mergeCell ref="B47:C47"/>
    <mergeCell ref="B46:C46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7"/>
  <sheetViews>
    <sheetView showGridLines="0" topLeftCell="A34" workbookViewId="0">
      <selection activeCell="D36" sqref="D36"/>
    </sheetView>
  </sheetViews>
  <sheetFormatPr baseColWidth="10" defaultColWidth="0" defaultRowHeight="12.75" zeroHeight="1" x14ac:dyDescent="0.2"/>
  <cols>
    <col min="1" max="1" width="3.7109375" style="26" customWidth="1"/>
    <col min="2" max="2" width="19.140625" style="26" customWidth="1"/>
    <col min="3" max="3" width="28.28515625" style="26" customWidth="1"/>
    <col min="4" max="4" width="11.42578125" style="26" customWidth="1"/>
    <col min="5" max="5" width="4.7109375" style="26" customWidth="1"/>
    <col min="6" max="16384" width="11.42578125" style="26" hidden="1"/>
  </cols>
  <sheetData>
    <row r="1" spans="2:4" x14ac:dyDescent="0.2">
      <c r="B1" s="27"/>
      <c r="C1" s="28"/>
      <c r="D1" s="29"/>
    </row>
    <row r="2" spans="2:4" x14ac:dyDescent="0.2">
      <c r="B2" s="30"/>
      <c r="C2" s="31"/>
      <c r="D2" s="32"/>
    </row>
    <row r="3" spans="2:4" x14ac:dyDescent="0.2">
      <c r="B3" s="30"/>
      <c r="C3" s="31"/>
      <c r="D3" s="32"/>
    </row>
    <row r="4" spans="2:4" x14ac:dyDescent="0.2">
      <c r="B4" s="30"/>
      <c r="C4" s="31"/>
      <c r="D4" s="32"/>
    </row>
    <row r="5" spans="2:4" x14ac:dyDescent="0.2">
      <c r="B5" s="33"/>
      <c r="C5" s="34"/>
      <c r="D5" s="35"/>
    </row>
    <row r="6" spans="2:4" x14ac:dyDescent="0.2">
      <c r="B6" s="36" t="s">
        <v>252</v>
      </c>
      <c r="C6" s="37"/>
      <c r="D6" s="38"/>
    </row>
    <row r="7" spans="2:4" x14ac:dyDescent="0.2"/>
    <row r="8" spans="2:4" x14ac:dyDescent="0.2">
      <c r="B8" s="39" t="s">
        <v>230</v>
      </c>
      <c r="C8" s="39" t="s">
        <v>231</v>
      </c>
      <c r="D8" s="39" t="s">
        <v>232</v>
      </c>
    </row>
    <row r="9" spans="2:4" x14ac:dyDescent="0.2">
      <c r="B9" s="40" t="s">
        <v>29</v>
      </c>
      <c r="C9" s="41" t="s">
        <v>40</v>
      </c>
      <c r="D9" s="42">
        <v>94</v>
      </c>
    </row>
    <row r="10" spans="2:4" x14ac:dyDescent="0.2">
      <c r="B10" s="43"/>
      <c r="C10" s="41" t="s">
        <v>36</v>
      </c>
      <c r="D10" s="42">
        <v>461</v>
      </c>
    </row>
    <row r="11" spans="2:4" x14ac:dyDescent="0.2">
      <c r="B11" s="43"/>
      <c r="C11" s="41" t="s">
        <v>31</v>
      </c>
      <c r="D11" s="42">
        <v>1056</v>
      </c>
    </row>
    <row r="12" spans="2:4" x14ac:dyDescent="0.2">
      <c r="B12" s="43"/>
      <c r="C12" s="41" t="s">
        <v>41</v>
      </c>
      <c r="D12" s="42">
        <v>441</v>
      </c>
    </row>
    <row r="13" spans="2:4" x14ac:dyDescent="0.2">
      <c r="B13" s="43"/>
      <c r="C13" s="41" t="s">
        <v>39</v>
      </c>
      <c r="D13" s="42">
        <v>201</v>
      </c>
    </row>
    <row r="14" spans="2:4" x14ac:dyDescent="0.2">
      <c r="B14" s="43"/>
      <c r="C14" s="41" t="s">
        <v>35</v>
      </c>
      <c r="D14" s="42">
        <v>786</v>
      </c>
    </row>
    <row r="15" spans="2:4" x14ac:dyDescent="0.2">
      <c r="B15" s="43"/>
      <c r="C15" s="41" t="s">
        <v>44</v>
      </c>
      <c r="D15" s="42">
        <v>113</v>
      </c>
    </row>
    <row r="16" spans="2:4" x14ac:dyDescent="0.2">
      <c r="B16" s="43"/>
      <c r="C16" s="41" t="s">
        <v>37</v>
      </c>
      <c r="D16" s="42">
        <v>474</v>
      </c>
    </row>
    <row r="17" spans="2:4" x14ac:dyDescent="0.2">
      <c r="B17" s="43"/>
      <c r="C17" s="41" t="s">
        <v>34</v>
      </c>
      <c r="D17" s="42">
        <v>596</v>
      </c>
    </row>
    <row r="18" spans="2:4" x14ac:dyDescent="0.2">
      <c r="B18" s="43"/>
      <c r="C18" s="41" t="s">
        <v>38</v>
      </c>
      <c r="D18" s="42">
        <v>136</v>
      </c>
    </row>
    <row r="19" spans="2:4" x14ac:dyDescent="0.2">
      <c r="B19" s="43"/>
      <c r="C19" s="41" t="s">
        <v>42</v>
      </c>
      <c r="D19" s="42">
        <v>445</v>
      </c>
    </row>
    <row r="20" spans="2:4" x14ac:dyDescent="0.2">
      <c r="B20" s="43"/>
      <c r="C20" s="41" t="s">
        <v>32</v>
      </c>
      <c r="D20" s="42">
        <v>157</v>
      </c>
    </row>
    <row r="21" spans="2:4" x14ac:dyDescent="0.2">
      <c r="B21" s="43"/>
      <c r="C21" s="41" t="s">
        <v>43</v>
      </c>
      <c r="D21" s="42">
        <v>240</v>
      </c>
    </row>
    <row r="22" spans="2:4" x14ac:dyDescent="0.2">
      <c r="B22" s="43"/>
      <c r="C22" s="41" t="s">
        <v>33</v>
      </c>
      <c r="D22" s="42">
        <v>561</v>
      </c>
    </row>
    <row r="23" spans="2:4" x14ac:dyDescent="0.2">
      <c r="B23" s="44"/>
      <c r="C23" s="41" t="s">
        <v>30</v>
      </c>
      <c r="D23" s="42">
        <v>0</v>
      </c>
    </row>
    <row r="24" spans="2:4" x14ac:dyDescent="0.2">
      <c r="B24" s="36" t="s">
        <v>269</v>
      </c>
      <c r="C24" s="38"/>
      <c r="D24" s="45">
        <f>SUM(D9:D23)</f>
        <v>5761</v>
      </c>
    </row>
    <row r="25" spans="2:4" x14ac:dyDescent="0.2">
      <c r="B25" s="40" t="s">
        <v>54</v>
      </c>
      <c r="C25" s="41" t="s">
        <v>58</v>
      </c>
      <c r="D25" s="42">
        <v>215</v>
      </c>
    </row>
    <row r="26" spans="2:4" x14ac:dyDescent="0.2">
      <c r="B26" s="43"/>
      <c r="C26" s="41" t="s">
        <v>57</v>
      </c>
      <c r="D26" s="42">
        <v>268</v>
      </c>
    </row>
    <row r="27" spans="2:4" x14ac:dyDescent="0.2">
      <c r="B27" s="43"/>
      <c r="C27" s="41" t="s">
        <v>62</v>
      </c>
      <c r="D27" s="42">
        <v>55</v>
      </c>
    </row>
    <row r="28" spans="2:4" x14ac:dyDescent="0.2">
      <c r="B28" s="43"/>
      <c r="C28" s="41" t="s">
        <v>59</v>
      </c>
      <c r="D28" s="42">
        <v>107</v>
      </c>
    </row>
    <row r="29" spans="2:4" x14ac:dyDescent="0.2">
      <c r="B29" s="43"/>
      <c r="C29" s="41" t="s">
        <v>63</v>
      </c>
      <c r="D29" s="42">
        <v>49</v>
      </c>
    </row>
    <row r="30" spans="2:4" x14ac:dyDescent="0.2">
      <c r="B30" s="43"/>
      <c r="C30" s="41" t="s">
        <v>64</v>
      </c>
      <c r="D30" s="42">
        <v>114</v>
      </c>
    </row>
    <row r="31" spans="2:4" x14ac:dyDescent="0.2">
      <c r="B31" s="43"/>
      <c r="C31" s="41" t="s">
        <v>65</v>
      </c>
      <c r="D31" s="42">
        <v>47</v>
      </c>
    </row>
    <row r="32" spans="2:4" x14ac:dyDescent="0.2">
      <c r="B32" s="43"/>
      <c r="C32" s="41" t="s">
        <v>60</v>
      </c>
      <c r="D32" s="42">
        <v>76</v>
      </c>
    </row>
    <row r="33" spans="2:4" x14ac:dyDescent="0.2">
      <c r="B33" s="43"/>
      <c r="C33" s="41" t="s">
        <v>61</v>
      </c>
      <c r="D33" s="42">
        <v>56</v>
      </c>
    </row>
    <row r="34" spans="2:4" x14ac:dyDescent="0.2">
      <c r="B34" s="43"/>
      <c r="C34" s="41" t="s">
        <v>56</v>
      </c>
      <c r="D34" s="42">
        <v>333</v>
      </c>
    </row>
    <row r="35" spans="2:4" x14ac:dyDescent="0.2">
      <c r="B35" s="44"/>
      <c r="C35" s="41" t="s">
        <v>55</v>
      </c>
      <c r="D35" s="42">
        <v>382</v>
      </c>
    </row>
    <row r="36" spans="2:4" x14ac:dyDescent="0.2">
      <c r="B36" s="36" t="s">
        <v>270</v>
      </c>
      <c r="C36" s="38"/>
      <c r="D36" s="45">
        <f>SUM(D25:D35)</f>
        <v>1702</v>
      </c>
    </row>
    <row r="37" spans="2:4" x14ac:dyDescent="0.2">
      <c r="B37" s="40" t="s">
        <v>98</v>
      </c>
      <c r="C37" s="41" t="s">
        <v>107</v>
      </c>
      <c r="D37" s="42">
        <v>79</v>
      </c>
    </row>
    <row r="38" spans="2:4" x14ac:dyDescent="0.2">
      <c r="B38" s="43"/>
      <c r="C38" s="41" t="s">
        <v>102</v>
      </c>
      <c r="D38" s="42">
        <v>65</v>
      </c>
    </row>
    <row r="39" spans="2:4" x14ac:dyDescent="0.2">
      <c r="B39" s="43"/>
      <c r="C39" s="41" t="s">
        <v>105</v>
      </c>
      <c r="D39" s="42">
        <v>187</v>
      </c>
    </row>
    <row r="40" spans="2:4" x14ac:dyDescent="0.2">
      <c r="B40" s="43"/>
      <c r="C40" s="41" t="s">
        <v>106</v>
      </c>
      <c r="D40" s="42">
        <v>110</v>
      </c>
    </row>
    <row r="41" spans="2:4" x14ac:dyDescent="0.2">
      <c r="B41" s="43"/>
      <c r="C41" s="41" t="s">
        <v>108</v>
      </c>
      <c r="D41" s="42">
        <v>6</v>
      </c>
    </row>
    <row r="42" spans="2:4" x14ac:dyDescent="0.2">
      <c r="B42" s="43"/>
      <c r="C42" s="41" t="s">
        <v>109</v>
      </c>
      <c r="D42" s="42">
        <v>153</v>
      </c>
    </row>
    <row r="43" spans="2:4" x14ac:dyDescent="0.2">
      <c r="B43" s="43"/>
      <c r="C43" s="41" t="s">
        <v>110</v>
      </c>
      <c r="D43" s="42">
        <v>79</v>
      </c>
    </row>
    <row r="44" spans="2:4" x14ac:dyDescent="0.2">
      <c r="B44" s="43"/>
      <c r="C44" s="41" t="s">
        <v>103</v>
      </c>
      <c r="D44" s="42">
        <v>59</v>
      </c>
    </row>
    <row r="45" spans="2:4" x14ac:dyDescent="0.2">
      <c r="B45" s="43"/>
      <c r="C45" s="41" t="s">
        <v>112</v>
      </c>
      <c r="D45" s="42">
        <v>11</v>
      </c>
    </row>
    <row r="46" spans="2:4" x14ac:dyDescent="0.2">
      <c r="B46" s="43"/>
      <c r="C46" s="41" t="s">
        <v>100</v>
      </c>
      <c r="D46" s="42">
        <v>427</v>
      </c>
    </row>
    <row r="47" spans="2:4" x14ac:dyDescent="0.2">
      <c r="B47" s="43"/>
      <c r="C47" s="41" t="s">
        <v>111</v>
      </c>
      <c r="D47" s="42">
        <v>77</v>
      </c>
    </row>
    <row r="48" spans="2:4" x14ac:dyDescent="0.2">
      <c r="B48" s="43"/>
      <c r="C48" s="41" t="s">
        <v>104</v>
      </c>
      <c r="D48" s="42">
        <v>89</v>
      </c>
    </row>
    <row r="49" spans="2:4" x14ac:dyDescent="0.2">
      <c r="B49" s="43"/>
      <c r="C49" s="41" t="s">
        <v>101</v>
      </c>
      <c r="D49" s="42">
        <v>53</v>
      </c>
    </row>
    <row r="50" spans="2:4" x14ac:dyDescent="0.2">
      <c r="B50" s="44"/>
      <c r="C50" s="41" t="s">
        <v>99</v>
      </c>
      <c r="D50" s="42">
        <v>0</v>
      </c>
    </row>
    <row r="51" spans="2:4" x14ac:dyDescent="0.2">
      <c r="B51" s="36" t="s">
        <v>271</v>
      </c>
      <c r="C51" s="38"/>
      <c r="D51" s="45">
        <f>SUM(D37:D50)</f>
        <v>1395</v>
      </c>
    </row>
    <row r="52" spans="2:4" x14ac:dyDescent="0.2">
      <c r="B52" s="46" t="s">
        <v>223</v>
      </c>
      <c r="C52" s="41" t="s">
        <v>224</v>
      </c>
      <c r="D52" s="45">
        <v>26</v>
      </c>
    </row>
    <row r="53" spans="2:4" x14ac:dyDescent="0.2">
      <c r="B53" s="40" t="s">
        <v>211</v>
      </c>
      <c r="C53" s="41" t="s">
        <v>216</v>
      </c>
      <c r="D53" s="42">
        <v>13</v>
      </c>
    </row>
    <row r="54" spans="2:4" x14ac:dyDescent="0.2">
      <c r="B54" s="43"/>
      <c r="C54" s="41" t="s">
        <v>213</v>
      </c>
      <c r="D54" s="42">
        <v>75</v>
      </c>
    </row>
    <row r="55" spans="2:4" x14ac:dyDescent="0.2">
      <c r="B55" s="43"/>
      <c r="C55" s="41" t="s">
        <v>215</v>
      </c>
      <c r="D55" s="42">
        <v>3</v>
      </c>
    </row>
    <row r="56" spans="2:4" x14ac:dyDescent="0.2">
      <c r="B56" s="43"/>
      <c r="C56" s="41" t="s">
        <v>214</v>
      </c>
      <c r="D56" s="42">
        <v>43</v>
      </c>
    </row>
    <row r="57" spans="2:4" x14ac:dyDescent="0.2">
      <c r="B57" s="44"/>
      <c r="C57" s="41" t="s">
        <v>212</v>
      </c>
      <c r="D57" s="42">
        <v>0</v>
      </c>
    </row>
    <row r="58" spans="2:4" x14ac:dyDescent="0.2">
      <c r="B58" s="36" t="s">
        <v>272</v>
      </c>
      <c r="C58" s="38"/>
      <c r="D58" s="45">
        <f>SUM(D53:D57)</f>
        <v>134</v>
      </c>
    </row>
    <row r="59" spans="2:4" x14ac:dyDescent="0.2">
      <c r="B59" s="46" t="s">
        <v>0</v>
      </c>
      <c r="C59" s="41" t="s">
        <v>229</v>
      </c>
      <c r="D59" s="45">
        <v>40</v>
      </c>
    </row>
    <row r="60" spans="2:4" x14ac:dyDescent="0.2">
      <c r="B60" s="46" t="s">
        <v>225</v>
      </c>
      <c r="C60" s="41" t="s">
        <v>226</v>
      </c>
      <c r="D60" s="45">
        <v>38</v>
      </c>
    </row>
    <row r="61" spans="2:4" x14ac:dyDescent="0.2">
      <c r="B61" s="50" t="s">
        <v>233</v>
      </c>
      <c r="C61" s="51"/>
      <c r="D61" s="48">
        <f>+D24+D36+D51+D52+D58+D59+D60</f>
        <v>9096</v>
      </c>
    </row>
    <row r="62" spans="2:4" x14ac:dyDescent="0.2"/>
    <row r="63" spans="2:4" x14ac:dyDescent="0.2"/>
    <row r="64" spans="2:4" x14ac:dyDescent="0.2"/>
    <row r="65" x14ac:dyDescent="0.2"/>
    <row r="66" x14ac:dyDescent="0.2"/>
    <row r="67" x14ac:dyDescent="0.2"/>
  </sheetData>
  <mergeCells count="11">
    <mergeCell ref="B1:D5"/>
    <mergeCell ref="B6:D6"/>
    <mergeCell ref="B24:C24"/>
    <mergeCell ref="B36:C36"/>
    <mergeCell ref="B51:C51"/>
    <mergeCell ref="B61:C61"/>
    <mergeCell ref="B9:B23"/>
    <mergeCell ref="B25:B35"/>
    <mergeCell ref="B37:B50"/>
    <mergeCell ref="B53:B57"/>
    <mergeCell ref="B58:C58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showGridLines="0" workbookViewId="0">
      <selection activeCell="D33" sqref="D33"/>
    </sheetView>
  </sheetViews>
  <sheetFormatPr baseColWidth="10" defaultColWidth="0" defaultRowHeight="12.75" zeroHeight="1" x14ac:dyDescent="0.2"/>
  <cols>
    <col min="1" max="1" width="3.140625" style="26" customWidth="1"/>
    <col min="2" max="2" width="17.140625" style="26" customWidth="1"/>
    <col min="3" max="3" width="29.28515625" style="26" customWidth="1"/>
    <col min="4" max="4" width="11.42578125" style="26" customWidth="1"/>
    <col min="5" max="5" width="4.140625" style="26" customWidth="1"/>
    <col min="6" max="16384" width="11.42578125" style="26" hidden="1"/>
  </cols>
  <sheetData>
    <row r="1" spans="2:4" x14ac:dyDescent="0.2">
      <c r="B1" s="27"/>
      <c r="C1" s="28"/>
      <c r="D1" s="29"/>
    </row>
    <row r="2" spans="2:4" x14ac:dyDescent="0.2">
      <c r="B2" s="30"/>
      <c r="C2" s="31"/>
      <c r="D2" s="32"/>
    </row>
    <row r="3" spans="2:4" x14ac:dyDescent="0.2">
      <c r="B3" s="30"/>
      <c r="C3" s="31"/>
      <c r="D3" s="32"/>
    </row>
    <row r="4" spans="2:4" x14ac:dyDescent="0.2">
      <c r="B4" s="30"/>
      <c r="C4" s="31"/>
      <c r="D4" s="32"/>
    </row>
    <row r="5" spans="2:4" x14ac:dyDescent="0.2">
      <c r="B5" s="33"/>
      <c r="C5" s="34"/>
      <c r="D5" s="35"/>
    </row>
    <row r="6" spans="2:4" x14ac:dyDescent="0.2">
      <c r="B6" s="36" t="s">
        <v>251</v>
      </c>
      <c r="C6" s="37"/>
      <c r="D6" s="38"/>
    </row>
    <row r="7" spans="2:4" ht="6.75" customHeight="1" x14ac:dyDescent="0.2"/>
    <row r="8" spans="2:4" x14ac:dyDescent="0.2">
      <c r="B8" s="39" t="s">
        <v>230</v>
      </c>
      <c r="C8" s="39" t="s">
        <v>231</v>
      </c>
      <c r="D8" s="39" t="s">
        <v>232</v>
      </c>
    </row>
    <row r="9" spans="2:4" x14ac:dyDescent="0.2">
      <c r="B9" s="40" t="s">
        <v>203</v>
      </c>
      <c r="C9" s="41" t="s">
        <v>204</v>
      </c>
      <c r="D9" s="42">
        <v>14</v>
      </c>
    </row>
    <row r="10" spans="2:4" x14ac:dyDescent="0.2">
      <c r="B10" s="43"/>
      <c r="C10" s="41" t="s">
        <v>205</v>
      </c>
      <c r="D10" s="42">
        <v>55</v>
      </c>
    </row>
    <row r="11" spans="2:4" x14ac:dyDescent="0.2">
      <c r="B11" s="44"/>
      <c r="C11" s="41" t="s">
        <v>206</v>
      </c>
      <c r="D11" s="42">
        <v>6</v>
      </c>
    </row>
    <row r="12" spans="2:4" x14ac:dyDescent="0.2">
      <c r="B12" s="36" t="s">
        <v>273</v>
      </c>
      <c r="C12" s="38"/>
      <c r="D12" s="45">
        <f>SUM(D9:D11)</f>
        <v>75</v>
      </c>
    </row>
    <row r="13" spans="2:4" x14ac:dyDescent="0.2">
      <c r="B13" s="40" t="s">
        <v>207</v>
      </c>
      <c r="C13" s="41" t="s">
        <v>209</v>
      </c>
      <c r="D13" s="42">
        <v>6</v>
      </c>
    </row>
    <row r="14" spans="2:4" x14ac:dyDescent="0.2">
      <c r="B14" s="43"/>
      <c r="C14" s="41" t="s">
        <v>210</v>
      </c>
      <c r="D14" s="42">
        <v>7</v>
      </c>
    </row>
    <row r="15" spans="2:4" x14ac:dyDescent="0.2">
      <c r="B15" s="44"/>
      <c r="C15" s="41" t="s">
        <v>208</v>
      </c>
      <c r="D15" s="42">
        <v>5</v>
      </c>
    </row>
    <row r="16" spans="2:4" x14ac:dyDescent="0.2">
      <c r="B16" s="36" t="s">
        <v>274</v>
      </c>
      <c r="C16" s="38"/>
      <c r="D16" s="45">
        <f>SUM(D13:D15)</f>
        <v>18</v>
      </c>
    </row>
    <row r="17" spans="2:4" x14ac:dyDescent="0.2">
      <c r="B17" s="52" t="s">
        <v>152</v>
      </c>
      <c r="C17" s="41" t="s">
        <v>153</v>
      </c>
      <c r="D17" s="42">
        <v>425</v>
      </c>
    </row>
    <row r="18" spans="2:4" x14ac:dyDescent="0.2">
      <c r="B18" s="53"/>
      <c r="C18" s="41" t="s">
        <v>154</v>
      </c>
      <c r="D18" s="42">
        <v>329</v>
      </c>
    </row>
    <row r="19" spans="2:4" x14ac:dyDescent="0.2">
      <c r="B19" s="53"/>
      <c r="C19" s="41" t="s">
        <v>155</v>
      </c>
      <c r="D19" s="42">
        <v>321</v>
      </c>
    </row>
    <row r="20" spans="2:4" x14ac:dyDescent="0.2">
      <c r="B20" s="53"/>
      <c r="C20" s="41" t="s">
        <v>156</v>
      </c>
      <c r="D20" s="42">
        <v>206</v>
      </c>
    </row>
    <row r="21" spans="2:4" x14ac:dyDescent="0.2">
      <c r="B21" s="53"/>
      <c r="C21" s="41" t="s">
        <v>157</v>
      </c>
      <c r="D21" s="42">
        <v>79</v>
      </c>
    </row>
    <row r="22" spans="2:4" x14ac:dyDescent="0.2">
      <c r="B22" s="54"/>
      <c r="C22" s="41" t="s">
        <v>158</v>
      </c>
      <c r="D22" s="42">
        <v>104</v>
      </c>
    </row>
    <row r="23" spans="2:4" x14ac:dyDescent="0.2">
      <c r="B23" s="36" t="s">
        <v>275</v>
      </c>
      <c r="C23" s="38"/>
      <c r="D23" s="45">
        <f>SUM(D17:D22)</f>
        <v>1464</v>
      </c>
    </row>
    <row r="24" spans="2:4" x14ac:dyDescent="0.2">
      <c r="B24" s="40" t="s">
        <v>169</v>
      </c>
      <c r="C24" s="41" t="s">
        <v>170</v>
      </c>
      <c r="D24" s="42">
        <v>289</v>
      </c>
    </row>
    <row r="25" spans="2:4" x14ac:dyDescent="0.2">
      <c r="B25" s="43"/>
      <c r="C25" s="41" t="s">
        <v>171</v>
      </c>
      <c r="D25" s="42">
        <v>320</v>
      </c>
    </row>
    <row r="26" spans="2:4" x14ac:dyDescent="0.2">
      <c r="B26" s="43"/>
      <c r="C26" s="41" t="s">
        <v>172</v>
      </c>
      <c r="D26" s="42">
        <v>389</v>
      </c>
    </row>
    <row r="27" spans="2:4" x14ac:dyDescent="0.2">
      <c r="B27" s="43"/>
      <c r="C27" s="41" t="s">
        <v>177</v>
      </c>
      <c r="D27" s="42">
        <v>187</v>
      </c>
    </row>
    <row r="28" spans="2:4" x14ac:dyDescent="0.2">
      <c r="B28" s="43"/>
      <c r="C28" s="41" t="s">
        <v>174</v>
      </c>
      <c r="D28" s="42">
        <v>197</v>
      </c>
    </row>
    <row r="29" spans="2:4" x14ac:dyDescent="0.2">
      <c r="B29" s="43"/>
      <c r="C29" s="41" t="s">
        <v>175</v>
      </c>
      <c r="D29" s="42">
        <v>92</v>
      </c>
    </row>
    <row r="30" spans="2:4" x14ac:dyDescent="0.2">
      <c r="B30" s="43"/>
      <c r="C30" s="41" t="s">
        <v>176</v>
      </c>
      <c r="D30" s="42">
        <v>204</v>
      </c>
    </row>
    <row r="31" spans="2:4" x14ac:dyDescent="0.2">
      <c r="B31" s="44"/>
      <c r="C31" s="41" t="s">
        <v>173</v>
      </c>
      <c r="D31" s="42">
        <v>408</v>
      </c>
    </row>
    <row r="32" spans="2:4" x14ac:dyDescent="0.2">
      <c r="B32" s="36" t="s">
        <v>276</v>
      </c>
      <c r="C32" s="38"/>
      <c r="D32" s="45">
        <f>SUM(D24:D31)</f>
        <v>2086</v>
      </c>
    </row>
    <row r="33" spans="2:4" x14ac:dyDescent="0.2">
      <c r="B33" s="46" t="s">
        <v>227</v>
      </c>
      <c r="C33" s="41" t="s">
        <v>228</v>
      </c>
      <c r="D33" s="42">
        <v>22</v>
      </c>
    </row>
    <row r="34" spans="2:4" x14ac:dyDescent="0.2">
      <c r="B34" s="50" t="s">
        <v>233</v>
      </c>
      <c r="C34" s="51"/>
      <c r="D34" s="48">
        <f>+D12+D16+D23+D32+D33</f>
        <v>3665</v>
      </c>
    </row>
    <row r="35" spans="2:4" x14ac:dyDescent="0.2"/>
    <row r="36" spans="2:4" x14ac:dyDescent="0.2"/>
    <row r="37" spans="2:4" x14ac:dyDescent="0.2"/>
    <row r="38" spans="2:4" x14ac:dyDescent="0.2"/>
    <row r="39" spans="2:4" x14ac:dyDescent="0.2"/>
    <row r="40" spans="2:4" x14ac:dyDescent="0.2"/>
  </sheetData>
  <mergeCells count="11">
    <mergeCell ref="B1:D5"/>
    <mergeCell ref="B6:D6"/>
    <mergeCell ref="B12:C12"/>
    <mergeCell ref="B16:C16"/>
    <mergeCell ref="B23:C23"/>
    <mergeCell ref="B34:C34"/>
    <mergeCell ref="B9:B11"/>
    <mergeCell ref="B13:B15"/>
    <mergeCell ref="B17:B22"/>
    <mergeCell ref="B24:B31"/>
    <mergeCell ref="B32:C32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showGridLines="0" topLeftCell="A4" workbookViewId="0">
      <selection activeCell="D16" sqref="D16"/>
    </sheetView>
  </sheetViews>
  <sheetFormatPr baseColWidth="10" defaultColWidth="0" defaultRowHeight="12.75" zeroHeight="1" x14ac:dyDescent="0.2"/>
  <cols>
    <col min="1" max="1" width="3.140625" style="26" customWidth="1"/>
    <col min="2" max="2" width="22.85546875" style="26" customWidth="1"/>
    <col min="3" max="3" width="27.85546875" style="26" customWidth="1"/>
    <col min="4" max="4" width="11.42578125" style="26" customWidth="1"/>
    <col min="5" max="5" width="3.7109375" style="26" customWidth="1"/>
    <col min="6" max="16384" width="11.42578125" style="26" hidden="1"/>
  </cols>
  <sheetData>
    <row r="1" spans="2:4" x14ac:dyDescent="0.2">
      <c r="B1" s="27"/>
      <c r="C1" s="28"/>
      <c r="D1" s="29"/>
    </row>
    <row r="2" spans="2:4" x14ac:dyDescent="0.2">
      <c r="B2" s="30"/>
      <c r="C2" s="31"/>
      <c r="D2" s="32"/>
    </row>
    <row r="3" spans="2:4" x14ac:dyDescent="0.2">
      <c r="B3" s="30"/>
      <c r="C3" s="31"/>
      <c r="D3" s="32"/>
    </row>
    <row r="4" spans="2:4" x14ac:dyDescent="0.2">
      <c r="B4" s="30"/>
      <c r="C4" s="31"/>
      <c r="D4" s="32"/>
    </row>
    <row r="5" spans="2:4" x14ac:dyDescent="0.2">
      <c r="B5" s="33"/>
      <c r="C5" s="34"/>
      <c r="D5" s="35"/>
    </row>
    <row r="6" spans="2:4" x14ac:dyDescent="0.2">
      <c r="B6" s="36" t="s">
        <v>250</v>
      </c>
      <c r="C6" s="37"/>
      <c r="D6" s="38"/>
    </row>
    <row r="7" spans="2:4" ht="5.25" customHeight="1" x14ac:dyDescent="0.2"/>
    <row r="8" spans="2:4" x14ac:dyDescent="0.2">
      <c r="B8" s="39" t="s">
        <v>230</v>
      </c>
      <c r="C8" s="39" t="s">
        <v>231</v>
      </c>
      <c r="D8" s="39" t="s">
        <v>232</v>
      </c>
    </row>
    <row r="9" spans="2:4" x14ac:dyDescent="0.2">
      <c r="B9" s="46" t="s">
        <v>219</v>
      </c>
      <c r="C9" s="41" t="s">
        <v>220</v>
      </c>
      <c r="D9" s="42">
        <v>1</v>
      </c>
    </row>
    <row r="10" spans="2:4" x14ac:dyDescent="0.2">
      <c r="B10" s="40" t="s">
        <v>8</v>
      </c>
      <c r="C10" s="41" t="s">
        <v>67</v>
      </c>
      <c r="D10" s="42">
        <v>295</v>
      </c>
    </row>
    <row r="11" spans="2:4" x14ac:dyDescent="0.2">
      <c r="B11" s="43"/>
      <c r="C11" s="41" t="s">
        <v>12</v>
      </c>
      <c r="D11" s="42">
        <v>102</v>
      </c>
    </row>
    <row r="12" spans="2:4" x14ac:dyDescent="0.2">
      <c r="B12" s="43"/>
      <c r="C12" s="41" t="s">
        <v>14</v>
      </c>
      <c r="D12" s="42">
        <v>115</v>
      </c>
    </row>
    <row r="13" spans="2:4" x14ac:dyDescent="0.2">
      <c r="B13" s="43"/>
      <c r="C13" s="41" t="s">
        <v>70</v>
      </c>
      <c r="D13" s="42">
        <v>29</v>
      </c>
    </row>
    <row r="14" spans="2:4" x14ac:dyDescent="0.2">
      <c r="B14" s="44"/>
      <c r="C14" s="41" t="s">
        <v>66</v>
      </c>
      <c r="D14" s="42">
        <v>11</v>
      </c>
    </row>
    <row r="15" spans="2:4" x14ac:dyDescent="0.2">
      <c r="B15" s="36" t="s">
        <v>277</v>
      </c>
      <c r="C15" s="38"/>
      <c r="D15" s="45">
        <f>SUM(D10:D14)</f>
        <v>552</v>
      </c>
    </row>
    <row r="16" spans="2:4" x14ac:dyDescent="0.2">
      <c r="B16" s="40" t="s">
        <v>159</v>
      </c>
      <c r="C16" s="41" t="s">
        <v>162</v>
      </c>
      <c r="D16" s="42">
        <v>301</v>
      </c>
    </row>
    <row r="17" spans="2:4" x14ac:dyDescent="0.2">
      <c r="B17" s="43"/>
      <c r="C17" s="41" t="s">
        <v>161</v>
      </c>
      <c r="D17" s="42">
        <v>242</v>
      </c>
    </row>
    <row r="18" spans="2:4" x14ac:dyDescent="0.2">
      <c r="B18" s="43"/>
      <c r="C18" s="41" t="s">
        <v>163</v>
      </c>
      <c r="D18" s="42">
        <v>125</v>
      </c>
    </row>
    <row r="19" spans="2:4" x14ac:dyDescent="0.2">
      <c r="B19" s="44"/>
      <c r="C19" s="41" t="s">
        <v>160</v>
      </c>
      <c r="D19" s="42">
        <v>0</v>
      </c>
    </row>
    <row r="20" spans="2:4" x14ac:dyDescent="0.2">
      <c r="B20" s="36" t="s">
        <v>278</v>
      </c>
      <c r="C20" s="38"/>
      <c r="D20" s="45">
        <f>SUM(D16:D19)</f>
        <v>668</v>
      </c>
    </row>
    <row r="21" spans="2:4" x14ac:dyDescent="0.2">
      <c r="B21" s="40" t="s">
        <v>68</v>
      </c>
      <c r="C21" s="41" t="s">
        <v>167</v>
      </c>
      <c r="D21" s="42">
        <v>61</v>
      </c>
    </row>
    <row r="22" spans="2:4" x14ac:dyDescent="0.2">
      <c r="B22" s="43"/>
      <c r="C22" s="41" t="s">
        <v>166</v>
      </c>
      <c r="D22" s="42">
        <v>174</v>
      </c>
    </row>
    <row r="23" spans="2:4" x14ac:dyDescent="0.2">
      <c r="B23" s="43"/>
      <c r="C23" s="41" t="s">
        <v>165</v>
      </c>
      <c r="D23" s="42">
        <v>121</v>
      </c>
    </row>
    <row r="24" spans="2:4" x14ac:dyDescent="0.2">
      <c r="B24" s="43"/>
      <c r="C24" s="41" t="s">
        <v>164</v>
      </c>
      <c r="D24" s="42">
        <v>395</v>
      </c>
    </row>
    <row r="25" spans="2:4" x14ac:dyDescent="0.2">
      <c r="B25" s="44"/>
      <c r="C25" s="41" t="s">
        <v>168</v>
      </c>
      <c r="D25" s="42">
        <v>92</v>
      </c>
    </row>
    <row r="26" spans="2:4" x14ac:dyDescent="0.2">
      <c r="B26" s="36" t="s">
        <v>279</v>
      </c>
      <c r="C26" s="38"/>
      <c r="D26" s="45">
        <f>SUM(D21:D25)</f>
        <v>843</v>
      </c>
    </row>
    <row r="27" spans="2:4" x14ac:dyDescent="0.2">
      <c r="B27" s="40" t="s">
        <v>181</v>
      </c>
      <c r="C27" s="41" t="s">
        <v>187</v>
      </c>
      <c r="D27" s="42">
        <v>16</v>
      </c>
    </row>
    <row r="28" spans="2:4" x14ac:dyDescent="0.2">
      <c r="B28" s="43"/>
      <c r="C28" s="41" t="s">
        <v>186</v>
      </c>
      <c r="D28" s="42">
        <v>53</v>
      </c>
    </row>
    <row r="29" spans="2:4" x14ac:dyDescent="0.2">
      <c r="B29" s="43"/>
      <c r="C29" s="41" t="s">
        <v>185</v>
      </c>
      <c r="D29" s="42">
        <v>27</v>
      </c>
    </row>
    <row r="30" spans="2:4" x14ac:dyDescent="0.2">
      <c r="B30" s="43"/>
      <c r="C30" s="41" t="s">
        <v>182</v>
      </c>
      <c r="D30" s="42">
        <v>248</v>
      </c>
    </row>
    <row r="31" spans="2:4" x14ac:dyDescent="0.2">
      <c r="B31" s="43"/>
      <c r="C31" s="41" t="s">
        <v>184</v>
      </c>
      <c r="D31" s="42">
        <v>25</v>
      </c>
    </row>
    <row r="32" spans="2:4" x14ac:dyDescent="0.2">
      <c r="B32" s="43"/>
      <c r="C32" s="41" t="s">
        <v>183</v>
      </c>
      <c r="D32" s="42">
        <v>19</v>
      </c>
    </row>
    <row r="33" spans="2:4" x14ac:dyDescent="0.2">
      <c r="B33" s="43"/>
      <c r="C33" s="41" t="s">
        <v>189</v>
      </c>
      <c r="D33" s="42">
        <v>23</v>
      </c>
    </row>
    <row r="34" spans="2:4" x14ac:dyDescent="0.2">
      <c r="B34" s="44"/>
      <c r="C34" s="41" t="s">
        <v>188</v>
      </c>
      <c r="D34" s="42">
        <v>93</v>
      </c>
    </row>
    <row r="35" spans="2:4" x14ac:dyDescent="0.2">
      <c r="B35" s="36" t="s">
        <v>280</v>
      </c>
      <c r="C35" s="38"/>
      <c r="D35" s="45">
        <f>SUM(D27:D34)</f>
        <v>504</v>
      </c>
    </row>
    <row r="36" spans="2:4" x14ac:dyDescent="0.2">
      <c r="B36" s="50" t="s">
        <v>234</v>
      </c>
      <c r="C36" s="51"/>
      <c r="D36" s="48">
        <f>+D15+D20+D26+D35</f>
        <v>2567</v>
      </c>
    </row>
    <row r="37" spans="2:4" x14ac:dyDescent="0.2"/>
    <row r="38" spans="2:4" x14ac:dyDescent="0.2"/>
    <row r="39" spans="2:4" x14ac:dyDescent="0.2"/>
    <row r="40" spans="2:4" x14ac:dyDescent="0.2"/>
  </sheetData>
  <mergeCells count="11">
    <mergeCell ref="B1:D5"/>
    <mergeCell ref="B6:D6"/>
    <mergeCell ref="B15:C15"/>
    <mergeCell ref="B20:C20"/>
    <mergeCell ref="B26:C26"/>
    <mergeCell ref="B36:C36"/>
    <mergeCell ref="B10:B14"/>
    <mergeCell ref="B21:B25"/>
    <mergeCell ref="B16:B19"/>
    <mergeCell ref="B27:B34"/>
    <mergeCell ref="B35:C35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8"/>
  <sheetViews>
    <sheetView showGridLines="0" workbookViewId="0">
      <selection activeCell="D18" sqref="D18"/>
    </sheetView>
  </sheetViews>
  <sheetFormatPr baseColWidth="10" defaultColWidth="0" defaultRowHeight="15" x14ac:dyDescent="0.25"/>
  <cols>
    <col min="1" max="1" width="4.140625" customWidth="1"/>
    <col min="2" max="2" width="16.85546875" customWidth="1"/>
    <col min="3" max="3" width="24.42578125" customWidth="1"/>
    <col min="4" max="4" width="63.140625" customWidth="1"/>
    <col min="5" max="5" width="3.7109375" customWidth="1"/>
    <col min="6" max="16384" width="11.42578125" hidden="1"/>
  </cols>
  <sheetData>
    <row r="1" spans="2:4" x14ac:dyDescent="0.25">
      <c r="B1" s="14"/>
      <c r="C1" s="15"/>
      <c r="D1" s="16"/>
    </row>
    <row r="2" spans="2:4" x14ac:dyDescent="0.25">
      <c r="B2" s="17"/>
      <c r="C2" s="18"/>
      <c r="D2" s="19"/>
    </row>
    <row r="3" spans="2:4" x14ac:dyDescent="0.25">
      <c r="B3" s="17"/>
      <c r="C3" s="18"/>
      <c r="D3" s="19"/>
    </row>
    <row r="4" spans="2:4" x14ac:dyDescent="0.25">
      <c r="B4" s="17"/>
      <c r="C4" s="18"/>
      <c r="D4" s="19"/>
    </row>
    <row r="5" spans="2:4" x14ac:dyDescent="0.25">
      <c r="B5" s="20"/>
      <c r="C5" s="21"/>
      <c r="D5" s="22"/>
    </row>
    <row r="6" spans="2:4" x14ac:dyDescent="0.25">
      <c r="B6" s="23"/>
      <c r="C6" s="24"/>
      <c r="D6" s="25"/>
    </row>
    <row r="8" spans="2:4" x14ac:dyDescent="0.25">
      <c r="B8" s="1" t="s">
        <v>241</v>
      </c>
      <c r="C8" s="1" t="s">
        <v>242</v>
      </c>
      <c r="D8" s="1" t="s">
        <v>235</v>
      </c>
    </row>
    <row r="9" spans="2:4" x14ac:dyDescent="0.25">
      <c r="B9" s="4" t="s">
        <v>219</v>
      </c>
      <c r="C9" s="2" t="s">
        <v>220</v>
      </c>
      <c r="D9" s="2" t="str">
        <f>VLOOKUP(C9,[1]Hoja2!$B$2:$C$197,2,FALSE)</f>
        <v xml:space="preserve">Carrera 4 No. 4 - 10 </v>
      </c>
    </row>
    <row r="10" spans="2:4" x14ac:dyDescent="0.25">
      <c r="B10" s="4" t="s">
        <v>1</v>
      </c>
      <c r="C10" s="2" t="s">
        <v>243</v>
      </c>
      <c r="D10" s="3" t="s">
        <v>238</v>
      </c>
    </row>
    <row r="11" spans="2:4" x14ac:dyDescent="0.25">
      <c r="B11" s="4" t="s">
        <v>1</v>
      </c>
      <c r="C11" s="2" t="s">
        <v>3</v>
      </c>
      <c r="D11" s="2" t="str">
        <f>VLOOKUP(C11,[1]Hoja2!$B$2:$C$197,2,FALSE)</f>
        <v>Carrera 50 A No. 63 - 43 
Barrio Prado Centro Medellin</v>
      </c>
    </row>
    <row r="12" spans="2:4" x14ac:dyDescent="0.25">
      <c r="B12" s="4" t="s">
        <v>1</v>
      </c>
      <c r="C12" s="2" t="s">
        <v>4</v>
      </c>
      <c r="D12" s="2" t="str">
        <f>VLOOKUP(C12,[1]Hoja2!$B$2:$C$197,2,FALSE)</f>
        <v>CARRERA 70  # 42 - 37 Medellin</v>
      </c>
    </row>
    <row r="13" spans="2:4" x14ac:dyDescent="0.25">
      <c r="B13" s="4" t="s">
        <v>1</v>
      </c>
      <c r="C13" s="2" t="s">
        <v>5</v>
      </c>
      <c r="D13" s="2" t="str">
        <f>VLOOKUP(C13,[1]Hoja2!$B$2:$C$197,2,FALSE)</f>
        <v>Carrera 80 No. 38 B - 48 
Barrio Laureles Medellin</v>
      </c>
    </row>
    <row r="14" spans="2:4" x14ac:dyDescent="0.25">
      <c r="B14" s="4" t="s">
        <v>1</v>
      </c>
      <c r="C14" s="2" t="s">
        <v>6</v>
      </c>
      <c r="D14" s="2" t="str">
        <f>VLOOKUP(C14,[1]Hoja2!$B$2:$C$197,2,FALSE)</f>
        <v>Diagonal 54 No. 42 B - 19 
Barrio Bello Niquia</v>
      </c>
    </row>
    <row r="15" spans="2:4" x14ac:dyDescent="0.25">
      <c r="B15" s="4" t="s">
        <v>1</v>
      </c>
      <c r="C15" s="2" t="s">
        <v>7</v>
      </c>
      <c r="D15" s="2" t="str">
        <f>VLOOKUP(C15,[1]Hoja2!$B$2:$C$197,2,FALSE)</f>
        <v>Carrera 51 No. 52 - 19   4 piso Edificio Chatanoga - Itagüi</v>
      </c>
    </row>
    <row r="16" spans="2:4" x14ac:dyDescent="0.25">
      <c r="B16" s="4" t="s">
        <v>1</v>
      </c>
      <c r="C16" s="2" t="s">
        <v>9</v>
      </c>
      <c r="D16" s="2" t="str">
        <f>VLOOKUP(C16,[1]Hoja2!$B$2:$C$197,2,FALSE)</f>
        <v>Transversal 13 No. 14C - 36 
Barrio Pajonal Caucasia</v>
      </c>
    </row>
    <row r="17" spans="2:4" x14ac:dyDescent="0.25">
      <c r="B17" s="4" t="s">
        <v>1</v>
      </c>
      <c r="C17" s="2" t="s">
        <v>10</v>
      </c>
      <c r="D17" s="2" t="str">
        <f>VLOOKUP(C17,[1]Hoja2!$B$2:$C$197,2,FALSE)</f>
        <v>Calle 21  Nº 18-45 Yarumal</v>
      </c>
    </row>
    <row r="18" spans="2:4" x14ac:dyDescent="0.25">
      <c r="B18" s="4" t="s">
        <v>1</v>
      </c>
      <c r="C18" s="2" t="s">
        <v>11</v>
      </c>
      <c r="D18" s="2" t="str">
        <f>VLOOKUP(C18,[1]Hoja2!$B$2:$C$197,2,FALSE)</f>
        <v>Calle 10 con Carrera 10  
Puerto Berrio</v>
      </c>
    </row>
    <row r="19" spans="2:4" x14ac:dyDescent="0.25">
      <c r="B19" s="4" t="s">
        <v>1</v>
      </c>
      <c r="C19" s="2" t="s">
        <v>12</v>
      </c>
      <c r="D19" s="2" t="str">
        <f>VLOOKUP(C19,[1]Hoja2!$B$2:$C$197,2,FALSE)</f>
        <v>Calle 9 No. 8 - 34 
Santa Fé de Antioquia</v>
      </c>
    </row>
    <row r="20" spans="2:4" x14ac:dyDescent="0.25">
      <c r="B20" s="4" t="s">
        <v>1</v>
      </c>
      <c r="C20" s="2" t="s">
        <v>13</v>
      </c>
      <c r="D20" s="2" t="str">
        <f>VLOOKUP(C20,[1]Hoja2!$B$2:$C$197,2,FALSE)</f>
        <v>Carrera Uribe Uribe No. 10-86</v>
      </c>
    </row>
    <row r="21" spans="2:4" x14ac:dyDescent="0.25">
      <c r="B21" s="4" t="s">
        <v>1</v>
      </c>
      <c r="C21" s="2" t="s">
        <v>14</v>
      </c>
      <c r="D21" s="2" t="str">
        <f>VLOOKUP(C21,[1]Hoja2!$B$2:$C$197,2,FALSE)</f>
        <v>Calle 48 No. 51-19 Piso 3 Municipio Rionegro</v>
      </c>
    </row>
    <row r="22" spans="2:4" x14ac:dyDescent="0.25">
      <c r="B22" s="4" t="s">
        <v>1</v>
      </c>
      <c r="C22" s="2" t="s">
        <v>16</v>
      </c>
      <c r="D22" s="2" t="str">
        <f>VLOOKUP(C22,[1]Hoja2!$B$2:$C$197,2,FALSE)</f>
        <v>Calle 20 No. 20 - 303 
Municipio Yolombó</v>
      </c>
    </row>
    <row r="23" spans="2:4" x14ac:dyDescent="0.25">
      <c r="B23" s="4" t="s">
        <v>1</v>
      </c>
      <c r="C23" s="2" t="s">
        <v>17</v>
      </c>
      <c r="D23" s="2" t="str">
        <f>VLOOKUP(C23,[1]Hoja2!$B$2:$C$197,2,FALSE)</f>
        <v>Calle 50 No. 51-09 
Andes</v>
      </c>
    </row>
    <row r="24" spans="2:4" x14ac:dyDescent="0.25">
      <c r="B24" s="4" t="s">
        <v>1</v>
      </c>
      <c r="C24" s="2" t="s">
        <v>18</v>
      </c>
      <c r="D24" s="2" t="str">
        <f>VLOOKUP(C24,[1]Hoja2!$B$2:$C$197,2,FALSE)</f>
        <v>Calle 29 No. 29 - 43 
Municipio Urrao</v>
      </c>
    </row>
    <row r="25" spans="2:4" x14ac:dyDescent="0.25">
      <c r="B25" s="4" t="s">
        <v>1</v>
      </c>
      <c r="C25" s="2" t="s">
        <v>19</v>
      </c>
      <c r="D25" s="2" t="str">
        <f>VLOOKUP(C25,[1]Hoja2!$B$2:$C$197,2,FALSE)</f>
        <v>Via Turbo Frente al SENA en Apartadó</v>
      </c>
    </row>
    <row r="26" spans="2:4" x14ac:dyDescent="0.25">
      <c r="B26" s="4" t="s">
        <v>1</v>
      </c>
      <c r="C26" s="2" t="s">
        <v>20</v>
      </c>
      <c r="D26" s="2" t="str">
        <f>VLOOKUP(C26,[1]Hoja2!$B$2:$C$197,2,FALSE)</f>
        <v>Cra 49 No. 47 - 23  1er piso Municipio El Santuario</v>
      </c>
    </row>
    <row r="27" spans="2:4" x14ac:dyDescent="0.25">
      <c r="B27" s="4" t="s">
        <v>203</v>
      </c>
      <c r="C27" s="2" t="s">
        <v>204</v>
      </c>
      <c r="D27" s="2" t="str">
        <f>VLOOKUP(C27,[1]Hoja2!$B$2:$C$197,2,FALSE)</f>
        <v>Calle 21 No. 1 - 34 
Barrio Fundadores</v>
      </c>
    </row>
    <row r="28" spans="2:4" x14ac:dyDescent="0.25">
      <c r="B28" s="4" t="s">
        <v>203</v>
      </c>
      <c r="C28" s="2" t="s">
        <v>205</v>
      </c>
      <c r="D28" s="2" t="str">
        <f>VLOOKUP(C28,[1]Hoja2!$B$2:$C$197,2,FALSE)</f>
        <v>Carrera 16 No. 28 - 09 
Barrio 12 de Octubre</v>
      </c>
    </row>
    <row r="29" spans="2:4" x14ac:dyDescent="0.25">
      <c r="B29" s="4" t="s">
        <v>203</v>
      </c>
      <c r="C29" s="2" t="s">
        <v>206</v>
      </c>
      <c r="D29" s="2" t="str">
        <f>VLOOKUP(C29,[1]Hoja2!$B$2:$C$197,2,FALSE)</f>
        <v>Carrera 14 No. 15 - 57 
Barrio Centro</v>
      </c>
    </row>
    <row r="30" spans="2:4" x14ac:dyDescent="0.25">
      <c r="B30" s="4" t="s">
        <v>21</v>
      </c>
      <c r="C30" s="2" t="s">
        <v>22</v>
      </c>
      <c r="D30" s="2" t="str">
        <f>VLOOKUP(C30,[1]Hoja2!$B$2:$C$197,2,FALSE)</f>
        <v>Carrera 47 No. 74 - 35  
Barrio Olaya Herrera</v>
      </c>
    </row>
    <row r="31" spans="2:4" x14ac:dyDescent="0.25">
      <c r="B31" s="4" t="s">
        <v>21</v>
      </c>
      <c r="C31" s="2" t="s">
        <v>23</v>
      </c>
      <c r="D31" s="2" t="str">
        <f>VLOOKUP(C31,[1]Hoja2!$B$2:$C$197,2,FALSE)</f>
        <v>Carrera 38 B No 66 -77 Esquina Piso 2 
Barrio Nueva Granada</v>
      </c>
    </row>
    <row r="32" spans="2:4" x14ac:dyDescent="0.25">
      <c r="B32" s="4" t="s">
        <v>21</v>
      </c>
      <c r="C32" s="2" t="s">
        <v>24</v>
      </c>
      <c r="D32" s="2" t="str">
        <f>VLOOKUP(C32,[1]Hoja2!$B$2:$C$197,2,FALSE)</f>
        <v>Carrera 18 No. 19 - 20 
Municipio Baranoa</v>
      </c>
    </row>
    <row r="33" spans="2:4" x14ac:dyDescent="0.25">
      <c r="B33" s="4" t="s">
        <v>21</v>
      </c>
      <c r="C33" s="2" t="s">
        <v>25</v>
      </c>
      <c r="D33" s="2" t="str">
        <f>VLOOKUP(C33,[1]Hoja2!$B$2:$C$197,2,FALSE)</f>
        <v>Carrera 18 No. 22 A - 14 Municipio Sabanalarga</v>
      </c>
    </row>
    <row r="34" spans="2:4" x14ac:dyDescent="0.25">
      <c r="B34" s="4" t="s">
        <v>21</v>
      </c>
      <c r="C34" s="2" t="s">
        <v>26</v>
      </c>
      <c r="D34" s="2" t="str">
        <f>VLOOKUP(C34,[1]Hoja2!$B$2:$C$197,2,FALSE)</f>
        <v>Carretera Oriental 
Planta Bienestarina
Municipio Sabanagrande</v>
      </c>
    </row>
    <row r="35" spans="2:4" x14ac:dyDescent="0.25">
      <c r="B35" s="4" t="s">
        <v>21</v>
      </c>
      <c r="C35" s="2" t="s">
        <v>27</v>
      </c>
      <c r="D35" s="2" t="str">
        <f>VLOOKUP(C35,[1]Hoja2!$B$2:$C$197,2,FALSE)</f>
        <v>Calle 26 Carrera 30 Esquina Municipio Soledad</v>
      </c>
    </row>
    <row r="36" spans="2:4" x14ac:dyDescent="0.25">
      <c r="B36" s="4" t="s">
        <v>21</v>
      </c>
      <c r="C36" s="2" t="s">
        <v>28</v>
      </c>
      <c r="D36" s="2" t="str">
        <f>VLOOKUP(C36,[1]Hoja2!$B$2:$C$197,2,FALSE)</f>
        <v>Calle 45 No. 10 C - 18 
Calle Murillo 
Barrio pasadena</v>
      </c>
    </row>
    <row r="37" spans="2:4" x14ac:dyDescent="0.25">
      <c r="B37" s="4" t="s">
        <v>29</v>
      </c>
      <c r="C37" s="2" t="s">
        <v>31</v>
      </c>
      <c r="D37" s="2" t="str">
        <f>VLOOKUP(C37,[1]Hoja2!$B$2:$C$197,2,FALSE)</f>
        <v>Carrera 19 Avenida Boyaca 
No. 60 A  - 23 Sur
B. San Francisco</v>
      </c>
    </row>
    <row r="38" spans="2:4" x14ac:dyDescent="0.25">
      <c r="B38" s="4" t="s">
        <v>29</v>
      </c>
      <c r="C38" s="2" t="s">
        <v>32</v>
      </c>
      <c r="D38" s="2" t="str">
        <f>VLOOKUP(C38,[1]Hoja2!$B$2:$C$197,2,FALSE)</f>
        <v>Carrera 19 A No. 56 - 08 Sur
Barrio San Carlos</v>
      </c>
    </row>
    <row r="39" spans="2:4" x14ac:dyDescent="0.25">
      <c r="B39" s="4" t="s">
        <v>29</v>
      </c>
      <c r="C39" s="2" t="s">
        <v>33</v>
      </c>
      <c r="D39" s="2" t="str">
        <f>VLOOKUP(C39,[1]Hoja2!$B$2:$C$197,2,FALSE)</f>
        <v>Avenida Cra 1ª No. 75 - 08 Sur 
Centro Comercial 
Santa Librada, piso 3</v>
      </c>
    </row>
    <row r="40" spans="2:4" x14ac:dyDescent="0.25">
      <c r="B40" s="4" t="s">
        <v>29</v>
      </c>
      <c r="C40" s="2" t="s">
        <v>34</v>
      </c>
      <c r="D40" s="2" t="str">
        <f>VLOOKUP(C40,[1]Hoja2!$B$2:$C$197,2,FALSE)</f>
        <v>CARRERA 6 # 06 - 81 SUR</v>
      </c>
    </row>
    <row r="41" spans="2:4" x14ac:dyDescent="0.25">
      <c r="B41" s="4" t="s">
        <v>29</v>
      </c>
      <c r="C41" s="2" t="s">
        <v>35</v>
      </c>
      <c r="D41" s="2" t="str">
        <f>VLOOKUP(C41,[1]Hoja2!$B$2:$C$197,2,FALSE)</f>
        <v>Calle 38 C Sur No. 73 A - 12
Barrio Camilo Torres
Junto a la Iglesia San Patricio</v>
      </c>
    </row>
    <row r="42" spans="2:4" x14ac:dyDescent="0.25">
      <c r="B42" s="4" t="s">
        <v>29</v>
      </c>
      <c r="C42" s="2" t="s">
        <v>36</v>
      </c>
      <c r="D42" s="2" t="str">
        <f>VLOOKUP(C42,[1]Hoja2!$B$2:$C$197,2,FALSE)</f>
        <v xml:space="preserve">Calle 65 Sur No. 80 C - 56 
Barrio Bosa Centro </v>
      </c>
    </row>
    <row r="43" spans="2:4" x14ac:dyDescent="0.25">
      <c r="B43" s="4" t="s">
        <v>29</v>
      </c>
      <c r="C43" s="2" t="s">
        <v>37</v>
      </c>
      <c r="D43" s="2" t="str">
        <f>VLOOKUP(C43,[1]Hoja2!$B$2:$C$197,2,FALSE)</f>
        <v>Carrera 27 No. 26 - 51 Sur 
Barrio Centenario</v>
      </c>
    </row>
    <row r="44" spans="2:4" x14ac:dyDescent="0.25">
      <c r="B44" s="4" t="s">
        <v>29</v>
      </c>
      <c r="C44" s="2" t="s">
        <v>38</v>
      </c>
      <c r="D44" s="2" t="str">
        <f>VLOOKUP(C44,[1]Hoja2!$B$2:$C$197,2,FALSE)</f>
        <v>Calle 22 A No. 2 - 26 
Barrio Germania</v>
      </c>
    </row>
    <row r="45" spans="2:4" x14ac:dyDescent="0.25">
      <c r="B45" s="4" t="s">
        <v>29</v>
      </c>
      <c r="C45" s="2" t="s">
        <v>39</v>
      </c>
      <c r="D45" s="2" t="str">
        <f>VLOOKUP(C45,[1]Hoja2!$B$2:$C$197,2,FALSE)</f>
        <v>calle 23 d # 100 -26 barrio santander</v>
      </c>
    </row>
    <row r="46" spans="2:4" x14ac:dyDescent="0.25">
      <c r="B46" s="4" t="s">
        <v>29</v>
      </c>
      <c r="C46" s="2" t="s">
        <v>40</v>
      </c>
      <c r="D46" s="2" t="str">
        <f>VLOOKUP(C46,[1]Hoja2!$B$2:$C$197,2,FALSE)</f>
        <v>Carrera 16 No. 63 - 81 
Barrio Colombia - Chapinero</v>
      </c>
    </row>
    <row r="47" spans="2:4" x14ac:dyDescent="0.25">
      <c r="B47" s="4" t="s">
        <v>29</v>
      </c>
      <c r="C47" s="2" t="s">
        <v>41</v>
      </c>
      <c r="D47" s="2" t="str">
        <f>VLOOKUP(C47,[1]Hoja2!$B$2:$C$197,2,FALSE)</f>
        <v>Carrera 103 No. 73 - 13
Barrio Alamos Norte</v>
      </c>
    </row>
    <row r="48" spans="2:4" x14ac:dyDescent="0.25">
      <c r="B48" s="4" t="s">
        <v>29</v>
      </c>
      <c r="C48" s="2" t="s">
        <v>42</v>
      </c>
      <c r="D48" s="2" t="str">
        <f>VLOOKUP(C48,[1]Hoja2!$B$2:$C$197,2,FALSE)</f>
        <v>AV. Carrera 58 No. 128 B - 94 
Barrio Las Villas PISOS 3 Y 4</v>
      </c>
    </row>
    <row r="49" spans="2:4" x14ac:dyDescent="0.25">
      <c r="B49" s="4" t="s">
        <v>29</v>
      </c>
      <c r="C49" s="2" t="s">
        <v>43</v>
      </c>
      <c r="D49" s="2" t="str">
        <f>VLOOKUP(C49,[1]Hoja2!$B$2:$C$197,2,FALSE)</f>
        <v>Calle 163 A No. 13  B - 50
Contiguo a la Fundacion 
Cardio Infantil</v>
      </c>
    </row>
    <row r="50" spans="2:4" x14ac:dyDescent="0.25">
      <c r="B50" s="4" t="s">
        <v>29</v>
      </c>
      <c r="C50" s="2" t="s">
        <v>44</v>
      </c>
      <c r="D50" s="2" t="str">
        <f>VLOOKUP(C50,[1]Hoja2!$B$2:$C$197,2,FALSE)</f>
        <v>Calle 13 No. 31 - 04
Barrio Pensilvania
Diagonal a la Secretaria de Salud</v>
      </c>
    </row>
    <row r="51" spans="2:4" x14ac:dyDescent="0.25">
      <c r="B51" s="4" t="s">
        <v>45</v>
      </c>
      <c r="C51" s="2" t="s">
        <v>46</v>
      </c>
      <c r="D51" s="2" t="str">
        <f>VLOOKUP(C51,[1]Hoja2!$B$2:$C$197,2,FALSE)</f>
        <v>Calle 43 No. 14 A - 34  
Barrio Torices</v>
      </c>
    </row>
    <row r="52" spans="2:4" x14ac:dyDescent="0.25">
      <c r="B52" s="4" t="s">
        <v>45</v>
      </c>
      <c r="C52" s="2" t="s">
        <v>47</v>
      </c>
      <c r="D52" s="2" t="str">
        <f>VLOOKUP(C52,[1]Hoja2!$B$2:$C$197,2,FALSE)</f>
        <v xml:space="preserve">
Carrera 56 - 58 Esquina
BARRIO Olaya Herrera, Sector Plaza estadio 11 De Noviembre</v>
      </c>
    </row>
    <row r="53" spans="2:4" x14ac:dyDescent="0.25">
      <c r="B53" s="4" t="s">
        <v>45</v>
      </c>
      <c r="C53" s="2" t="s">
        <v>48</v>
      </c>
      <c r="D53" s="2" t="str">
        <f>VLOOKUP(C53,[1]Hoja2!$B$2:$C$197,2,FALSE)</f>
        <v>Manzana E; Lote 35;
Calle 31D No - 69A - 04
Barrio Santa Lucia</v>
      </c>
    </row>
    <row r="54" spans="2:4" x14ac:dyDescent="0.25">
      <c r="B54" s="4" t="s">
        <v>45</v>
      </c>
      <c r="C54" s="2" t="s">
        <v>49</v>
      </c>
      <c r="D54" s="2" t="str">
        <f>VLOOKUP(C54,[1]Hoja2!$B$2:$C$197,2,FALSE)</f>
        <v xml:space="preserve">Plan Parejo 
Carretera Troncal de Occidente </v>
      </c>
    </row>
    <row r="55" spans="2:4" x14ac:dyDescent="0.25">
      <c r="B55" s="4" t="s">
        <v>45</v>
      </c>
      <c r="C55" s="2" t="s">
        <v>50</v>
      </c>
      <c r="D55" s="2" t="str">
        <f>VLOOKUP(C55,[1]Hoja2!$B$2:$C$197,2,FALSE)</f>
        <v>Calle 25 No. 45 - 17 
Municipio Carmen de Bolívar</v>
      </c>
    </row>
    <row r="56" spans="2:4" x14ac:dyDescent="0.25">
      <c r="B56" s="4" t="s">
        <v>45</v>
      </c>
      <c r="C56" s="2" t="s">
        <v>51</v>
      </c>
      <c r="D56" s="2" t="str">
        <f>VLOOKUP(C56,[1]Hoja2!$B$2:$C$197,2,FALSE)</f>
        <v>Avenida Colombia No. 6 - 36</v>
      </c>
    </row>
    <row r="57" spans="2:4" x14ac:dyDescent="0.25">
      <c r="B57" s="4" t="s">
        <v>45</v>
      </c>
      <c r="C57" s="2" t="s">
        <v>52</v>
      </c>
      <c r="D57" s="2" t="str">
        <f>VLOOKUP(C57,[1]Hoja2!$B$2:$C$197,2,FALSE)</f>
        <v>Calle19 No 1  - 15 
Centro Mompox</v>
      </c>
    </row>
    <row r="58" spans="2:4" x14ac:dyDescent="0.25">
      <c r="B58" s="4" t="s">
        <v>45</v>
      </c>
      <c r="C58" s="2" t="s">
        <v>53</v>
      </c>
      <c r="D58" s="2" t="str">
        <f>VLOOKUP(C58,[1]Hoja2!$B$2:$C$197,2,FALSE)</f>
        <v>Calle del Hospital 
Calle 26 No. 20 - 38.</v>
      </c>
    </row>
    <row r="59" spans="2:4" x14ac:dyDescent="0.25">
      <c r="B59" s="4" t="s">
        <v>54</v>
      </c>
      <c r="C59" s="2" t="s">
        <v>55</v>
      </c>
      <c r="D59" s="2" t="str">
        <f>VLOOKUP(C59,[1]Hoja2!$B$2:$C$197,2,FALSE)</f>
        <v>Carrera 11 No. 7 - 39 Sur 
Barrio Libertador</v>
      </c>
    </row>
    <row r="60" spans="2:4" x14ac:dyDescent="0.25">
      <c r="B60" s="4" t="s">
        <v>54</v>
      </c>
      <c r="C60" s="2" t="s">
        <v>56</v>
      </c>
      <c r="D60" s="2" t="str">
        <f>VLOOKUP(C60,[1]Hoja2!$B$2:$C$197,2,FALSE)</f>
        <v>Carrera 9 No. 11 - 41
Centro</v>
      </c>
    </row>
    <row r="61" spans="2:4" x14ac:dyDescent="0.25">
      <c r="B61" s="4" t="s">
        <v>54</v>
      </c>
      <c r="C61" s="2" t="s">
        <v>57</v>
      </c>
      <c r="D61" s="2" t="str">
        <f>VLOOKUP(C61,[1]Hoja2!$B$2:$C$197,2,FALSE)</f>
        <v>Calle 22 No. 17A-04</v>
      </c>
    </row>
    <row r="62" spans="2:4" x14ac:dyDescent="0.25">
      <c r="B62" s="4" t="s">
        <v>54</v>
      </c>
      <c r="C62" s="2" t="s">
        <v>58</v>
      </c>
      <c r="D62" s="2" t="str">
        <f>VLOOKUP(C62,[1]Hoja2!$B$2:$C$197,2,FALSE)</f>
        <v>Carrera 17 N. 8-46 Parque Julio Flórez</v>
      </c>
    </row>
    <row r="63" spans="2:4" x14ac:dyDescent="0.25">
      <c r="B63" s="4" t="s">
        <v>54</v>
      </c>
      <c r="C63" s="2" t="s">
        <v>59</v>
      </c>
      <c r="D63" s="2" t="str">
        <f>VLOOKUP(C63,[1]Hoja2!$B$2:$C$197,2,FALSE)</f>
        <v>Calle 12 No. 9 - 40 
Centro</v>
      </c>
    </row>
    <row r="64" spans="2:4" x14ac:dyDescent="0.25">
      <c r="B64" s="4" t="s">
        <v>54</v>
      </c>
      <c r="C64" s="2" t="s">
        <v>60</v>
      </c>
      <c r="D64" s="2" t="str">
        <f>VLOOKUP(C64,[1]Hoja2!$B$2:$C$197,2,FALSE)</f>
        <v>Carrera 3A Con Calle 16 Esquina
Centro</v>
      </c>
    </row>
    <row r="65" spans="2:4" x14ac:dyDescent="0.25">
      <c r="B65" s="4" t="s">
        <v>54</v>
      </c>
      <c r="C65" s="2" t="s">
        <v>61</v>
      </c>
      <c r="D65" s="2" t="str">
        <f>VLOOKUP(C65,[1]Hoja2!$B$2:$C$197,2,FALSE)</f>
        <v>Carrera 2 con Calle 19, Esquina</v>
      </c>
    </row>
    <row r="66" spans="2:4" x14ac:dyDescent="0.25">
      <c r="B66" s="4" t="s">
        <v>54</v>
      </c>
      <c r="C66" s="2" t="s">
        <v>62</v>
      </c>
      <c r="D66" s="2" t="str">
        <f>VLOOKUP(C66,[1]Hoja2!$B$2:$C$197,2,FALSE)</f>
        <v>Centro carrera 14 N. 7-59</v>
      </c>
    </row>
    <row r="67" spans="2:4" x14ac:dyDescent="0.25">
      <c r="B67" s="4" t="s">
        <v>54</v>
      </c>
      <c r="C67" s="2" t="s">
        <v>63</v>
      </c>
      <c r="D67" s="2" t="str">
        <f>VLOOKUP(C67,[1]Hoja2!$B$2:$C$197,2,FALSE)</f>
        <v>Carrera 6 N° 5 - 13 Barrio el Rayo</v>
      </c>
    </row>
    <row r="68" spans="2:4" x14ac:dyDescent="0.25">
      <c r="B68" s="4" t="s">
        <v>54</v>
      </c>
      <c r="C68" s="2" t="s">
        <v>64</v>
      </c>
      <c r="D68" s="2" t="str">
        <f>VLOOKUP(C68,[1]Hoja2!$B$2:$C$197,2,FALSE)</f>
        <v>Carrera 12 No. 18 - 80 
Centro</v>
      </c>
    </row>
    <row r="69" spans="2:4" x14ac:dyDescent="0.25">
      <c r="B69" s="4" t="s">
        <v>54</v>
      </c>
      <c r="C69" s="2" t="s">
        <v>65</v>
      </c>
      <c r="D69" s="2" t="str">
        <f>VLOOKUP(C69,[1]Hoja2!$B$2:$C$197,2,FALSE)</f>
        <v>Carrera 15 N. 4-13</v>
      </c>
    </row>
    <row r="70" spans="2:4" x14ac:dyDescent="0.25">
      <c r="B70" s="4" t="s">
        <v>8</v>
      </c>
      <c r="C70" s="2" t="s">
        <v>67</v>
      </c>
      <c r="D70" s="2" t="str">
        <f>VLOOKUP(C70,[1]Hoja2!$B$2:$C$197,2,FALSE)</f>
        <v>CARRERA 23 # 62-85</v>
      </c>
    </row>
    <row r="71" spans="2:4" x14ac:dyDescent="0.25">
      <c r="B71" s="4" t="s">
        <v>8</v>
      </c>
      <c r="C71" s="2" t="s">
        <v>12</v>
      </c>
      <c r="D71" s="2" t="str">
        <f>VLOOKUP(C71,[1]Hoja2!$B$2:$C$197,2,FALSE)</f>
        <v>Calle 9 No. 8 - 34 
Santa Fé de Antioquia</v>
      </c>
    </row>
    <row r="72" spans="2:4" x14ac:dyDescent="0.25">
      <c r="B72" s="4" t="s">
        <v>8</v>
      </c>
      <c r="C72" s="2" t="s">
        <v>14</v>
      </c>
      <c r="D72" s="2" t="str">
        <f>VLOOKUP(C72,[1]Hoja2!$B$2:$C$197,2,FALSE)</f>
        <v>Calle 48 No. 51-19 Piso 3 Municipio Rionegro</v>
      </c>
    </row>
    <row r="73" spans="2:4" x14ac:dyDescent="0.25">
      <c r="B73" s="4" t="s">
        <v>8</v>
      </c>
      <c r="C73" s="2" t="s">
        <v>69</v>
      </c>
      <c r="D73" s="2" t="str">
        <f>VLOOKUP(C73,[1]Hoja2!$B$2:$C$197,2,FALSE)</f>
        <v>Carrera 6 No 6 - 37 
Barrio Centro</v>
      </c>
    </row>
    <row r="74" spans="2:4" x14ac:dyDescent="0.25">
      <c r="B74" s="4" t="s">
        <v>8</v>
      </c>
      <c r="C74" s="2" t="s">
        <v>70</v>
      </c>
      <c r="D74" s="2" t="str">
        <f>VLOOKUP(C74,[1]Hoja2!$B$2:$C$197,2,FALSE)</f>
        <v>Carrera 5 No. 7 - 05 Esquina</v>
      </c>
    </row>
    <row r="75" spans="2:4" x14ac:dyDescent="0.25">
      <c r="B75" s="4" t="s">
        <v>71</v>
      </c>
      <c r="C75" s="2" t="s">
        <v>72</v>
      </c>
      <c r="D75" s="2" t="str">
        <f>VLOOKUP(C75,[1]Hoja2!$B$2:$C$197,2,FALSE)</f>
        <v>Transversal 6 Avenida Circunvalar Piso 1</v>
      </c>
    </row>
    <row r="76" spans="2:4" x14ac:dyDescent="0.25">
      <c r="B76" s="4" t="s">
        <v>71</v>
      </c>
      <c r="C76" s="2" t="s">
        <v>73</v>
      </c>
      <c r="D76" s="2" t="str">
        <f>VLOOKUP(C76,[1]Hoja2!$B$2:$C$197,2,FALSE)</f>
        <v>Calle 21 Transversal 5
Frente a la glorieta del terminal</v>
      </c>
    </row>
    <row r="77" spans="2:4" x14ac:dyDescent="0.25">
      <c r="B77" s="4" t="s">
        <v>71</v>
      </c>
      <c r="C77" s="2" t="s">
        <v>74</v>
      </c>
      <c r="D77" s="2" t="str">
        <f>VLOOKUP(C77,[1]Hoja2!$B$2:$C$197,2,FALSE)</f>
        <v>Carrera 7 No. 5 - 50 
Barrio Las Americas</v>
      </c>
    </row>
    <row r="78" spans="2:4" x14ac:dyDescent="0.25">
      <c r="B78" s="4" t="s">
        <v>71</v>
      </c>
      <c r="C78" s="2" t="s">
        <v>75</v>
      </c>
      <c r="D78" s="2" t="str">
        <f>VLOOKUP(C78,[1]Hoja2!$B$2:$C$197,2,FALSE)</f>
        <v>Calle 7 Carrera 7 Esquina 
Cincuentenario</v>
      </c>
    </row>
    <row r="79" spans="2:4" x14ac:dyDescent="0.25">
      <c r="B79" s="4" t="s">
        <v>207</v>
      </c>
      <c r="C79" s="2" t="s">
        <v>208</v>
      </c>
      <c r="D79" s="2" t="str">
        <f>VLOOKUP(C79,[1]Hoja2!$B$2:$C$197,2,FALSE)</f>
        <v>Diagonal 9 No. 8 - 85</v>
      </c>
    </row>
    <row r="80" spans="2:4" x14ac:dyDescent="0.25">
      <c r="B80" s="4" t="s">
        <v>207</v>
      </c>
      <c r="C80" s="2" t="s">
        <v>209</v>
      </c>
      <c r="D80" s="2" t="str">
        <f>VLOOKUP(C80,[1]Hoja2!$B$2:$C$197,2,FALSE)</f>
        <v>Calle 7 No. 10 - 46
Municipio Paz de Ariporo</v>
      </c>
    </row>
    <row r="81" spans="2:4" x14ac:dyDescent="0.25">
      <c r="B81" s="4" t="s">
        <v>207</v>
      </c>
      <c r="C81" s="2" t="s">
        <v>210</v>
      </c>
      <c r="D81" s="2" t="str">
        <f>VLOOKUP(C81,[1]Hoja2!$B$2:$C$197,2,FALSE)</f>
        <v>Calle 7 No 13 - 48
Villanueva</v>
      </c>
    </row>
    <row r="82" spans="2:4" x14ac:dyDescent="0.25">
      <c r="B82" s="4" t="s">
        <v>76</v>
      </c>
      <c r="C82" s="2" t="s">
        <v>77</v>
      </c>
      <c r="D82" s="2" t="str">
        <f>VLOOKUP(C82,[1]Hoja2!$B$2:$C$197,2,FALSE)</f>
        <v>Calle 7A No. 24 - 25 
Barrio Santa Helena
Popayán</v>
      </c>
    </row>
    <row r="83" spans="2:4" x14ac:dyDescent="0.25">
      <c r="B83" s="4" t="s">
        <v>76</v>
      </c>
      <c r="C83" s="2" t="s">
        <v>78</v>
      </c>
      <c r="D83" s="2" t="str">
        <f>VLOOKUP(C83,[1]Hoja2!$B$2:$C$197,2,FALSE)</f>
        <v>Calle 6 Carrera 26  
Barrio Santa Helena
Popayán</v>
      </c>
    </row>
    <row r="84" spans="2:4" x14ac:dyDescent="0.25">
      <c r="B84" s="4" t="s">
        <v>76</v>
      </c>
      <c r="C84" s="2" t="s">
        <v>79</v>
      </c>
      <c r="D84" s="2" t="str">
        <f>VLOOKUP(C84,[1]Hoja2!$B$2:$C$197,2,FALSE)</f>
        <v>Calle 6 Carrera 26 
Barrio Santa Helena - Popayán</v>
      </c>
    </row>
    <row r="85" spans="2:4" x14ac:dyDescent="0.25">
      <c r="B85" s="4" t="s">
        <v>76</v>
      </c>
      <c r="C85" s="2" t="s">
        <v>80</v>
      </c>
      <c r="D85" s="2" t="str">
        <f>VLOOKUP(C85,[1]Hoja2!$B$2:$C$197,2,FALSE)</f>
        <v>Calle 6 No. 6 - 18 
Barrio Balboita
El Bordo Patía</v>
      </c>
    </row>
    <row r="86" spans="2:4" x14ac:dyDescent="0.25">
      <c r="B86" s="4" t="s">
        <v>76</v>
      </c>
      <c r="C86" s="2" t="s">
        <v>69</v>
      </c>
      <c r="D86" s="2" t="str">
        <f>VLOOKUP(C86,[1]Hoja2!$B$2:$C$197,2,FALSE)</f>
        <v>Carrera 6 No 6 - 37 
Barrio Centro</v>
      </c>
    </row>
    <row r="87" spans="2:4" x14ac:dyDescent="0.25">
      <c r="B87" s="4" t="s">
        <v>76</v>
      </c>
      <c r="C87" s="2" t="s">
        <v>82</v>
      </c>
      <c r="D87" s="2" t="str">
        <f>VLOOKUP(C87,[1]Hoja2!$B$2:$C$197,2,FALSE)</f>
        <v>Carrera 5 No 9 - 45 
Barrio San Francisco
Bolivar - Cauca</v>
      </c>
    </row>
    <row r="88" spans="2:4" ht="56.25" x14ac:dyDescent="0.25">
      <c r="B88" s="12" t="s">
        <v>76</v>
      </c>
      <c r="C88" s="13" t="s">
        <v>240</v>
      </c>
      <c r="D88" s="13" t="s">
        <v>236</v>
      </c>
    </row>
    <row r="89" spans="2:4" x14ac:dyDescent="0.25">
      <c r="B89" s="4" t="s">
        <v>84</v>
      </c>
      <c r="C89" s="2" t="s">
        <v>85</v>
      </c>
      <c r="D89" s="2" t="str">
        <f>VLOOKUP(C89,[1]Hoja2!$B$2:$C$197,2,FALSE)</f>
        <v>Carrera 7 A No. 25 A - 160
Barrio 12 de Octubre - Valledupar</v>
      </c>
    </row>
    <row r="90" spans="2:4" x14ac:dyDescent="0.25">
      <c r="B90" s="4" t="s">
        <v>84</v>
      </c>
      <c r="C90" s="2" t="s">
        <v>86</v>
      </c>
      <c r="D90" s="2" t="str">
        <f>VLOOKUP(C90,[1]Hoja2!$B$2:$C$197,2,FALSE)</f>
        <v>Calle 8 No. 8 - 51
Calle Central</v>
      </c>
    </row>
    <row r="91" spans="2:4" x14ac:dyDescent="0.25">
      <c r="B91" s="4" t="s">
        <v>84</v>
      </c>
      <c r="C91" s="2" t="s">
        <v>87</v>
      </c>
      <c r="D91" s="2" t="str">
        <f>VLOOKUP(C91,[1]Hoja2!$B$2:$C$197,2,FALSE)</f>
        <v>Carrera 7 No. 4 - 59;   2 Piso
Barrio Barahoja.</v>
      </c>
    </row>
    <row r="92" spans="2:4" x14ac:dyDescent="0.25">
      <c r="B92" s="4" t="s">
        <v>84</v>
      </c>
      <c r="C92" s="2" t="s">
        <v>88</v>
      </c>
      <c r="D92" s="2" t="str">
        <f>VLOOKUP(C92,[1]Hoja2!$B$2:$C$197,2,FALSE)</f>
        <v>Calle 26 No. 18 - 25 
Barrio El Tesoro 
Municipio Codazzi</v>
      </c>
    </row>
    <row r="93" spans="2:4" x14ac:dyDescent="0.25">
      <c r="B93" s="4" t="s">
        <v>113</v>
      </c>
      <c r="C93" s="2" t="s">
        <v>114</v>
      </c>
      <c r="D93" s="2" t="str">
        <f>VLOOKUP(C93,[1]Hoja2!$B$2:$C$197,2,FALSE)</f>
        <v>Calle 26 No 7 - 07 
Barrio Alameda Reyes</v>
      </c>
    </row>
    <row r="94" spans="2:4" x14ac:dyDescent="0.25">
      <c r="B94" s="4" t="s">
        <v>113</v>
      </c>
      <c r="C94" s="2" t="s">
        <v>115</v>
      </c>
      <c r="D94" s="2" t="str">
        <f>VLOOKUP(C94,[1]Hoja2!$B$2:$C$197,2,FALSE)</f>
        <v>Calle 10 No. 9 - 68 
Barrio Diego Luis Cordoba</v>
      </c>
    </row>
    <row r="95" spans="2:4" x14ac:dyDescent="0.25">
      <c r="B95" s="4" t="s">
        <v>113</v>
      </c>
      <c r="C95" s="2" t="s">
        <v>116</v>
      </c>
      <c r="D95" s="2" t="str">
        <f>VLOOKUP(C95,[1]Hoja2!$B$2:$C$197,2,FALSE)</f>
        <v>Carrera 2A No. 4 - 98
Barrio El Carmen</v>
      </c>
    </row>
    <row r="96" spans="2:4" x14ac:dyDescent="0.25">
      <c r="B96" s="4" t="s">
        <v>113</v>
      </c>
      <c r="C96" s="2" t="s">
        <v>117</v>
      </c>
      <c r="D96" s="2" t="str">
        <f>VLOOKUP(C96,[1]Hoja2!$B$2:$C$197,2,FALSE)</f>
        <v>Carrera 1ra 
Calle princicipal Maken</v>
      </c>
    </row>
    <row r="97" spans="2:4" x14ac:dyDescent="0.25">
      <c r="B97" s="4" t="s">
        <v>113</v>
      </c>
      <c r="C97" s="2" t="s">
        <v>118</v>
      </c>
      <c r="D97" s="2" t="str">
        <f>VLOOKUP(C97,[1]Hoja2!$B$2:$C$197,2,FALSE)</f>
        <v>Carrera 18 # 9 A - 34
Barrio San Pedro</v>
      </c>
    </row>
    <row r="98" spans="2:4" x14ac:dyDescent="0.25">
      <c r="B98" s="4" t="s">
        <v>89</v>
      </c>
      <c r="C98" s="2" t="s">
        <v>90</v>
      </c>
      <c r="D98" s="2" t="str">
        <f>VLOOKUP(C98,[1]Hoja2!$B$2:$C$197,2,FALSE)</f>
        <v>Carrera 3 No. 42 - 46</v>
      </c>
    </row>
    <row r="99" spans="2:4" x14ac:dyDescent="0.25">
      <c r="B99" s="4" t="s">
        <v>89</v>
      </c>
      <c r="C99" s="2" t="s">
        <v>91</v>
      </c>
      <c r="D99" s="2" t="str">
        <f>VLOOKUP(C99,[1]Hoja2!$B$2:$C$197,2,FALSE)</f>
        <v>Calle 12 No. 10 B - 34
Centro</v>
      </c>
    </row>
    <row r="100" spans="2:4" x14ac:dyDescent="0.25">
      <c r="B100" s="4" t="s">
        <v>89</v>
      </c>
      <c r="C100" s="2" t="s">
        <v>92</v>
      </c>
      <c r="D100" s="2" t="str">
        <f>VLOOKUP(C100,[1]Hoja2!$B$2:$C$197,2,FALSE)</f>
        <v>Carrera 10 No. 20 - 54
Centro</v>
      </c>
    </row>
    <row r="101" spans="2:4" x14ac:dyDescent="0.25">
      <c r="B101" s="4" t="s">
        <v>89</v>
      </c>
      <c r="C101" s="2" t="s">
        <v>93</v>
      </c>
      <c r="D101" s="2" t="str">
        <f>VLOOKUP(C101,[1]Hoja2!$B$2:$C$197,2,FALSE)</f>
        <v>Calle 5 No. 10 - 11
Barrio El Prado</v>
      </c>
    </row>
    <row r="102" spans="2:4" x14ac:dyDescent="0.25">
      <c r="B102" s="4" t="s">
        <v>89</v>
      </c>
      <c r="C102" s="2" t="s">
        <v>94</v>
      </c>
      <c r="D102" s="2" t="str">
        <f>VLOOKUP(C102,[1]Hoja2!$B$2:$C$197,2,FALSE)</f>
        <v>Calle 14 No. 4 - 30
Barrio Centro</v>
      </c>
    </row>
    <row r="103" spans="2:4" x14ac:dyDescent="0.25">
      <c r="B103" s="4" t="s">
        <v>89</v>
      </c>
      <c r="C103" s="2" t="s">
        <v>95</v>
      </c>
      <c r="D103" s="2" t="str">
        <f>VLOOKUP(C103,[1]Hoja2!$B$2:$C$197,2,FALSE)</f>
        <v>Carrera 25 No 7 A  - 46;  Piso 2
Edificio Gaitan
Barrio El Paraíso</v>
      </c>
    </row>
    <row r="104" spans="2:4" x14ac:dyDescent="0.25">
      <c r="B104" s="4" t="s">
        <v>89</v>
      </c>
      <c r="C104" s="2" t="s">
        <v>96</v>
      </c>
      <c r="D104" s="2" t="str">
        <f>VLOOKUP(C104,[1]Hoja2!$B$2:$C$197,2,FALSE)</f>
        <v>Cra 5 No 13 - 37 
Barrio San Pedro</v>
      </c>
    </row>
    <row r="105" spans="2:4" x14ac:dyDescent="0.25">
      <c r="B105" s="4" t="s">
        <v>89</v>
      </c>
      <c r="C105" s="2" t="s">
        <v>97</v>
      </c>
      <c r="D105" s="2" t="str">
        <f>VLOOKUP(C105,[1]Hoja2!$B$2:$C$197,2,FALSE)</f>
        <v>Trasversal 7 No. 7 - 710
Centro</v>
      </c>
    </row>
    <row r="106" spans="2:4" x14ac:dyDescent="0.25">
      <c r="B106" s="4" t="s">
        <v>98</v>
      </c>
      <c r="C106" s="2" t="s">
        <v>100</v>
      </c>
      <c r="D106" s="2" t="str">
        <f>VLOOKUP(C106,[1]Hoja2!$B$2:$C$197,2,FALSE)</f>
        <v>Transversal 15 Diagonal 33 Esquina Barrio Rincón de Santa Fé</v>
      </c>
    </row>
    <row r="107" spans="2:4" x14ac:dyDescent="0.25">
      <c r="B107" s="4" t="s">
        <v>98</v>
      </c>
      <c r="C107" s="2" t="s">
        <v>101</v>
      </c>
      <c r="D107" s="2" t="str">
        <f>VLOOKUP(C107,[1]Hoja2!$B$2:$C$197,2,FALSE)</f>
        <v>Calle 7 No. 1 - 80
Barrio Concepcion
Centro Zipaquirá</v>
      </c>
    </row>
    <row r="108" spans="2:4" x14ac:dyDescent="0.25">
      <c r="B108" s="4" t="s">
        <v>98</v>
      </c>
      <c r="C108" s="2" t="s">
        <v>102</v>
      </c>
      <c r="D108" s="2" t="str">
        <f>VLOOKUP(C108,[1]Hoja2!$B$2:$C$197,2,FALSE)</f>
        <v>Calle 6 No. 5 - 53
Centro</v>
      </c>
    </row>
    <row r="109" spans="2:4" x14ac:dyDescent="0.25">
      <c r="B109" s="4" t="s">
        <v>98</v>
      </c>
      <c r="C109" s="2" t="s">
        <v>103</v>
      </c>
      <c r="D109" s="2" t="str">
        <f>VLOOKUP(C109,[1]Hoja2!$B$2:$C$197,2,FALSE)</f>
        <v>Carrera 16 No. 6 - 52
Centro Pacho</v>
      </c>
    </row>
    <row r="110" spans="2:4" x14ac:dyDescent="0.25">
      <c r="B110" s="4" t="s">
        <v>98</v>
      </c>
      <c r="C110" s="2" t="s">
        <v>104</v>
      </c>
      <c r="D110" s="2" t="str">
        <f>VLOOKUP(C110,[1]Hoja2!$B$2:$C$197,2,FALSE)</f>
        <v>Carrera 9 No. 6 - 82</v>
      </c>
    </row>
    <row r="111" spans="2:4" x14ac:dyDescent="0.25">
      <c r="B111" s="4" t="s">
        <v>98</v>
      </c>
      <c r="C111" s="2" t="s">
        <v>105</v>
      </c>
      <c r="D111" s="2" t="str">
        <f>VLOOKUP(C111,[1]Hoja2!$B$2:$C$197,2,FALSE)</f>
        <v>Carrera 6 No. 3 - 28 
Barrio Chapinero</v>
      </c>
    </row>
    <row r="112" spans="2:4" x14ac:dyDescent="0.25">
      <c r="B112" s="4" t="s">
        <v>98</v>
      </c>
      <c r="C112" s="2" t="s">
        <v>106</v>
      </c>
      <c r="D112" s="2" t="str">
        <f>VLOOKUP(C112,[1]Hoja2!$B$2:$C$197,2,FALSE)</f>
        <v>Calle 7A  No 3 - 03 Este Barrio Pekin</v>
      </c>
    </row>
    <row r="113" spans="2:4" x14ac:dyDescent="0.25">
      <c r="B113" s="4" t="s">
        <v>98</v>
      </c>
      <c r="C113" s="2" t="s">
        <v>107</v>
      </c>
      <c r="D113" s="2" t="str">
        <f>VLOOKUP(C113,[1]Hoja2!$B$2:$C$197,2,FALSE)</f>
        <v>Carrera 5 No. 5 - 09
Centro</v>
      </c>
    </row>
    <row r="114" spans="2:4" x14ac:dyDescent="0.25">
      <c r="B114" s="4" t="s">
        <v>98</v>
      </c>
      <c r="C114" s="2" t="s">
        <v>108</v>
      </c>
      <c r="D114" s="2" t="str">
        <f>VLOOKUP(C114,[1]Hoja2!$B$2:$C$197,2,FALSE)</f>
        <v xml:space="preserve">Carrera 4 No. 4-27 Piso 2 B/ Aton Lòpez </v>
      </c>
    </row>
    <row r="115" spans="2:4" x14ac:dyDescent="0.25">
      <c r="B115" s="4" t="s">
        <v>98</v>
      </c>
      <c r="C115" s="2" t="s">
        <v>109</v>
      </c>
      <c r="D115" s="2" t="str">
        <f>VLOOKUP(C115,[1]Hoja2!$B$2:$C$197,2,FALSE)</f>
        <v>Carrera 7A No. 20 - 26
Barrio Granada  
Centro Girardot</v>
      </c>
    </row>
    <row r="116" spans="2:4" x14ac:dyDescent="0.25">
      <c r="B116" s="4" t="s">
        <v>98</v>
      </c>
      <c r="C116" s="2" t="s">
        <v>110</v>
      </c>
      <c r="D116" s="2" t="str">
        <f>VLOOKUP(C116,[1]Hoja2!$B$2:$C$197,2,FALSE)</f>
        <v>Calle 8 No. 12 - 03
B. Santa Barbara</v>
      </c>
    </row>
    <row r="117" spans="2:4" x14ac:dyDescent="0.25">
      <c r="B117" s="4" t="s">
        <v>98</v>
      </c>
      <c r="C117" s="2" t="s">
        <v>111</v>
      </c>
      <c r="D117" s="2" t="str">
        <f>VLOOKUP(C117,[1]Hoja2!$B$2:$C$197,2,FALSE)</f>
        <v>Calle 8 No. 9 - 115
B. San Francisco</v>
      </c>
    </row>
    <row r="118" spans="2:4" x14ac:dyDescent="0.25">
      <c r="B118" s="4" t="s">
        <v>98</v>
      </c>
      <c r="C118" s="2" t="s">
        <v>112</v>
      </c>
      <c r="D118" s="2" t="str">
        <f>VLOOKUP(C118,[1]Hoja2!$B$2:$C$197,2,FALSE)</f>
        <v>Carrera 7 No. 5-67 Calle del Rosario</v>
      </c>
    </row>
    <row r="119" spans="2:4" x14ac:dyDescent="0.25">
      <c r="B119" s="4" t="s">
        <v>221</v>
      </c>
      <c r="C119" s="2" t="s">
        <v>222</v>
      </c>
      <c r="D119" s="2" t="str">
        <f>VLOOKUP(C119,[1]Hoja2!$B$2:$C$197,2,FALSE)</f>
        <v>Calle 15 No. 8 - 86
Barrio La Ezperanza</v>
      </c>
    </row>
    <row r="120" spans="2:4" x14ac:dyDescent="0.25">
      <c r="B120" s="4" t="s">
        <v>223</v>
      </c>
      <c r="C120" s="2" t="s">
        <v>224</v>
      </c>
      <c r="D120" s="2" t="str">
        <f>VLOOKUP(C120,[1]Hoja2!$B$2:$C$197,2,FALSE)</f>
        <v>Avenida Los Colonizadores No 23 - 106 
Barrio La Esperanza</v>
      </c>
    </row>
    <row r="121" spans="2:4" x14ac:dyDescent="0.25">
      <c r="B121" s="4" t="s">
        <v>119</v>
      </c>
      <c r="C121" s="2" t="s">
        <v>120</v>
      </c>
      <c r="D121" s="2" t="str">
        <f>VLOOKUP(C121,[1]Hoja2!$B$2:$C$197,2,FALSE)</f>
        <v>Calle 21 No. 1 E - 40
Barrio San Vicente de Paul</v>
      </c>
    </row>
    <row r="122" spans="2:4" x14ac:dyDescent="0.25">
      <c r="B122" s="4" t="s">
        <v>119</v>
      </c>
      <c r="C122" s="2" t="s">
        <v>121</v>
      </c>
      <c r="D122" s="2" t="str">
        <f>VLOOKUP(C122,[1]Hoja2!$B$2:$C$197,2,FALSE)</f>
        <v>Calle 8 No. 6 - 38 
Centro</v>
      </c>
    </row>
    <row r="123" spans="2:4" x14ac:dyDescent="0.25">
      <c r="B123" s="4" t="s">
        <v>119</v>
      </c>
      <c r="C123" s="2" t="s">
        <v>122</v>
      </c>
      <c r="D123" s="2" t="str">
        <f>VLOOKUP(C123,[1]Hoja2!$B$2:$C$197,2,FALSE)</f>
        <v>Calle 8 Bis No. 7 - 44
El Pomo</v>
      </c>
    </row>
    <row r="124" spans="2:4" x14ac:dyDescent="0.25">
      <c r="B124" s="4" t="s">
        <v>119</v>
      </c>
      <c r="C124" s="2" t="s">
        <v>123</v>
      </c>
      <c r="D124" s="2" t="str">
        <f>VLOOKUP(C124,[1]Hoja2!$B$2:$C$197,2,FALSE)</f>
        <v>Carrera 15 No. 1 - 84
Barrio San Mateo</v>
      </c>
    </row>
    <row r="125" spans="2:4" x14ac:dyDescent="0.25">
      <c r="B125" s="4" t="s">
        <v>119</v>
      </c>
      <c r="C125" s="2" t="s">
        <v>124</v>
      </c>
      <c r="D125" s="2" t="str">
        <f>VLOOKUP(C125,[1]Hoja2!$B$2:$C$197,2,FALSE)</f>
        <v>Calle 7 No. 9 - 07  
B. Altico</v>
      </c>
    </row>
    <row r="126" spans="2:4" x14ac:dyDescent="0.25">
      <c r="B126" s="4" t="s">
        <v>125</v>
      </c>
      <c r="C126" s="2" t="s">
        <v>126</v>
      </c>
      <c r="D126" s="2" t="str">
        <f>VLOOKUP(C126,[1]Hoja2!$B$2:$C$197,2,FALSE)</f>
        <v>Calle 15 No. 15-00 
Barrio Cuatro Vías</v>
      </c>
    </row>
    <row r="127" spans="2:4" x14ac:dyDescent="0.25">
      <c r="B127" s="4" t="s">
        <v>125</v>
      </c>
      <c r="C127" s="2" t="s">
        <v>127</v>
      </c>
      <c r="D127" s="2" t="str">
        <f>VLOOKUP(C127,[1]Hoja2!$B$2:$C$197,2,FALSE)</f>
        <v>Carretera Principal 
Salida a Barrancas</v>
      </c>
    </row>
    <row r="128" spans="2:4" x14ac:dyDescent="0.25">
      <c r="B128" s="4" t="s">
        <v>125</v>
      </c>
      <c r="C128" s="2" t="s">
        <v>128</v>
      </c>
      <c r="D128" s="2" t="str">
        <f>VLOOKUP(C128,[1]Hoja2!$B$2:$C$197,2,FALSE)</f>
        <v>Calle 10 Carrera 5; Esquina</v>
      </c>
    </row>
    <row r="129" spans="2:4" x14ac:dyDescent="0.25">
      <c r="B129" s="4" t="s">
        <v>125</v>
      </c>
      <c r="C129" s="2" t="s">
        <v>129</v>
      </c>
      <c r="D129" s="2" t="str">
        <f>VLOOKUP(C129,[1]Hoja2!$B$2:$C$197,2,FALSE)</f>
        <v>Calle 3 Carrera 19; Esquina 
Barrio Lomas Frescas</v>
      </c>
    </row>
    <row r="130" spans="2:4" x14ac:dyDescent="0.25">
      <c r="B130" s="4" t="s">
        <v>130</v>
      </c>
      <c r="C130" s="2" t="s">
        <v>131</v>
      </c>
      <c r="D130" s="2" t="str">
        <f>VLOOKUP(C130,[1]Hoja2!$B$2:$C$197,2,FALSE)</f>
        <v>Calle 22 No. 20 - 103</v>
      </c>
    </row>
    <row r="131" spans="2:4" x14ac:dyDescent="0.25">
      <c r="B131" s="4" t="s">
        <v>130</v>
      </c>
      <c r="C131" s="2" t="s">
        <v>132</v>
      </c>
      <c r="D131" s="2" t="str">
        <f>VLOOKUP(C131,[1]Hoja2!$B$2:$C$197,2,FALSE)</f>
        <v>AV. De los Estudiantes No. 17 - 66</v>
      </c>
    </row>
    <row r="132" spans="2:4" x14ac:dyDescent="0.25">
      <c r="B132" s="4" t="s">
        <v>130</v>
      </c>
      <c r="C132" s="2" t="s">
        <v>133</v>
      </c>
      <c r="D132" s="2" t="str">
        <f>VLOOKUP(C132,[1]Hoja2!$B$2:$C$197,2,FALSE)</f>
        <v>Calle 10 No. 13 - 62 Centro</v>
      </c>
    </row>
    <row r="133" spans="2:4" x14ac:dyDescent="0.25">
      <c r="B133" s="4" t="s">
        <v>130</v>
      </c>
      <c r="C133" s="2" t="s">
        <v>134</v>
      </c>
      <c r="D133" s="2" t="str">
        <f>VLOOKUP(C133,[1]Hoja2!$B$2:$C$197,2,FALSE)</f>
        <v>Calle 12 No. 13 - 04
Centro Cienaga</v>
      </c>
    </row>
    <row r="134" spans="2:4" x14ac:dyDescent="0.25">
      <c r="B134" s="4" t="s">
        <v>130</v>
      </c>
      <c r="C134" s="2" t="s">
        <v>135</v>
      </c>
      <c r="D134" s="2" t="str">
        <f>VLOOKUP(C134,[1]Hoja2!$B$2:$C$197,2,FALSE)</f>
        <v>Calle 11 No. 7 B - 04 
Centro Fundación</v>
      </c>
    </row>
    <row r="135" spans="2:4" x14ac:dyDescent="0.25">
      <c r="B135" s="4" t="s">
        <v>130</v>
      </c>
      <c r="C135" s="2" t="s">
        <v>136</v>
      </c>
      <c r="D135" s="2" t="str">
        <f>VLOOKUP(C135,[1]Hoja2!$B$2:$C$197,2,FALSE)</f>
        <v>Carrera 15  No. 14
Via Cementerio</v>
      </c>
    </row>
    <row r="136" spans="2:4" x14ac:dyDescent="0.25">
      <c r="B136" s="4" t="s">
        <v>130</v>
      </c>
      <c r="C136" s="2" t="s">
        <v>137</v>
      </c>
      <c r="D136" s="2" t="str">
        <f>VLOOKUP(C136,[1]Hoja2!$B$2:$C$197,2,FALSE)</f>
        <v>Calle 5 No. 9 - 60 
Centro El Banco</v>
      </c>
    </row>
    <row r="137" spans="2:4" x14ac:dyDescent="0.25">
      <c r="B137" s="4" t="s">
        <v>130</v>
      </c>
      <c r="C137" s="2" t="s">
        <v>138</v>
      </c>
      <c r="D137" s="2" t="str">
        <f>VLOOKUP(C137,[1]Hoja2!$B$2:$C$197,2,FALSE)</f>
        <v>Plaza Boyaca, Calle las Mercedes Carrera 5 - 4 A - 99 Esquina</v>
      </c>
    </row>
    <row r="138" spans="2:4" x14ac:dyDescent="0.25">
      <c r="B138" s="4" t="s">
        <v>139</v>
      </c>
      <c r="C138" s="2" t="s">
        <v>140</v>
      </c>
      <c r="D138" s="2" t="str">
        <f>VLOOKUP(C138,[1]Hoja2!$B$2:$C$197,2,FALSE)</f>
        <v>Calle 13 B No. 24 - 70
Barrio popular</v>
      </c>
    </row>
    <row r="139" spans="2:4" x14ac:dyDescent="0.25">
      <c r="B139" s="4" t="s">
        <v>139</v>
      </c>
      <c r="C139" s="2" t="s">
        <v>141</v>
      </c>
      <c r="D139" s="2" t="str">
        <f>VLOOKUP(C139,[1]Hoja2!$B$2:$C$197,2,FALSE)</f>
        <v>Calle 10 No. 14 Bis - 78
Barrio Belen</v>
      </c>
    </row>
    <row r="140" spans="2:4" x14ac:dyDescent="0.25">
      <c r="B140" s="4" t="s">
        <v>139</v>
      </c>
      <c r="C140" s="2" t="s">
        <v>142</v>
      </c>
      <c r="D140" s="2" t="str">
        <f>VLOOKUP(C140,[1]Hoja2!$B$2:$C$197,2,FALSE)</f>
        <v>Carrera 20 No. 18 - 43
Barrio Mancera</v>
      </c>
    </row>
    <row r="141" spans="2:4" x14ac:dyDescent="0.25">
      <c r="B141" s="4" t="s">
        <v>139</v>
      </c>
      <c r="C141" s="2" t="s">
        <v>143</v>
      </c>
      <c r="D141" s="2" t="str">
        <f>VLOOKUP(C141,[1]Hoja2!$B$2:$C$197,2,FALSE)</f>
        <v>Carrera 6 No. 8 - 90 
Barrio Guadalupe</v>
      </c>
    </row>
    <row r="142" spans="2:4" x14ac:dyDescent="0.25">
      <c r="B142" s="4" t="s">
        <v>15</v>
      </c>
      <c r="C142" s="2" t="s">
        <v>144</v>
      </c>
      <c r="D142" s="2" t="str">
        <f>VLOOKUP(C142,[1]Hoja2!$B$2:$C$197,2,FALSE)</f>
        <v>Carrera 24 No, 16 -19 
Edificio Continental</v>
      </c>
    </row>
    <row r="143" spans="2:4" x14ac:dyDescent="0.25">
      <c r="B143" s="4" t="s">
        <v>15</v>
      </c>
      <c r="C143" s="2" t="s">
        <v>145</v>
      </c>
      <c r="D143" s="2" t="str">
        <f>VLOOKUP(C143,[1]Hoja2!$B$2:$C$197,2,FALSE)</f>
        <v>Calle 20 No. 38 - 63
Avenida Los Estudiantes</v>
      </c>
    </row>
    <row r="144" spans="2:4" x14ac:dyDescent="0.25">
      <c r="B144" s="4" t="s">
        <v>15</v>
      </c>
      <c r="C144" s="2" t="s">
        <v>146</v>
      </c>
      <c r="D144" s="2" t="str">
        <f>VLOOKUP(C144,[1]Hoja2!$B$2:$C$197,2,FALSE)</f>
        <v>Calle San Carlos
Hotel Punta del Este
Pisos 2 y 3</v>
      </c>
    </row>
    <row r="145" spans="2:4" x14ac:dyDescent="0.25">
      <c r="B145" s="4" t="s">
        <v>15</v>
      </c>
      <c r="C145" s="2" t="s">
        <v>147</v>
      </c>
      <c r="D145" s="2" t="str">
        <f>VLOOKUP(C145,[1]Hoja2!$B$2:$C$197,2,FALSE)</f>
        <v>Carrera 3 con Calle 10 No. 10 - 21
B. La Libertad; Sector La Laguna</v>
      </c>
    </row>
    <row r="146" spans="2:4" x14ac:dyDescent="0.25">
      <c r="B146" s="4" t="s">
        <v>15</v>
      </c>
      <c r="C146" s="2" t="s">
        <v>148</v>
      </c>
      <c r="D146" s="2" t="str">
        <f>VLOOKUP(C146,[1]Hoja2!$B$2:$C$197,2,FALSE)</f>
        <v>Calle 14 No. 15 - 22
Barrio San Francisco</v>
      </c>
    </row>
    <row r="147" spans="2:4" x14ac:dyDescent="0.25">
      <c r="B147" s="4" t="s">
        <v>15</v>
      </c>
      <c r="C147" s="2" t="s">
        <v>149</v>
      </c>
      <c r="D147" s="2" t="str">
        <f>VLOOKUP(C147,[1]Hoja2!$B$2:$C$197,2,FALSE)</f>
        <v>Carrera 1 No. 21 - 68
Barrio La inmaculada
Conjunto Residencial 
Balcones de la Venta</v>
      </c>
    </row>
    <row r="148" spans="2:4" x14ac:dyDescent="0.25">
      <c r="B148" s="4" t="s">
        <v>15</v>
      </c>
      <c r="C148" s="2" t="s">
        <v>150</v>
      </c>
      <c r="D148" s="2" t="str">
        <f>VLOOKUP(C148,[1]Hoja2!$B$2:$C$197,2,FALSE)</f>
        <v>Calle Guabo
Frente al Banco Agrario
Barrio Paso Grande</v>
      </c>
    </row>
    <row r="149" spans="2:4" x14ac:dyDescent="0.25">
      <c r="B149" s="4" t="s">
        <v>15</v>
      </c>
      <c r="C149" s="2" t="s">
        <v>151</v>
      </c>
      <c r="D149" s="2" t="str">
        <f>VLOOKUP(C149,[1]Hoja2!$B$2:$C$197,2,FALSE)</f>
        <v>Via Panamericana Norte Sector las Palmas Corregimiento el Remolino Municipio Taminango</v>
      </c>
    </row>
    <row r="150" spans="2:4" x14ac:dyDescent="0.25">
      <c r="B150" s="4" t="s">
        <v>152</v>
      </c>
      <c r="C150" s="2" t="s">
        <v>153</v>
      </c>
      <c r="D150" s="2" t="str">
        <f>VLOOKUP(C150,[1]Hoja2!$B$2:$C$197,2,FALSE)</f>
        <v>Avenida 1 No. 7 -  39 
Barrio Latino</v>
      </c>
    </row>
    <row r="151" spans="2:4" x14ac:dyDescent="0.25">
      <c r="B151" s="4" t="s">
        <v>152</v>
      </c>
      <c r="C151" s="2" t="s">
        <v>154</v>
      </c>
      <c r="D151" s="2" t="str">
        <f>VLOOKUP(C151,[1]Hoja2!$B$2:$C$197,2,FALSE)</f>
        <v>Calle 6 # 1 a - 105 Barrio la insula</v>
      </c>
    </row>
    <row r="152" spans="2:4" x14ac:dyDescent="0.25">
      <c r="B152" s="4" t="s">
        <v>152</v>
      </c>
      <c r="C152" s="2" t="s">
        <v>155</v>
      </c>
      <c r="D152" s="2" t="str">
        <f>VLOOKUP(C152,[1]Hoja2!$B$2:$C$197,2,FALSE)</f>
        <v>Calle 5AN No. 15AN -70 Barrio San Eduardo</v>
      </c>
    </row>
    <row r="153" spans="2:4" x14ac:dyDescent="0.25">
      <c r="B153" s="4" t="s">
        <v>152</v>
      </c>
      <c r="C153" s="2" t="s">
        <v>156</v>
      </c>
      <c r="D153" s="2" t="str">
        <f>VLOOKUP(C153,[1]Hoja2!$B$2:$C$197,2,FALSE)</f>
        <v>Calle 7 No. 23 - 63
Barrio Llano Echavez - Ocaña</v>
      </c>
    </row>
    <row r="154" spans="2:4" x14ac:dyDescent="0.25">
      <c r="B154" s="4" t="s">
        <v>152</v>
      </c>
      <c r="C154" s="2" t="s">
        <v>157</v>
      </c>
      <c r="D154" s="2" t="str">
        <f>VLOOKUP(C154,[1]Hoja2!$B$2:$C$197,2,FALSE)</f>
        <v>Calle 5 No. 7 - 81 
Barrio Santo Domingo - Pamplona</v>
      </c>
    </row>
    <row r="155" spans="2:4" x14ac:dyDescent="0.25">
      <c r="B155" s="4" t="s">
        <v>152</v>
      </c>
      <c r="C155" s="2" t="s">
        <v>158</v>
      </c>
      <c r="D155" s="2" t="str">
        <f>VLOOKUP(C155,[1]Hoja2!$B$2:$C$197,2,FALSE)</f>
        <v>Carrera 7 No. 2 - 30
Barrio Las Delicias - Tibu</v>
      </c>
    </row>
    <row r="156" spans="2:4" x14ac:dyDescent="0.25">
      <c r="B156" s="4" t="s">
        <v>211</v>
      </c>
      <c r="C156" s="2" t="s">
        <v>213</v>
      </c>
      <c r="D156" s="2" t="str">
        <f>VLOOKUP(C156,[1]Hoja2!$B$2:$C$197,2,FALSE)</f>
        <v>Calle 14 No. 9 - 100
Barrio San Francisco</v>
      </c>
    </row>
    <row r="157" spans="2:4" x14ac:dyDescent="0.25">
      <c r="B157" s="4" t="s">
        <v>211</v>
      </c>
      <c r="C157" s="2" t="s">
        <v>214</v>
      </c>
      <c r="D157" s="2" t="str">
        <f>VLOOKUP(C157,[1]Hoja2!$B$2:$C$197,2,FALSE)</f>
        <v>Carrera 12 No. 14 - 59 
Barrio Fray Bartolomé</v>
      </c>
    </row>
    <row r="158" spans="2:4" x14ac:dyDescent="0.25">
      <c r="B158" s="4" t="s">
        <v>211</v>
      </c>
      <c r="C158" s="2" t="s">
        <v>215</v>
      </c>
      <c r="D158" s="2" t="str">
        <f>VLOOKUP(C158,[1]Hoja2!$B$2:$C$197,2,FALSE)</f>
        <v>Carrera 24 No. 15 - 16
Barrio San Nicolas</v>
      </c>
    </row>
    <row r="159" spans="2:4" x14ac:dyDescent="0.25">
      <c r="B159" s="4" t="s">
        <v>211</v>
      </c>
      <c r="C159" s="2" t="s">
        <v>216</v>
      </c>
      <c r="D159" s="2" t="str">
        <f>VLOOKUP(C159,[1]Hoja2!$B$2:$C$197,2,FALSE)</f>
        <v>Calle 8 No. 4 - 77
Barrio Las Americas</v>
      </c>
    </row>
    <row r="160" spans="2:4" x14ac:dyDescent="0.25">
      <c r="B160" s="4" t="s">
        <v>159</v>
      </c>
      <c r="C160" s="2" t="s">
        <v>161</v>
      </c>
      <c r="D160" s="2" t="str">
        <f>VLOOKUP(C160,[1]Hoja2!$B$2:$C$197,2,FALSE)</f>
        <v>Carrera 23 Calles 3ra y 4ta 
Barrio Sesenta Casas</v>
      </c>
    </row>
    <row r="161" spans="2:4" x14ac:dyDescent="0.25">
      <c r="B161" s="4" t="s">
        <v>244</v>
      </c>
      <c r="C161" s="2" t="s">
        <v>162</v>
      </c>
      <c r="D161" s="2"/>
    </row>
    <row r="162" spans="2:4" x14ac:dyDescent="0.25">
      <c r="B162" s="4" t="s">
        <v>159</v>
      </c>
      <c r="C162" s="2" t="s">
        <v>163</v>
      </c>
      <c r="D162" s="2" t="str">
        <f>VLOOKUP(C162,[1]Hoja2!$B$2:$C$197,2,FALSE)</f>
        <v>Carrera 25 No. 38-54 Esquina</v>
      </c>
    </row>
    <row r="163" spans="2:4" x14ac:dyDescent="0.25">
      <c r="B163" s="4" t="s">
        <v>68</v>
      </c>
      <c r="C163" s="2" t="s">
        <v>164</v>
      </c>
      <c r="D163" s="2" t="str">
        <f>VLOOKUP(C163,[1]Hoja2!$B$2:$C$197,2,FALSE)</f>
        <v>Carrera 8 Bis No. 35 - 12
Pereira</v>
      </c>
    </row>
    <row r="164" spans="2:4" x14ac:dyDescent="0.25">
      <c r="B164" s="4" t="s">
        <v>68</v>
      </c>
      <c r="C164" s="2" t="s">
        <v>165</v>
      </c>
      <c r="D164" s="2" t="str">
        <f>VLOOKUP(C164,[1]Hoja2!$B$2:$C$197,2,FALSE)</f>
        <v>Carrera 6 No. 10 - 38
Barrio Restrepo</v>
      </c>
    </row>
    <row r="165" spans="2:4" x14ac:dyDescent="0.25">
      <c r="B165" s="4" t="s">
        <v>68</v>
      </c>
      <c r="C165" s="2" t="s">
        <v>166</v>
      </c>
      <c r="D165" s="2" t="str">
        <f>VLOOKUP(C165,[1]Hoja2!$B$2:$C$197,2,FALSE)</f>
        <v>Carrera 20 No. 17 - 66
Barrio Santa Mónica Dosquebradas</v>
      </c>
    </row>
    <row r="166" spans="2:4" x14ac:dyDescent="0.25">
      <c r="B166" s="4" t="s">
        <v>68</v>
      </c>
      <c r="C166" s="2" t="s">
        <v>167</v>
      </c>
      <c r="D166" s="2" t="str">
        <f>VLOOKUP(C166,[1]Hoja2!$B$2:$C$197,2,FALSE)</f>
        <v>Carrera 11 No. 6 - 62 Piso 2
Centro Belén de Umbria</v>
      </c>
    </row>
    <row r="167" spans="2:4" x14ac:dyDescent="0.25">
      <c r="B167" s="4" t="s">
        <v>68</v>
      </c>
      <c r="C167" s="2" t="s">
        <v>168</v>
      </c>
      <c r="D167" s="2" t="str">
        <f>VLOOKUP(C167,[1]Hoja2!$B$2:$C$197,2,FALSE)</f>
        <v>Carrera14  NO. 11-43 Santa Rosa Cabal</v>
      </c>
    </row>
    <row r="168" spans="2:4" x14ac:dyDescent="0.25">
      <c r="B168" s="4" t="s">
        <v>217</v>
      </c>
      <c r="C168" s="2" t="s">
        <v>218</v>
      </c>
      <c r="D168" s="2" t="str">
        <f>VLOOKUP(C168,[1]Hoja2!$B$2:$C$197,2,FALSE)</f>
        <v>Calle 6 No. 1 - 82 
Av. Francisco Newball</v>
      </c>
    </row>
    <row r="169" spans="2:4" x14ac:dyDescent="0.25">
      <c r="B169" s="4" t="s">
        <v>169</v>
      </c>
      <c r="C169" s="2" t="s">
        <v>170</v>
      </c>
      <c r="D169" s="2" t="str">
        <f>VLOOKUP(C169,[1]Hoja2!$B$2:$C$197,2,FALSE)</f>
        <v>Calle 34 No. 26 - 31
Centro Bucaramanga</v>
      </c>
    </row>
    <row r="170" spans="2:4" x14ac:dyDescent="0.25">
      <c r="B170" s="4" t="s">
        <v>169</v>
      </c>
      <c r="C170" s="2" t="s">
        <v>171</v>
      </c>
      <c r="D170" s="2" t="str">
        <f>VLOOKUP(C170,[1]Hoja2!$B$2:$C$197,2,FALSE)</f>
        <v>Carrera 6 No. 3 - 04
Barrio Caracoli 
Municipio Floridablanca</v>
      </c>
    </row>
    <row r="171" spans="2:4" x14ac:dyDescent="0.25">
      <c r="B171" s="4" t="s">
        <v>169</v>
      </c>
      <c r="C171" s="2" t="s">
        <v>172</v>
      </c>
      <c r="D171" s="2" t="str">
        <f>VLOOKUP(C171,[1]Hoja2!$B$2:$C$197,2,FALSE)</f>
        <v>Carrera 13 No. 42 - 12
Barrio Alfonso López
Bucaramanga</v>
      </c>
    </row>
    <row r="172" spans="2:4" x14ac:dyDescent="0.25">
      <c r="B172" s="4" t="s">
        <v>169</v>
      </c>
      <c r="C172" s="4" t="s">
        <v>173</v>
      </c>
      <c r="D172" s="2" t="str">
        <f>VLOOKUP(C172,[1]Hoja2!$B$2:$C$197,2,FALSE)</f>
        <v>Calle 57 No. 27 - 105
Barrio Galán - Barrancabermeja</v>
      </c>
    </row>
    <row r="173" spans="2:4" x14ac:dyDescent="0.25">
      <c r="B173" s="4" t="s">
        <v>169</v>
      </c>
      <c r="C173" s="4" t="s">
        <v>174</v>
      </c>
      <c r="D173" s="2" t="str">
        <f>VLOOKUP(C173,[1]Hoja2!$B$2:$C$197,2,FALSE)</f>
        <v>Carrera 8 No. 16 - 66
Centro San Gil</v>
      </c>
    </row>
    <row r="174" spans="2:4" x14ac:dyDescent="0.25">
      <c r="B174" s="4" t="s">
        <v>169</v>
      </c>
      <c r="C174" s="4" t="s">
        <v>175</v>
      </c>
      <c r="D174" s="2" t="str">
        <f>VLOOKUP(C174,[1]Hoja2!$B$2:$C$197,2,FALSE)</f>
        <v>Calle 9 No. 8 - 20
Centro Socorro</v>
      </c>
    </row>
    <row r="175" spans="2:4" x14ac:dyDescent="0.25">
      <c r="B175" s="4" t="s">
        <v>169</v>
      </c>
      <c r="C175" s="4" t="s">
        <v>176</v>
      </c>
      <c r="D175" s="2" t="str">
        <f>VLOOKUP(C175,[1]Hoja2!$B$2:$C$197,2,FALSE)</f>
        <v>Carrera 4 No. 9 - 33
Vélez</v>
      </c>
    </row>
    <row r="176" spans="2:4" x14ac:dyDescent="0.25">
      <c r="B176" s="4" t="s">
        <v>169</v>
      </c>
      <c r="C176" s="4" t="s">
        <v>177</v>
      </c>
      <c r="D176" s="2" t="str">
        <f>VLOOKUP(C176,[1]Hoja2!$B$2:$C$197,2,FALSE)</f>
        <v>Carrera 8 No. 12 - 30
Centro Malaga</v>
      </c>
    </row>
    <row r="177" spans="2:4" x14ac:dyDescent="0.25">
      <c r="B177" s="4" t="s">
        <v>81</v>
      </c>
      <c r="C177" s="4" t="s">
        <v>178</v>
      </c>
      <c r="D177" s="2" t="str">
        <f>VLOOKUP(C177,[1]Hoja2!$B$2:$C$197,2,FALSE)</f>
        <v>Transversal 27C No. 27A - 21 Barrio Boston</v>
      </c>
    </row>
    <row r="178" spans="2:4" x14ac:dyDescent="0.25">
      <c r="B178" s="4" t="s">
        <v>81</v>
      </c>
      <c r="C178" s="4" t="s">
        <v>69</v>
      </c>
      <c r="D178" s="2" t="str">
        <f>VLOOKUP(C178,[1]Hoja2!$B$2:$C$197,2,FALSE)</f>
        <v>Carrera 6 No 6 - 37 
Barrio Centro</v>
      </c>
    </row>
    <row r="179" spans="2:4" x14ac:dyDescent="0.25">
      <c r="B179" s="4" t="s">
        <v>81</v>
      </c>
      <c r="C179" s="4" t="s">
        <v>179</v>
      </c>
      <c r="D179" s="2" t="str">
        <f>VLOOKUP(C179,[1]Hoja2!$B$2:$C$197,2,FALSE)</f>
        <v>Carrera 25 B No. 28 - 121
B. Las Peñitas</v>
      </c>
    </row>
    <row r="180" spans="2:4" x14ac:dyDescent="0.25">
      <c r="B180" s="4" t="s">
        <v>81</v>
      </c>
      <c r="C180" s="4" t="s">
        <v>180</v>
      </c>
      <c r="D180" s="2" t="str">
        <f>VLOOKUP(C180,[1]Hoja2!$B$2:$C$197,2,FALSE)</f>
        <v>Calle 11 No. 4 - 59
Barrio Las Dadivas - Sucre</v>
      </c>
    </row>
    <row r="181" spans="2:4" x14ac:dyDescent="0.25">
      <c r="B181" s="4" t="s">
        <v>181</v>
      </c>
      <c r="C181" s="4" t="s">
        <v>245</v>
      </c>
      <c r="D181" s="2" t="str">
        <f>VLOOKUP(C181,[1]Hoja2!$B$2:$C$197,2,FALSE)</f>
        <v>Carrera 20 No. 63 - 31 Ambalá</v>
      </c>
    </row>
    <row r="182" spans="2:4" x14ac:dyDescent="0.25">
      <c r="B182" s="4" t="s">
        <v>181</v>
      </c>
      <c r="C182" s="4" t="s">
        <v>246</v>
      </c>
      <c r="D182" s="2" t="str">
        <f>VLOOKUP(C182,[1]Hoja2!$B$2:$C$197,2,FALSE)</f>
        <v>Manzana A; Entrada B.
Barrio Galán Avenida del Sur</v>
      </c>
    </row>
    <row r="183" spans="2:4" x14ac:dyDescent="0.25">
      <c r="B183" s="4" t="s">
        <v>181</v>
      </c>
      <c r="C183" s="4" t="s">
        <v>182</v>
      </c>
      <c r="D183" s="2" t="str">
        <f>VLOOKUP(C183,[1]Hoja2!$B$2:$C$197,2,FALSE)</f>
        <v xml:space="preserve">Avenida Carrera 5 No. 43 - 23 Piso 1 Frente                   Piscinas Olimpicas
Barrio Restrepo </v>
      </c>
    </row>
    <row r="184" spans="2:4" x14ac:dyDescent="0.25">
      <c r="B184" s="4" t="s">
        <v>181</v>
      </c>
      <c r="C184" s="4" t="s">
        <v>183</v>
      </c>
      <c r="D184" s="2" t="str">
        <f>VLOOKUP(C184,[1]Hoja2!$B$2:$C$197,2,FALSE)</f>
        <v>Calle 6  No. 14 - 86 
Barrio San José</v>
      </c>
    </row>
    <row r="185" spans="2:4" x14ac:dyDescent="0.25">
      <c r="B185" s="4" t="s">
        <v>181</v>
      </c>
      <c r="C185" s="4" t="s">
        <v>184</v>
      </c>
      <c r="D185" s="2" t="str">
        <f>VLOOKUP(C185,[1]Hoja2!$B$2:$C$197,2,FALSE)</f>
        <v>Glorieta frente al Hospital 
Santa Sofía</v>
      </c>
    </row>
    <row r="186" spans="2:4" x14ac:dyDescent="0.25">
      <c r="B186" s="4" t="s">
        <v>181</v>
      </c>
      <c r="C186" s="4" t="s">
        <v>185</v>
      </c>
      <c r="D186" s="2" t="str">
        <f>VLOOKUP(C186,[1]Hoja2!$B$2:$C$197,2,FALSE)</f>
        <v xml:space="preserve">Carrera 14 # 7-31 Alto del Rosario-Antiguas Oficinas de Telecom </v>
      </c>
    </row>
    <row r="187" spans="2:4" x14ac:dyDescent="0.25">
      <c r="B187" s="4" t="s">
        <v>181</v>
      </c>
      <c r="C187" s="4" t="s">
        <v>186</v>
      </c>
      <c r="D187" s="2" t="str">
        <f>VLOOKUP(C187,[1]Hoja2!$B$2:$C$197,2,FALSE)</f>
        <v>Carrera 6 No. 12 - 56</v>
      </c>
    </row>
    <row r="188" spans="2:4" x14ac:dyDescent="0.25">
      <c r="B188" s="4" t="s">
        <v>181</v>
      </c>
      <c r="C188" s="4" t="s">
        <v>187</v>
      </c>
      <c r="D188" s="2" t="str">
        <f>VLOOKUP(C188,[1]Hoja2!$B$2:$C$197,2,FALSE)</f>
        <v>Avenida del Estudiante
Oficinas Ica
Calle 10 No. 6 - 18
Barrio Versalles</v>
      </c>
    </row>
    <row r="189" spans="2:4" x14ac:dyDescent="0.25">
      <c r="B189" s="4" t="s">
        <v>181</v>
      </c>
      <c r="C189" s="4" t="s">
        <v>188</v>
      </c>
      <c r="D189" s="2" t="str">
        <f>VLOOKUP(C189,[1]Hoja2!$B$2:$C$197,2,FALSE)</f>
        <v>Calle 7 No. 7A - 24 
Centro Purificación</v>
      </c>
    </row>
    <row r="190" spans="2:4" x14ac:dyDescent="0.25">
      <c r="B190" s="4" t="s">
        <v>181</v>
      </c>
      <c r="C190" s="4" t="s">
        <v>189</v>
      </c>
      <c r="D190" s="2" t="str">
        <f>VLOOKUP(C190,[1]Hoja2!$B$2:$C$197,2,FALSE)</f>
        <v>Calle 8 No. 19 - 10;   2 piso
Centro Comercial Ulloa Plaza
B. Avenida Cafam</v>
      </c>
    </row>
    <row r="191" spans="2:4" x14ac:dyDescent="0.25">
      <c r="B191" s="4" t="s">
        <v>190</v>
      </c>
      <c r="C191" s="4" t="s">
        <v>191</v>
      </c>
      <c r="D191" s="2" t="str">
        <f>VLOOKUP(C191,[1]Hoja2!$B$2:$C$197,2,FALSE)</f>
        <v xml:space="preserve">Calle 73 # 8 A - 35 BARRIO ANDRES SANIN
</v>
      </c>
    </row>
    <row r="192" spans="2:4" x14ac:dyDescent="0.25">
      <c r="B192" s="4" t="s">
        <v>190</v>
      </c>
      <c r="C192" s="4" t="s">
        <v>192</v>
      </c>
      <c r="D192" s="2" t="str">
        <f>VLOOKUP(C192,[1]Hoja2!$B$2:$C$197,2,FALSE)</f>
        <v>Calle 70 No 7E Bis - 03 Barrio Alfonso Lopez</v>
      </c>
    </row>
    <row r="193" spans="2:4" x14ac:dyDescent="0.25">
      <c r="B193" s="4" t="s">
        <v>190</v>
      </c>
      <c r="C193" s="4" t="s">
        <v>193</v>
      </c>
      <c r="D193" s="2" t="str">
        <f>VLOOKUP(C193,[1]Hoja2!$B$2:$C$197,2,FALSE)</f>
        <v>Carrera 43 # 5 A - 17  BARRIO TEQUENDAMA</v>
      </c>
    </row>
    <row r="194" spans="2:4" x14ac:dyDescent="0.25">
      <c r="B194" s="4" t="s">
        <v>190</v>
      </c>
      <c r="C194" s="4" t="s">
        <v>80</v>
      </c>
      <c r="D194" s="2" t="str">
        <f>VLOOKUP(C194,[1]Hoja2!$B$2:$C$197,2,FALSE)</f>
        <v>Calle 6 No. 6 - 18 
Barrio Balboita
El Bordo Patía</v>
      </c>
    </row>
    <row r="195" spans="2:4" x14ac:dyDescent="0.25">
      <c r="B195" s="4" t="s">
        <v>190</v>
      </c>
      <c r="C195" s="4" t="s">
        <v>194</v>
      </c>
      <c r="D195" s="2" t="str">
        <f>VLOOKUP(C195,[1]Hoja2!$B$2:$C$197,2,FALSE)</f>
        <v>Carrera 13 No. 10 - 21 
Barrio La Estación</v>
      </c>
    </row>
    <row r="196" spans="2:4" x14ac:dyDescent="0.25">
      <c r="B196" s="4" t="s">
        <v>190</v>
      </c>
      <c r="C196" s="4" t="s">
        <v>195</v>
      </c>
      <c r="D196" s="2" t="str">
        <f>VLOOKUP(C196,[1]Hoja2!$B$2:$C$197,2,FALSE)</f>
        <v>Carrera 4 No. 1 B - 07</v>
      </c>
    </row>
    <row r="197" spans="2:4" x14ac:dyDescent="0.25">
      <c r="B197" s="4" t="s">
        <v>190</v>
      </c>
      <c r="C197" s="4" t="s">
        <v>196</v>
      </c>
      <c r="D197" s="2" t="str">
        <f>VLOOKUP(C197,[1]Hoja2!$B$2:$C$197,2,FALSE)</f>
        <v>Carrera 31 No 23 - 52</v>
      </c>
    </row>
    <row r="198" spans="2:4" x14ac:dyDescent="0.25">
      <c r="B198" s="4" t="s">
        <v>190</v>
      </c>
      <c r="C198" s="4" t="s">
        <v>197</v>
      </c>
      <c r="D198" s="2" t="str">
        <f>VLOOKUP(C198,[1]Hoja2!$B$2:$C$197,2,FALSE)</f>
        <v>Carrera 8A - Salida Norte Carretera Central Centro Buga</v>
      </c>
    </row>
    <row r="199" spans="2:4" x14ac:dyDescent="0.25">
      <c r="B199" s="4" t="s">
        <v>190</v>
      </c>
      <c r="C199" s="4" t="s">
        <v>198</v>
      </c>
      <c r="D199" s="2" t="str">
        <f>VLOOKUP(C199,[1]Hoja2!$B$2:$C$197,2,FALSE)</f>
        <v>Calle 25 No.26 - 62 
Centro Tuluá</v>
      </c>
    </row>
    <row r="200" spans="2:4" x14ac:dyDescent="0.25">
      <c r="B200" s="4" t="s">
        <v>190</v>
      </c>
      <c r="C200" s="4" t="s">
        <v>199</v>
      </c>
      <c r="D200" s="2" t="str">
        <f>VLOOKUP(C200,[1]Hoja2!$B$2:$C$197,2,FALSE)</f>
        <v xml:space="preserve">Calle 49 No.48 - 42 </v>
      </c>
    </row>
    <row r="201" spans="2:4" x14ac:dyDescent="0.25">
      <c r="B201" s="4" t="s">
        <v>190</v>
      </c>
      <c r="C201" s="4" t="s">
        <v>200</v>
      </c>
      <c r="D201" s="2" t="str">
        <f>VLOOKUP(C201,[1]Hoja2!$B$2:$C$197,2,FALSE)</f>
        <v>Carrera 6 No. 9 - 103</v>
      </c>
    </row>
    <row r="202" spans="2:4" x14ac:dyDescent="0.25">
      <c r="B202" s="4" t="s">
        <v>190</v>
      </c>
      <c r="C202" s="4" t="s">
        <v>201</v>
      </c>
      <c r="D202" s="2" t="str">
        <f>VLOOKUP(C202,[1]Hoja2!$B$2:$C$197,2,FALSE)</f>
        <v>Carrera 6 No. 9-61</v>
      </c>
    </row>
    <row r="203" spans="2:4" x14ac:dyDescent="0.25">
      <c r="B203" s="4" t="s">
        <v>190</v>
      </c>
      <c r="C203" s="4" t="s">
        <v>202</v>
      </c>
      <c r="D203" s="2" t="str">
        <f>VLOOKUP(C203,[1]Hoja2!$B$2:$C$197,2,FALSE)</f>
        <v>Autopista Simon Bolivar Km9 B/ Transformación</v>
      </c>
    </row>
    <row r="204" spans="2:4" x14ac:dyDescent="0.25">
      <c r="B204" s="4" t="s">
        <v>225</v>
      </c>
      <c r="C204" s="4" t="s">
        <v>226</v>
      </c>
      <c r="D204" s="2" t="str">
        <f>VLOOKUP(C204,[1]Hoja2!$B$2:$C$197,2,FALSE)</f>
        <v>Calle 14 No. 15 - 07 Centro
Mitu</v>
      </c>
    </row>
    <row r="205" spans="2:4" x14ac:dyDescent="0.25">
      <c r="B205" s="4" t="s">
        <v>227</v>
      </c>
      <c r="C205" s="4" t="s">
        <v>228</v>
      </c>
      <c r="D205" s="2" t="str">
        <f>VLOOKUP(C205,[1]Hoja2!$B$2:$C$197,2,FALSE)</f>
        <v>Avenida Orinoco; Calle 18 No. 07 - 32;   2 Piso.
Centro Comercial Radiomango</v>
      </c>
    </row>
    <row r="206" spans="2:4" x14ac:dyDescent="0.25">
      <c r="B206" s="10" t="s">
        <v>0</v>
      </c>
      <c r="C206" s="11"/>
      <c r="D206" s="4" t="s">
        <v>237</v>
      </c>
    </row>
    <row r="207" spans="2:4" x14ac:dyDescent="0.25">
      <c r="B207" s="7"/>
      <c r="C207" s="7"/>
      <c r="D207" s="5"/>
    </row>
    <row r="208" spans="2:4" x14ac:dyDescent="0.25">
      <c r="B208" s="6"/>
      <c r="C208" s="6"/>
      <c r="D208" s="6"/>
    </row>
  </sheetData>
  <mergeCells count="3">
    <mergeCell ref="B206:C206"/>
    <mergeCell ref="B1:D5"/>
    <mergeCell ref="B6:D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1</vt:i4>
      </vt:variant>
    </vt:vector>
  </HeadingPairs>
  <TitlesOfParts>
    <vt:vector size="9" baseType="lpstr">
      <vt:lpstr>Distribución final</vt:lpstr>
      <vt:lpstr>ZONA 1</vt:lpstr>
      <vt:lpstr>ZONA 2</vt:lpstr>
      <vt:lpstr>ZONA 3</vt:lpstr>
      <vt:lpstr>ZONA 4</vt:lpstr>
      <vt:lpstr>ZONA 5</vt:lpstr>
      <vt:lpstr>ZONA 6</vt:lpstr>
      <vt:lpstr>Dirección </vt:lpstr>
      <vt:lpstr>'Distribución final'!Títulos_a_imprimir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Linna Maria Medina</dc:creator>
  <cp:lastModifiedBy>Engree Johanna Duica Navarro</cp:lastModifiedBy>
  <cp:lastPrinted>2014-03-21T20:11:00Z</cp:lastPrinted>
  <dcterms:created xsi:type="dcterms:W3CDTF">2014-03-05T21:48:11Z</dcterms:created>
  <dcterms:modified xsi:type="dcterms:W3CDTF">2014-03-25T15:27:03Z</dcterms:modified>
</cp:coreProperties>
</file>