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ia fernanda rojas luengas\Mis Documentos\Estudios de mercado\AIRE ACONDICIONADO\"/>
    </mc:Choice>
  </mc:AlternateContent>
  <bookViews>
    <workbookView xWindow="0" yWindow="0" windowWidth="28800" windowHeight="11835" tabRatio="779" firstSheet="1" activeTab="1"/>
  </bookViews>
  <sheets>
    <sheet name="Hoja1" sheetId="13" state="hidden" r:id="rId1"/>
    <sheet name="ANEXO 1" sheetId="11" r:id="rId2"/>
  </sheets>
  <externalReferences>
    <externalReference r:id="rId3"/>
  </externalReferences>
  <definedNames>
    <definedName name="_xlnm._FilterDatabase" localSheetId="1" hidden="1">'ANEXO 1'!$A$9:$N$9</definedName>
    <definedName name="_xlnm.Print_Area" localSheetId="1">'ANEXO 1'!$A$1:$F$241</definedName>
    <definedName name="dependencia">'[1]Datos Inciales'!$B$5:$B$30</definedName>
    <definedName name="FUENTES">'[1]Datos Inciales'!$B$40:$B$49</definedName>
    <definedName name="_xlnm.Print_Titles" localSheetId="1">'ANEXO 1'!$1:$9</definedName>
  </definedNames>
  <calcPr calcId="152511"/>
  <pivotCaches>
    <pivotCache cacheId="0" r:id="rId4"/>
    <pivotCache cacheId="18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6" i="11" l="1"/>
  <c r="F194" i="11"/>
  <c r="F186" i="11"/>
  <c r="F182" i="11"/>
  <c r="F158" i="11"/>
  <c r="F139" i="11"/>
  <c r="F136" i="11"/>
  <c r="F50" i="11"/>
  <c r="F19" i="11"/>
  <c r="F241" i="11" l="1"/>
</calcChain>
</file>

<file path=xl/sharedStrings.xml><?xml version="1.0" encoding="utf-8"?>
<sst xmlns="http://schemas.openxmlformats.org/spreadsheetml/2006/main" count="757" uniqueCount="163">
  <si>
    <t>REGIONAL</t>
  </si>
  <si>
    <t>SANTANDER</t>
  </si>
  <si>
    <t>C.Z. SOCORRO</t>
  </si>
  <si>
    <t>C.Z. YARIGUIES</t>
  </si>
  <si>
    <t>TOLIMA</t>
  </si>
  <si>
    <t>C.Z. CHAPARRAL</t>
  </si>
  <si>
    <t>C.Z. HONDA</t>
  </si>
  <si>
    <t>C.Z. GALAN</t>
  </si>
  <si>
    <t>VALLE</t>
  </si>
  <si>
    <t>C.Z. TULUA</t>
  </si>
  <si>
    <t>C.Z. PALMIRA</t>
  </si>
  <si>
    <t>ANTIOQUIA</t>
  </si>
  <si>
    <t>C.Z. BAJO CAUCA</t>
  </si>
  <si>
    <t>C.Z. PENDERISCO</t>
  </si>
  <si>
    <t>C.Z. NORORIENTAL</t>
  </si>
  <si>
    <t>C.Z. ABURRA NORTE</t>
  </si>
  <si>
    <t>BOLIVAR</t>
  </si>
  <si>
    <t>CESAR</t>
  </si>
  <si>
    <t>C.Z. FONSECA</t>
  </si>
  <si>
    <t>MAGDALENA</t>
  </si>
  <si>
    <t>C.Z. EL BANCO</t>
  </si>
  <si>
    <t>C.Z. PLATO</t>
  </si>
  <si>
    <t>C.Z. SANTA ANA</t>
  </si>
  <si>
    <t>SUCRE</t>
  </si>
  <si>
    <t>C.Z. LA MOJANA</t>
  </si>
  <si>
    <t>EQUIPO</t>
  </si>
  <si>
    <t>SEDE REGIONAL</t>
  </si>
  <si>
    <t>VICHADA</t>
  </si>
  <si>
    <t>ATLÁNTICO</t>
  </si>
  <si>
    <t>CAIVAS</t>
  </si>
  <si>
    <t>BOYACÁ</t>
  </si>
  <si>
    <t>C.Z. PUERTO BOYACÁ</t>
  </si>
  <si>
    <t>ANEXO 1 - DISTRIBUCIÓN DE INSTALACIÓN DE EQUIPOS DE AIRE ACONDICIONADO</t>
  </si>
  <si>
    <t>ITEM</t>
  </si>
  <si>
    <t>UBICACIÓN</t>
  </si>
  <si>
    <t>DESCRIPCIÓN</t>
  </si>
  <si>
    <t>ARAUCA</t>
  </si>
  <si>
    <t>SPLIT DE 12.000 BTU</t>
  </si>
  <si>
    <t>SPLIT DE 18.000 BTU</t>
  </si>
  <si>
    <t>C.Z. ARAUCA</t>
  </si>
  <si>
    <t>C.Z. SARAVENA</t>
  </si>
  <si>
    <t>BOGOTÁ</t>
  </si>
  <si>
    <t>C.Z. SAN CRISTOBAL</t>
  </si>
  <si>
    <t xml:space="preserve">SPLIT DE 24.000 BTU </t>
  </si>
  <si>
    <t>C.Z. SANTA FÉ</t>
  </si>
  <si>
    <t>C.Z. USAQUÉN</t>
  </si>
  <si>
    <t>C.Z. REVIVIR</t>
  </si>
  <si>
    <t>C.Z. BOSA</t>
  </si>
  <si>
    <t>C.Z. FONTIBÓN</t>
  </si>
  <si>
    <t>C.Z. BARRIOS UNIDOS</t>
  </si>
  <si>
    <t xml:space="preserve">C.Z. ENGATIVÁ </t>
  </si>
  <si>
    <t>C.Z. PUENTE ARANDA</t>
  </si>
  <si>
    <t>C.Z. SUBA</t>
  </si>
  <si>
    <t>C.Z. KENNEDY</t>
  </si>
  <si>
    <t>CALDAS</t>
  </si>
  <si>
    <t>C.Z. MANIZALES 2</t>
  </si>
  <si>
    <t>C.Z. OCCIDENTE</t>
  </si>
  <si>
    <t>C.Z. ORIENTE</t>
  </si>
  <si>
    <t>SPLIT DE 36.000 BTU</t>
  </si>
  <si>
    <t>C.Z. SURORIENTE</t>
  </si>
  <si>
    <t>CAQUETÁ</t>
  </si>
  <si>
    <t>C.Z. FLORENCIA 1</t>
  </si>
  <si>
    <t>C.Z. FLORENCIA 2</t>
  </si>
  <si>
    <t>SPLIT DE 9.000 BTU</t>
  </si>
  <si>
    <t>C.Z. BELEN</t>
  </si>
  <si>
    <t xml:space="preserve">CASANARE </t>
  </si>
  <si>
    <t>C.Z. YOPAL</t>
  </si>
  <si>
    <t>CESPA</t>
  </si>
  <si>
    <t>C.Z. VILLANUEVA</t>
  </si>
  <si>
    <t>C.Z. PAZ DE ARIPORO</t>
  </si>
  <si>
    <t>CAUCA</t>
  </si>
  <si>
    <t>C.Z. SUR</t>
  </si>
  <si>
    <t>C.Z. NORTE</t>
  </si>
  <si>
    <t>C.Z. POPAYAN</t>
  </si>
  <si>
    <t>C.Z. PREVENTIVO</t>
  </si>
  <si>
    <t>C.Z. AGUACHICA</t>
  </si>
  <si>
    <t>C.Z. CHIRIGUANÁ</t>
  </si>
  <si>
    <t>C.Z. CODAZI</t>
  </si>
  <si>
    <t>C.Z. VALLEDUPAR 1</t>
  </si>
  <si>
    <t>CHOCO</t>
  </si>
  <si>
    <t>C.Z. ITSMINA</t>
  </si>
  <si>
    <t>C.Z. TADÓ</t>
  </si>
  <si>
    <t>C.Z. BAHIA SOLANO</t>
  </si>
  <si>
    <t>C.Z. RIOSUCIO</t>
  </si>
  <si>
    <t>GUAJIRA</t>
  </si>
  <si>
    <t xml:space="preserve">C.Z. No. 1 </t>
  </si>
  <si>
    <t xml:space="preserve">C.Z. No. 2 </t>
  </si>
  <si>
    <t>C.Z. MAICAO</t>
  </si>
  <si>
    <t>C.Z. MANAURE</t>
  </si>
  <si>
    <t>GUAVIARE</t>
  </si>
  <si>
    <t>PISO/TECHO DE 48.000 BTU</t>
  </si>
  <si>
    <t>HUILA</t>
  </si>
  <si>
    <t>C.Z. NEIVA</t>
  </si>
  <si>
    <t>C.Z. LA GAITANA</t>
  </si>
  <si>
    <t>META</t>
  </si>
  <si>
    <t>C.Z. ACACIAS</t>
  </si>
  <si>
    <t>C.Z. GRANADA</t>
  </si>
  <si>
    <t>C.Z. PUERTO LÓPEZ</t>
  </si>
  <si>
    <t>C.Z. VILLAVICENCIO 1</t>
  </si>
  <si>
    <t>C.Z. VILLAVICENCIO 2</t>
  </si>
  <si>
    <t>NARIÑO</t>
  </si>
  <si>
    <t>C.Z. TUMACO</t>
  </si>
  <si>
    <t>NORTE DE SANTANDER</t>
  </si>
  <si>
    <t>C.Z. CUCUTA 1</t>
  </si>
  <si>
    <t>C.Z. CUCUTA 2</t>
  </si>
  <si>
    <t>C.Z. CUCUTA 3</t>
  </si>
  <si>
    <t>C.Z. OCAÑA</t>
  </si>
  <si>
    <t>C.Z. TIBU</t>
  </si>
  <si>
    <t>PISO/TECHO DE   60.000 BTU</t>
  </si>
  <si>
    <t>QUINDIO</t>
  </si>
  <si>
    <t>C.Z. ARMENIA NORTE</t>
  </si>
  <si>
    <t>C.Z. ARMENIA SUR</t>
  </si>
  <si>
    <t>C.Z. CALARCÁ</t>
  </si>
  <si>
    <t>RISARALDA</t>
  </si>
  <si>
    <t>C.Z. BELÉN DE UMBRÍA</t>
  </si>
  <si>
    <t>C.Z. DOS QUEBRADAS</t>
  </si>
  <si>
    <t>C.Z. LA VIRGINIA</t>
  </si>
  <si>
    <t>C.Z. PEREIRA</t>
  </si>
  <si>
    <t>C.Z. LUIS CARLOS GALAN</t>
  </si>
  <si>
    <t>CESPA-SRP C.Z. Luis Carlos Galán</t>
  </si>
  <si>
    <t>C.Z. CARLOS LLERAS</t>
  </si>
  <si>
    <t>C.Z. LAS FLORES</t>
  </si>
  <si>
    <t>C.Z. BOSTON</t>
  </si>
  <si>
    <t>C.Z. PURIFICACIÓN</t>
  </si>
  <si>
    <t>C.Z. LÉRIDA</t>
  </si>
  <si>
    <t>C.Z. IBAGUE</t>
  </si>
  <si>
    <t>C.Z. BUGA</t>
  </si>
  <si>
    <t>C.Z. CARTAGO</t>
  </si>
  <si>
    <t>C.Z. CENTRO</t>
  </si>
  <si>
    <t>C.Z ROLDANILLO</t>
  </si>
  <si>
    <t>C.Z SURORIENTAL</t>
  </si>
  <si>
    <t>C.Z YUMBO</t>
  </si>
  <si>
    <t>C.Z JAMUNDI</t>
  </si>
  <si>
    <t>TOTALES POR REGIONAL</t>
  </si>
  <si>
    <t>TOTALES POR CAPACIDAD</t>
  </si>
  <si>
    <t>TOTAL</t>
  </si>
  <si>
    <t>Total general</t>
  </si>
  <si>
    <t>SAN ANDRÉS</t>
  </si>
  <si>
    <t xml:space="preserve">SEDE REGIONAL </t>
  </si>
  <si>
    <t>BODEGA ALMACEN</t>
  </si>
  <si>
    <t>BODEGA ARCHIVO</t>
  </si>
  <si>
    <t>CZ MAGANGUE</t>
  </si>
  <si>
    <t xml:space="preserve">CZ MOMPOX </t>
  </si>
  <si>
    <t xml:space="preserve">CZ SIMITI </t>
  </si>
  <si>
    <t xml:space="preserve">C.Z. PCR- C.L. LA PRIMAVERA </t>
  </si>
  <si>
    <t xml:space="preserve">C.Z. PCR- C.L. CUMARIBO  </t>
  </si>
  <si>
    <t xml:space="preserve">C.Z. PCR- C.L. SANTA ROSALIA </t>
  </si>
  <si>
    <t>SEDE CAIVAS BARRANQUILLA</t>
  </si>
  <si>
    <t>C.Z.  LA FLORESTA</t>
  </si>
  <si>
    <t>C.Z.  MELGAR</t>
  </si>
  <si>
    <t>CZ INDUSTRIAL DE LA BAHIA</t>
  </si>
  <si>
    <t>C.Z. SANTA MARTA NORTE</t>
  </si>
  <si>
    <t>C.Z. DEL RIO</t>
  </si>
  <si>
    <t>C.Z. SANTA MARTA SUR</t>
  </si>
  <si>
    <t>C.Z. LOS ALMENDROS</t>
  </si>
  <si>
    <t>U.L. PROVIDENCIA</t>
  </si>
  <si>
    <t>TOTAL EQUIPOS</t>
  </si>
  <si>
    <t>REGIÓN</t>
  </si>
  <si>
    <t>CANTIDAD DE EQUIPOS</t>
  </si>
  <si>
    <t>Etiquetas de fila</t>
  </si>
  <si>
    <t>Suma de CANTIDAD DE EQUIPOS</t>
  </si>
  <si>
    <t>(en blanco)</t>
  </si>
  <si>
    <t>Etiquetas de columna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</si>
</sst>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/>
      <right style="thick">
        <color auto="1"/>
      </right>
      <top style="dotted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165" fontId="6" fillId="0" borderId="0" applyFont="0" applyFill="0" applyBorder="0" applyAlignment="0" applyProtection="0"/>
  </cellStyleXfs>
  <cellXfs count="88">
    <xf numFmtId="0" fontId="0" fillId="0" borderId="0" xfId="0"/>
    <xf numFmtId="0" fontId="0" fillId="4" borderId="0" xfId="0" applyFill="1"/>
    <xf numFmtId="0" fontId="0" fillId="4" borderId="5" xfId="0" applyFill="1" applyBorder="1"/>
    <xf numFmtId="3" fontId="0" fillId="4" borderId="5" xfId="0" applyNumberFormat="1" applyFill="1" applyBorder="1"/>
    <xf numFmtId="0" fontId="0" fillId="4" borderId="5" xfId="0" applyFill="1" applyBorder="1" applyAlignment="1">
      <alignment wrapText="1"/>
    </xf>
    <xf numFmtId="0" fontId="0" fillId="0" borderId="5" xfId="0" applyFill="1" applyBorder="1"/>
    <xf numFmtId="0" fontId="4" fillId="4" borderId="0" xfId="0" applyFont="1" applyFill="1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7" xfId="0" applyBorder="1" applyAlignment="1">
      <alignment horizontal="left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0" fillId="0" borderId="0" xfId="0" applyFill="1" applyBorder="1"/>
    <xf numFmtId="0" fontId="0" fillId="0" borderId="11" xfId="0" pivotButton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11" xfId="0" pivotButton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5" xfId="0" applyFill="1" applyBorder="1"/>
    <xf numFmtId="3" fontId="0" fillId="3" borderId="5" xfId="0" applyNumberFormat="1" applyFill="1" applyBorder="1"/>
    <xf numFmtId="0" fontId="0" fillId="3" borderId="5" xfId="0" applyFill="1" applyBorder="1" applyAlignment="1">
      <alignment wrapText="1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0" fillId="4" borderId="10" xfId="0" applyFill="1" applyBorder="1"/>
    <xf numFmtId="0" fontId="0" fillId="3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/>
    <xf numFmtId="3" fontId="0" fillId="3" borderId="8" xfId="0" applyNumberFormat="1" applyFill="1" applyBorder="1"/>
    <xf numFmtId="0" fontId="0" fillId="3" borderId="9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0" fillId="4" borderId="22" xfId="0" applyFill="1" applyBorder="1"/>
    <xf numFmtId="0" fontId="0" fillId="0" borderId="22" xfId="0" applyFill="1" applyBorder="1"/>
    <xf numFmtId="3" fontId="0" fillId="4" borderId="22" xfId="0" applyNumberFormat="1" applyFill="1" applyBorder="1"/>
    <xf numFmtId="0" fontId="0" fillId="0" borderId="10" xfId="0" applyFill="1" applyBorder="1"/>
    <xf numFmtId="3" fontId="0" fillId="4" borderId="10" xfId="0" applyNumberFormat="1" applyFill="1" applyBorder="1"/>
    <xf numFmtId="3" fontId="0" fillId="3" borderId="2" xfId="0" applyNumberFormat="1" applyFill="1" applyBorder="1"/>
    <xf numFmtId="0" fontId="0" fillId="4" borderId="1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4" borderId="2" xfId="0" applyFill="1" applyBorder="1"/>
    <xf numFmtId="0" fontId="0" fillId="0" borderId="2" xfId="0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4" borderId="8" xfId="0" applyFill="1" applyBorder="1"/>
    <xf numFmtId="0" fontId="0" fillId="0" borderId="8" xfId="0" applyFill="1" applyBorder="1"/>
    <xf numFmtId="3" fontId="0" fillId="4" borderId="8" xfId="0" applyNumberFormat="1" applyFill="1" applyBorder="1"/>
    <xf numFmtId="0" fontId="0" fillId="4" borderId="9" xfId="0" applyFill="1" applyBorder="1" applyAlignment="1">
      <alignment horizontal="center"/>
    </xf>
    <xf numFmtId="3" fontId="3" fillId="4" borderId="0" xfId="0" applyNumberFormat="1" applyFont="1" applyFill="1" applyBorder="1"/>
    <xf numFmtId="0" fontId="3" fillId="4" borderId="0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5" borderId="5" xfId="0" applyFill="1" applyBorder="1"/>
    <xf numFmtId="0" fontId="0" fillId="0" borderId="10" xfId="0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3" fontId="0" fillId="0" borderId="5" xfId="0" applyNumberFormat="1" applyFill="1" applyBorder="1"/>
    <xf numFmtId="0" fontId="0" fillId="0" borderId="5" xfId="0" applyFill="1" applyBorder="1" applyAlignment="1">
      <alignment wrapText="1"/>
    </xf>
    <xf numFmtId="0" fontId="0" fillId="0" borderId="22" xfId="0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3" fontId="0" fillId="0" borderId="22" xfId="0" applyNumberFormat="1" applyFill="1" applyBorder="1"/>
    <xf numFmtId="0" fontId="0" fillId="5" borderId="8" xfId="0" applyFill="1" applyBorder="1"/>
    <xf numFmtId="0" fontId="0" fillId="5" borderId="2" xfId="0" applyFill="1" applyBorder="1"/>
    <xf numFmtId="0" fontId="0" fillId="5" borderId="22" xfId="0" applyFill="1" applyBorder="1"/>
  </cellXfs>
  <cellStyles count="5">
    <cellStyle name="Millares 2" xfId="4"/>
    <cellStyle name="Moneda 2" xfId="2"/>
    <cellStyle name="Normal" xfId="0" builtinId="0"/>
    <cellStyle name="Normal 3" xfId="3"/>
    <cellStyle name="Normal 3 2" xfId="1"/>
  </cellStyles>
  <dxfs count="21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border>
        <bottom style="medium">
          <color auto="1"/>
        </bottom>
      </border>
    </dxf>
    <dxf>
      <border>
        <bottom style="medium">
          <color auto="1"/>
        </bottom>
      </border>
    </dxf>
    <dxf>
      <alignment horizontal="right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horizontal style="dotted">
          <color auto="1"/>
        </horizontal>
      </border>
    </dxf>
    <dxf>
      <border>
        <horizontal style="dotted">
          <color auto="1"/>
        </horizontal>
      </border>
    </dxf>
    <dxf>
      <alignment horizontal="left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border>
        <bottom style="medium">
          <color auto="1"/>
        </bottom>
      </border>
    </dxf>
    <dxf>
      <border>
        <bottom style="medium">
          <color auto="1"/>
        </bottom>
      </border>
    </dxf>
    <dxf>
      <alignment horizontal="center" readingOrder="0"/>
    </dxf>
    <dxf>
      <border>
        <horizontal style="dotted">
          <color auto="1"/>
        </horizontal>
      </border>
    </dxf>
    <dxf>
      <border>
        <horizontal style="dotted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1190625</xdr:colOff>
      <xdr:row>0</xdr:row>
      <xdr:rowOff>133350</xdr:rowOff>
    </xdr:from>
    <xdr:to>
      <xdr:col>4</xdr:col>
      <xdr:colOff>1307306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19250" y="133350"/>
          <a:ext cx="3640931" cy="99774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419100</xdr:colOff>
      <xdr:row>0</xdr:row>
      <xdr:rowOff>133350</xdr:rowOff>
    </xdr:from>
    <xdr:to>
      <xdr:col>1</xdr:col>
      <xdr:colOff>619760</xdr:colOff>
      <xdr:row>4</xdr:row>
      <xdr:rowOff>139065</xdr:rowOff>
    </xdr:to>
    <xdr:pic>
      <xdr:nvPicPr>
        <xdr:cNvPr id="3" name="2 Imagen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133350"/>
          <a:ext cx="629285" cy="786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rpetaspublicas/C4/C3/Normatividad%20Relativa%20al%20SGC/Document%20Library/F02.PR02.PN05%20(SEGUIMIENTO_%20AC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ciones"/>
      <sheetName val="Datos Inciales"/>
      <sheetName val="Seguimiento_AC"/>
      <sheetName val="Xa_INDICADORES_AC"/>
      <sheetName val="Coment_Observaciones"/>
    </sheetNames>
    <sheetDataSet>
      <sheetData sheetId="0"/>
      <sheetData sheetId="1">
        <row r="5">
          <cell r="B5" t="str">
            <v>Dirección</v>
          </cell>
        </row>
        <row r="6">
          <cell r="B6" t="str">
            <v>Jurídica</v>
          </cell>
        </row>
        <row r="7">
          <cell r="B7" t="str">
            <v>Administrativa</v>
          </cell>
        </row>
        <row r="8">
          <cell r="B8" t="str">
            <v>Financiera</v>
          </cell>
        </row>
        <row r="9">
          <cell r="B9" t="str">
            <v>Adtiva-Financiera</v>
          </cell>
        </row>
        <row r="10">
          <cell r="B10" t="str">
            <v>Asistencia Técnica</v>
          </cell>
        </row>
        <row r="11">
          <cell r="B11" t="str">
            <v>Gestión de Recursos</v>
          </cell>
        </row>
        <row r="12">
          <cell r="B12" t="str">
            <v>Planeación Sistemas</v>
          </cell>
        </row>
        <row r="13">
          <cell r="B13" t="str">
            <v>Recaudo</v>
          </cell>
        </row>
        <row r="14">
          <cell r="B14" t="str">
            <v>CZ 1</v>
          </cell>
        </row>
        <row r="15">
          <cell r="B15" t="str">
            <v>CZ 2</v>
          </cell>
        </row>
        <row r="16">
          <cell r="B16" t="str">
            <v>CZ 3</v>
          </cell>
        </row>
        <row r="17">
          <cell r="B17" t="str">
            <v>CZ 4</v>
          </cell>
        </row>
        <row r="18">
          <cell r="B18" t="str">
            <v>CZ 5</v>
          </cell>
        </row>
        <row r="19">
          <cell r="B19" t="str">
            <v>CZ 6</v>
          </cell>
        </row>
        <row r="20">
          <cell r="B20" t="str">
            <v>CZ 7</v>
          </cell>
        </row>
        <row r="21">
          <cell r="B21" t="str">
            <v>CZ 8</v>
          </cell>
        </row>
        <row r="22">
          <cell r="B22" t="str">
            <v>CZ 9</v>
          </cell>
        </row>
        <row r="23">
          <cell r="B23" t="str">
            <v>CZ 10</v>
          </cell>
        </row>
        <row r="24">
          <cell r="B24" t="str">
            <v>CZ 11</v>
          </cell>
        </row>
        <row r="25">
          <cell r="B25" t="str">
            <v>CZ 12</v>
          </cell>
        </row>
        <row r="26">
          <cell r="B26" t="str">
            <v>CZ 13</v>
          </cell>
        </row>
        <row r="27">
          <cell r="B27" t="str">
            <v>CZ 14</v>
          </cell>
        </row>
        <row r="28">
          <cell r="B28" t="str">
            <v>CZ 15</v>
          </cell>
        </row>
        <row r="29">
          <cell r="B29" t="str">
            <v>CZ 16</v>
          </cell>
        </row>
        <row r="30">
          <cell r="B30" t="str">
            <v>CZ 17</v>
          </cell>
        </row>
        <row r="40">
          <cell r="B40" t="str">
            <v>Auditorias de Calidad</v>
          </cell>
        </row>
        <row r="41">
          <cell r="B41" t="str">
            <v>Control de Servicio No Conforme</v>
          </cell>
        </row>
        <row r="42">
          <cell r="B42" t="str">
            <v>Control de Procesos</v>
          </cell>
        </row>
        <row r="43">
          <cell r="B43" t="str">
            <v>Incidencia de NC</v>
          </cell>
        </row>
        <row r="44">
          <cell r="B44" t="str">
            <v>Quejas, Peticiones, Sugerencias</v>
          </cell>
        </row>
        <row r="45">
          <cell r="B45" t="str">
            <v>Supervisión de Servicios</v>
          </cell>
        </row>
        <row r="46">
          <cell r="B46" t="str">
            <v>Encuestas de Satisfacción</v>
          </cell>
        </row>
        <row r="47">
          <cell r="B47" t="str">
            <v>Revisión por la Dirección</v>
          </cell>
        </row>
        <row r="48">
          <cell r="B48" t="str">
            <v>Mapas de Riesgos</v>
          </cell>
        </row>
      </sheetData>
      <sheetData sheetId="2"/>
      <sheetData sheetId="3"/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eonardo Ordonez Carrascal" refreshedDate="42149.648188078703" createdVersion="5" refreshedVersion="5" minRefreshableVersion="3" recordCount="244">
  <cacheSource type="worksheet">
    <worksheetSource ref="A9:F240" sheet="ANEXO 1"/>
  </cacheSource>
  <cacheFields count="9">
    <cacheField name="ITEM" numFmtId="0">
      <sharedItems containsSemiMixedTypes="0" containsString="0" containsNumber="1" containsInteger="1" minValue="1" maxValue="244"/>
    </cacheField>
    <cacheField name="REGIONAL" numFmtId="0">
      <sharedItems count="27">
        <s v="ANTIOQUIA"/>
        <s v="ARAUCA"/>
        <s v="ATLÁNTICO"/>
        <s v="BOGOTÁ"/>
        <s v="BOLIVAR"/>
        <s v="BOYACÁ"/>
        <s v="CALDAS"/>
        <s v="CAQUETÁ"/>
        <s v="CASANARE "/>
        <s v="CAUCA"/>
        <s v="CESAR"/>
        <s v="CHOCO"/>
        <s v="GUAJIRA"/>
        <s v="GUAVIARE"/>
        <s v="HUILA"/>
        <s v="MAGDALENA"/>
        <s v="META"/>
        <s v="NARIÑO"/>
        <s v="NORTE DE SANTANDER"/>
        <s v="QUINDIO"/>
        <s v="RISARALDA"/>
        <s v="SAN ANDRÉS"/>
        <s v="SANTANDER"/>
        <s v="SUCRE"/>
        <s v="TOLIMA"/>
        <s v="VALLE"/>
        <s v="VICHADA"/>
      </sharedItems>
    </cacheField>
    <cacheField name="UBICACIÓN" numFmtId="0">
      <sharedItems/>
    </cacheField>
    <cacheField name="MUNICIPIO" numFmtId="0">
      <sharedItems containsBlank="1"/>
    </cacheField>
    <cacheField name="DIRECCIÓN" numFmtId="0">
      <sharedItems containsBlank="1"/>
    </cacheField>
    <cacheField name="DESCRIPCIÓN" numFmtId="0">
      <sharedItems count="7">
        <s v="SPLIT DE 9.000 BTU"/>
        <s v="SPLIT DE 12.000 BTU"/>
        <s v="SPLIT DE 24.000 BTU "/>
        <s v="PISO/TECHO DE 48.000 BTU"/>
        <s v="SPLIT DE 36.000 BTU"/>
        <s v="SPLIT DE 18.000 BTU"/>
        <s v="PISO/TECHO DE   60.000 BTU"/>
      </sharedItems>
    </cacheField>
    <cacheField name="CANTIDAD" numFmtId="0">
      <sharedItems containsSemiMixedTypes="0" containsString="0" containsNumber="1" containsInteger="1" minValue="1" maxValue="31"/>
    </cacheField>
    <cacheField name="DEPENDENCIA" numFmtId="0">
      <sharedItems containsBlank="1" longText="1"/>
    </cacheField>
    <cacheField name="OBSERVACIONES" numFmtId="0">
      <sharedItems containsSemiMixedTypes="0" containsString="0" containsNumber="1" containsInteger="1" minValue="2014" maxValue="20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ria Fernanda Rojas Luengas" refreshedDate="42156.636805092596" createdVersion="5" refreshedVersion="5" minRefreshableVersion="3" recordCount="232">
  <cacheSource type="worksheet">
    <worksheetSource ref="A9:F241" sheet="ANEXO 1"/>
  </cacheSource>
  <cacheFields count="6">
    <cacheField name="ITEM" numFmtId="0">
      <sharedItems containsString="0" containsBlank="1" containsNumber="1" containsInteger="1" minValue="1" maxValue="244"/>
    </cacheField>
    <cacheField name="REGIÓN" numFmtId="0">
      <sharedItems containsString="0" containsBlank="1" containsNumber="1" containsInteger="1" minValue="1" maxValue="10" count="11">
        <n v="1"/>
        <n v="2"/>
        <n v="3"/>
        <n v="4"/>
        <n v="5"/>
        <n v="6"/>
        <n v="7"/>
        <n v="8"/>
        <n v="9"/>
        <n v="10"/>
        <m/>
      </sharedItems>
    </cacheField>
    <cacheField name="REGIONAL" numFmtId="0">
      <sharedItems containsBlank="1" count="28">
        <s v="GUAJIRA"/>
        <s v="CESAR"/>
        <s v="MAGDALENA"/>
        <s v="ATLÁNTICO"/>
        <s v="BOLIVAR"/>
        <s v="SUCRE"/>
        <s v="ANTIOQUIA"/>
        <s v="CALDAS"/>
        <s v="CHOCO"/>
        <s v="QUINDIO"/>
        <s v="RISARALDA"/>
        <s v="CAUCA"/>
        <s v="NARIÑO"/>
        <s v="VALLE"/>
        <s v="CAQUETÁ"/>
        <s v="HUILA"/>
        <s v="TOLIMA"/>
        <s v="BOGOTÁ"/>
        <s v="GUAVIARE"/>
        <s v="META"/>
        <s v="ARAUCA"/>
        <s v="BOYACÁ"/>
        <s v="CASANARE "/>
        <s v="VICHADA"/>
        <s v="NORTE DE SANTANDER"/>
        <s v="SANTANDER"/>
        <s v="SAN ANDRÉS"/>
        <m/>
      </sharedItems>
    </cacheField>
    <cacheField name="UBICACIÓN" numFmtId="0">
      <sharedItems containsBlank="1"/>
    </cacheField>
    <cacheField name="DESCRIPCIÓN" numFmtId="0">
      <sharedItems count="8">
        <s v="SPLIT DE 12.000 BTU"/>
        <s v="SPLIT DE 18.000 BTU"/>
        <s v="SPLIT DE 24.000 BTU "/>
        <s v="SPLIT DE 9.000 BTU"/>
        <s v="PISO/TECHO DE 48.000 BTU"/>
        <s v="SPLIT DE 36.000 BTU"/>
        <s v="PISO/TECHO DE   60.000 BTU"/>
        <s v="TOTAL EQUIPOS"/>
      </sharedItems>
    </cacheField>
    <cacheField name="CANTIDAD DE EQUIPOS" numFmtId="0">
      <sharedItems containsSemiMixedTypes="0" containsString="0" containsNumber="1" containsInteger="1" minValue="1" maxValue="890" count="22">
        <n v="4"/>
        <n v="2"/>
        <n v="7"/>
        <n v="1"/>
        <n v="6"/>
        <n v="13"/>
        <n v="19"/>
        <n v="12"/>
        <n v="3"/>
        <n v="16"/>
        <n v="5"/>
        <n v="9"/>
        <n v="11"/>
        <n v="8"/>
        <n v="15"/>
        <n v="10"/>
        <n v="28"/>
        <n v="20"/>
        <n v="23"/>
        <n v="31"/>
        <n v="18"/>
        <n v="89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4">
  <r>
    <n v="1"/>
    <x v="0"/>
    <s v="C.Z. ABURRA NORTE"/>
    <m/>
    <m/>
    <x v="0"/>
    <n v="2"/>
    <m/>
    <n v="2015"/>
  </r>
  <r>
    <n v="2"/>
    <x v="0"/>
    <s v="C.Z. BAJO CAUCA"/>
    <m/>
    <m/>
    <x v="1"/>
    <n v="2"/>
    <m/>
    <n v="2015"/>
  </r>
  <r>
    <n v="3"/>
    <x v="0"/>
    <s v="C.Z. BAJO CAUCA"/>
    <m/>
    <m/>
    <x v="2"/>
    <n v="1"/>
    <m/>
    <n v="2015"/>
  </r>
  <r>
    <n v="4"/>
    <x v="0"/>
    <s v="C.Z. BAJO CAUCA"/>
    <m/>
    <m/>
    <x v="0"/>
    <n v="6"/>
    <m/>
    <n v="2015"/>
  </r>
  <r>
    <n v="5"/>
    <x v="0"/>
    <s v="C.Z. OCCIDENTE"/>
    <m/>
    <m/>
    <x v="3"/>
    <n v="2"/>
    <m/>
    <n v="2015"/>
  </r>
  <r>
    <n v="6"/>
    <x v="0"/>
    <s v="C.Z. OCCIDENTE"/>
    <m/>
    <m/>
    <x v="4"/>
    <n v="2"/>
    <m/>
    <n v="2015"/>
  </r>
  <r>
    <n v="7"/>
    <x v="0"/>
    <s v="C.Z. PENDERISCO"/>
    <m/>
    <m/>
    <x v="0"/>
    <n v="1"/>
    <m/>
    <n v="2015"/>
  </r>
  <r>
    <n v="8"/>
    <x v="1"/>
    <s v="C.Z. ARAUCA"/>
    <m/>
    <m/>
    <x v="1"/>
    <n v="1"/>
    <s v="1 de 12.000 BTU oficina Auxiliares (obsoleto)"/>
    <n v="2014"/>
  </r>
  <r>
    <n v="9"/>
    <x v="1"/>
    <s v="C.Z. ARAUCA"/>
    <m/>
    <m/>
    <x v="1"/>
    <n v="1"/>
    <s v="                                     1 de 12.000 BTU oficina Coordinacion (obsoleto) "/>
    <n v="2014"/>
  </r>
  <r>
    <n v="10"/>
    <x v="1"/>
    <s v="C.Z. ARAUCA"/>
    <m/>
    <m/>
    <x v="1"/>
    <n v="1"/>
    <s v="                                     1 de 12.000 BTU oficina SRP (Obsoleto)"/>
    <n v="2014"/>
  </r>
  <r>
    <n v="11"/>
    <x v="1"/>
    <s v="C.Z. ARAUCA"/>
    <m/>
    <m/>
    <x v="5"/>
    <n v="1"/>
    <s v="                                     1 de 18.000 BTU oficina Gestion Documental (no hay)"/>
    <n v="2014"/>
  </r>
  <r>
    <n v="12"/>
    <x v="1"/>
    <s v="C.Z. SARAVENA"/>
    <m/>
    <m/>
    <x v="5"/>
    <n v="1"/>
    <s v="1 de 18.000 BTU Oficina Tecnicos (no Hay)"/>
    <n v="2014"/>
  </r>
  <r>
    <n v="13"/>
    <x v="1"/>
    <s v="SEDE REGIONAL"/>
    <m/>
    <m/>
    <x v="1"/>
    <n v="1"/>
    <s v="oficina de Sistemas (inservible)"/>
    <n v="2014"/>
  </r>
  <r>
    <n v="14"/>
    <x v="1"/>
    <s v="SEDE REGIONAL"/>
    <m/>
    <m/>
    <x v="5"/>
    <n v="1"/>
    <s v="                                     1 de 18.000 BTU oficina de Asistencia Tecnica (inservible)"/>
    <n v="2014"/>
  </r>
  <r>
    <n v="15"/>
    <x v="1"/>
    <s v="SEDE REGIONAL"/>
    <m/>
    <m/>
    <x v="5"/>
    <n v="1"/>
    <s v="                                     1 de 18.000 BTU oficina Direccion (no Hay)"/>
    <n v="2014"/>
  </r>
  <r>
    <n v="16"/>
    <x v="1"/>
    <s v="SEDE REGIONAL"/>
    <m/>
    <m/>
    <x v="5"/>
    <n v="1"/>
    <s v="                                     1 de 18.000 BTU oficina Administrativa (No hay)"/>
    <n v="2014"/>
  </r>
  <r>
    <n v="17"/>
    <x v="1"/>
    <s v="SEDE REGIONAL"/>
    <m/>
    <m/>
    <x v="5"/>
    <n v="1"/>
    <s v="                                     1 de 18.000 BTU Oficina Juridica (obsoleto) "/>
    <n v="2014"/>
  </r>
  <r>
    <n v="18"/>
    <x v="2"/>
    <s v="SEDE CAIVAS BARRANQUILLA"/>
    <m/>
    <m/>
    <x v="1"/>
    <n v="4"/>
    <m/>
    <n v="2015"/>
  </r>
  <r>
    <n v="19"/>
    <x v="3"/>
    <s v="C.Z. BARRIOS UNIDOS"/>
    <s v="BOGOTÁ"/>
    <m/>
    <x v="2"/>
    <n v="1"/>
    <m/>
    <n v="2014"/>
  </r>
  <r>
    <n v="20"/>
    <x v="3"/>
    <s v="C.Z. BOSA"/>
    <s v="BOGOTÁ"/>
    <m/>
    <x v="2"/>
    <n v="1"/>
    <m/>
    <n v="2014"/>
  </r>
  <r>
    <n v="21"/>
    <x v="3"/>
    <s v="C.Z. ENGATIVÁ "/>
    <s v="BOGOTÁ"/>
    <m/>
    <x v="2"/>
    <n v="1"/>
    <m/>
    <n v="2014"/>
  </r>
  <r>
    <n v="22"/>
    <x v="3"/>
    <s v="C.Z. FONTIBÓN"/>
    <s v="BOGOTÁ"/>
    <m/>
    <x v="2"/>
    <n v="1"/>
    <m/>
    <n v="2014"/>
  </r>
  <r>
    <n v="23"/>
    <x v="3"/>
    <s v="C.Z. KENNEDY"/>
    <s v="BOGOTÁ"/>
    <m/>
    <x v="2"/>
    <n v="1"/>
    <m/>
    <n v="2014"/>
  </r>
  <r>
    <n v="24"/>
    <x v="3"/>
    <s v="C.Z. PUENTE ARANDA"/>
    <s v="BOGOTÁ"/>
    <m/>
    <x v="2"/>
    <n v="2"/>
    <m/>
    <n v="2014"/>
  </r>
  <r>
    <n v="25"/>
    <x v="3"/>
    <s v="C.Z. REVIVIR"/>
    <s v="BOGOTÁ"/>
    <m/>
    <x v="2"/>
    <n v="1"/>
    <m/>
    <n v="2014"/>
  </r>
  <r>
    <n v="26"/>
    <x v="3"/>
    <s v="C.Z. SAN CRISTOBAL"/>
    <s v="BOGOTÁ"/>
    <m/>
    <x v="2"/>
    <n v="1"/>
    <m/>
    <n v="2014"/>
  </r>
  <r>
    <n v="27"/>
    <x v="3"/>
    <s v="C.Z. SANTA FÉ"/>
    <s v="BOGOTÁ"/>
    <m/>
    <x v="2"/>
    <n v="1"/>
    <m/>
    <n v="2014"/>
  </r>
  <r>
    <n v="28"/>
    <x v="3"/>
    <s v="C.Z. SUBA"/>
    <s v="BOGOTÁ"/>
    <m/>
    <x v="2"/>
    <n v="1"/>
    <m/>
    <n v="2014"/>
  </r>
  <r>
    <n v="29"/>
    <x v="3"/>
    <s v="C.Z. USAQUÉN"/>
    <s v="BOGOTÁ"/>
    <m/>
    <x v="2"/>
    <n v="1"/>
    <m/>
    <n v="2014"/>
  </r>
  <r>
    <n v="30"/>
    <x v="4"/>
    <s v="BODEGA ALMACEN"/>
    <m/>
    <m/>
    <x v="5"/>
    <n v="1"/>
    <m/>
    <n v="2015"/>
  </r>
  <r>
    <n v="31"/>
    <x v="4"/>
    <s v="BODEGA ARCHIVO"/>
    <m/>
    <m/>
    <x v="4"/>
    <n v="4"/>
    <m/>
    <n v="2015"/>
  </r>
  <r>
    <n v="32"/>
    <x v="4"/>
    <s v="CZ INDUSTRIAL DE LA BAHIA"/>
    <m/>
    <m/>
    <x v="5"/>
    <n v="1"/>
    <m/>
    <n v="2015"/>
  </r>
  <r>
    <n v="33"/>
    <x v="4"/>
    <s v="CZ INDUSTRIAL DE LA BAHIA"/>
    <m/>
    <m/>
    <x v="0"/>
    <n v="3"/>
    <m/>
    <n v="2015"/>
  </r>
  <r>
    <n v="34"/>
    <x v="4"/>
    <s v="CZ MAGANGUE"/>
    <m/>
    <m/>
    <x v="1"/>
    <n v="1"/>
    <m/>
    <n v="2015"/>
  </r>
  <r>
    <n v="35"/>
    <x v="4"/>
    <s v="CZ MAGANGUE"/>
    <m/>
    <m/>
    <x v="2"/>
    <n v="2"/>
    <m/>
    <n v="2015"/>
  </r>
  <r>
    <n v="36"/>
    <x v="4"/>
    <s v="CZ MAGANGUE"/>
    <m/>
    <m/>
    <x v="0"/>
    <n v="9"/>
    <m/>
    <n v="2015"/>
  </r>
  <r>
    <n v="37"/>
    <x v="4"/>
    <s v="CZ MOMPOX "/>
    <m/>
    <m/>
    <x v="2"/>
    <n v="3"/>
    <m/>
    <n v="2015"/>
  </r>
  <r>
    <n v="38"/>
    <x v="4"/>
    <s v="CZ MOMPOX "/>
    <m/>
    <m/>
    <x v="4"/>
    <n v="2"/>
    <m/>
    <n v="2015"/>
  </r>
  <r>
    <n v="39"/>
    <x v="4"/>
    <s v="CZ SIMITI "/>
    <m/>
    <m/>
    <x v="1"/>
    <n v="3"/>
    <m/>
    <n v="2015"/>
  </r>
  <r>
    <n v="40"/>
    <x v="4"/>
    <s v="CZ SIMITI "/>
    <m/>
    <m/>
    <x v="5"/>
    <n v="2"/>
    <m/>
    <n v="2015"/>
  </r>
  <r>
    <n v="41"/>
    <x v="4"/>
    <s v="SEDE REGIONAL "/>
    <m/>
    <m/>
    <x v="1"/>
    <n v="1"/>
    <m/>
    <n v="2015"/>
  </r>
  <r>
    <n v="42"/>
    <x v="4"/>
    <s v="SEDE REGIONAL "/>
    <m/>
    <m/>
    <x v="0"/>
    <n v="2"/>
    <m/>
    <n v="2015"/>
  </r>
  <r>
    <n v="43"/>
    <x v="5"/>
    <s v="C.Z. PUERTO BOYACÁ"/>
    <m/>
    <m/>
    <x v="0"/>
    <n v="4"/>
    <m/>
    <n v="2015"/>
  </r>
  <r>
    <n v="44"/>
    <x v="6"/>
    <s v="C.Z. MANIZALES 2"/>
    <s v="Manizales"/>
    <s v="Cra 18 27-25 (CESPA)"/>
    <x v="1"/>
    <n v="1"/>
    <m/>
    <n v="2014"/>
  </r>
  <r>
    <n v="45"/>
    <x v="6"/>
    <s v="C.Z. OCCIDENTE"/>
    <s v="Riosucio"/>
    <s v="Cra 56 -46 "/>
    <x v="5"/>
    <n v="1"/>
    <m/>
    <n v="2014"/>
  </r>
  <r>
    <n v="46"/>
    <x v="6"/>
    <s v="C.Z. OCCIDENTE"/>
    <s v="Riosucio"/>
    <s v="Cra 56 -46 "/>
    <x v="2"/>
    <n v="1"/>
    <m/>
    <n v="2014"/>
  </r>
  <r>
    <n v="47"/>
    <x v="6"/>
    <s v="C.Z. ORIENTE"/>
    <s v="La Dorada"/>
    <s v="Calle 5 5-06"/>
    <x v="2"/>
    <n v="2"/>
    <m/>
    <n v="2014"/>
  </r>
  <r>
    <n v="48"/>
    <x v="6"/>
    <s v="C.Z. ORIENTE"/>
    <s v="La Dorada"/>
    <s v="Calle 5 5-06"/>
    <x v="4"/>
    <n v="1"/>
    <m/>
    <n v="2014"/>
  </r>
  <r>
    <n v="49"/>
    <x v="6"/>
    <s v="C.Z. SURORIENTE"/>
    <s v="Manzanares"/>
    <s v="Cra 5 7-12"/>
    <x v="1"/>
    <n v="3"/>
    <m/>
    <n v="2014"/>
  </r>
  <r>
    <n v="50"/>
    <x v="6"/>
    <s v="C.Z. SURORIENTE"/>
    <s v="Manzanares"/>
    <s v="Cra 5 7-12"/>
    <x v="5"/>
    <n v="1"/>
    <m/>
    <n v="2014"/>
  </r>
  <r>
    <n v="51"/>
    <x v="7"/>
    <s v="C.Z. BELEN"/>
    <s v="BELEN"/>
    <m/>
    <x v="1"/>
    <n v="6"/>
    <m/>
    <n v="2014"/>
  </r>
  <r>
    <n v="52"/>
    <x v="7"/>
    <s v="C.Z. BELEN"/>
    <s v="BELEN"/>
    <m/>
    <x v="0"/>
    <n v="2"/>
    <m/>
    <n v="2014"/>
  </r>
  <r>
    <n v="53"/>
    <x v="7"/>
    <s v="C.Z. FLORENCIA 1"/>
    <s v="FLORENCIA"/>
    <m/>
    <x v="1"/>
    <n v="3"/>
    <m/>
    <n v="2014"/>
  </r>
  <r>
    <n v="54"/>
    <x v="7"/>
    <s v="C.Z. FLORENCIA 2"/>
    <s v="FLORENCIA"/>
    <m/>
    <x v="1"/>
    <n v="3"/>
    <m/>
    <n v="2014"/>
  </r>
  <r>
    <n v="55"/>
    <x v="7"/>
    <s v="C.Z. FLORENCIA 2"/>
    <s v="FLORENCIA"/>
    <m/>
    <x v="0"/>
    <n v="3"/>
    <m/>
    <n v="2014"/>
  </r>
  <r>
    <n v="56"/>
    <x v="8"/>
    <s v="C.Z. PAZ DE ARIPORO"/>
    <s v="PAZ DE ARIPORO"/>
    <s v="Calle 7 N° 10-46 Barrio las Ferias"/>
    <x v="1"/>
    <n v="10"/>
    <s v="OFICINAS CENTRO ZONAL PAZ DE ARIPORO"/>
    <n v="2014"/>
  </r>
  <r>
    <n v="57"/>
    <x v="8"/>
    <s v="C.Z. VILLANUEVA"/>
    <s v="VILLANUEVA"/>
    <s v="CALLE 7 N° 13-48"/>
    <x v="1"/>
    <n v="10"/>
    <s v="OFICINAS CENTRO ZONAL VILLANUEVA"/>
    <n v="2014"/>
  </r>
  <r>
    <n v="58"/>
    <x v="8"/>
    <s v="C.Z. YOPAL"/>
    <s v="YOPAL"/>
    <s v="DIAGONAL 9 N° 8-85"/>
    <x v="1"/>
    <n v="2"/>
    <s v="OFICINA CENTRO ZONAL 01,05"/>
    <n v="2014"/>
  </r>
  <r>
    <n v="59"/>
    <x v="8"/>
    <s v="C.Z. YOPAL"/>
    <s v="YOPAL"/>
    <s v="DIAGONAL 9 N° 8-85"/>
    <x v="0"/>
    <n v="3"/>
    <s v="OFICINAS CENTRO ZONAL N° 08,12,17"/>
    <n v="2014"/>
  </r>
  <r>
    <n v="60"/>
    <x v="8"/>
    <s v="CESPA"/>
    <s v="YOPAL"/>
    <s v="DIAGONAL 9 N° 8-85"/>
    <x v="5"/>
    <n v="2"/>
    <s v="OFICINAS CESPA"/>
    <n v="2014"/>
  </r>
  <r>
    <n v="61"/>
    <x v="8"/>
    <s v="SEDE REGIONAL"/>
    <s v="YOPAL"/>
    <s v="DIAGONAL 9 N° 8-85"/>
    <x v="5"/>
    <n v="2"/>
    <s v="OFICINA EN ADECUACION PARA APROXIMADAMENTE 12 PERSONAS"/>
    <n v="2014"/>
  </r>
  <r>
    <n v="62"/>
    <x v="8"/>
    <s v="SEDE REGIONAL"/>
    <s v="YOPAL"/>
    <s v="DIAGONAL 9 N° 8-85"/>
    <x v="2"/>
    <n v="1"/>
    <s v="OFICINA CORRESPONDENCIA"/>
    <n v="2014"/>
  </r>
  <r>
    <n v="63"/>
    <x v="8"/>
    <s v="SEDE REGIONAL"/>
    <s v="YOPAL"/>
    <s v="DIAGONAL 9 N° 8-85"/>
    <x v="2"/>
    <n v="1"/>
    <s v="OFICINA GRUPO JURIDICO"/>
    <n v="2014"/>
  </r>
  <r>
    <n v="64"/>
    <x v="8"/>
    <s v="SEDE REGIONAL"/>
    <s v="YOPAL"/>
    <s v="DIAGONAL 9 N° 8-85"/>
    <x v="2"/>
    <n v="1"/>
    <s v="OFICINA GRUPO ADMINISTRATIVO"/>
    <n v="2014"/>
  </r>
  <r>
    <n v="65"/>
    <x v="9"/>
    <s v="C.Z. NORTE"/>
    <s v="SANTANDER DE QUILICHAO"/>
    <s v="CR 9 N 2S-35 BARRIO CANALON"/>
    <x v="1"/>
    <n v="28"/>
    <m/>
    <n v="2014"/>
  </r>
  <r>
    <n v="66"/>
    <x v="9"/>
    <s v="C.Z. POPAYAN"/>
    <s v="POPAYAN"/>
    <s v="CLL 7a  24-25"/>
    <x v="2"/>
    <n v="2"/>
    <s v=" DATACENTER, CUARTO DE UPS"/>
    <n v="2014"/>
  </r>
  <r>
    <n v="67"/>
    <x v="9"/>
    <s v="C.Z. SUR"/>
    <s v="BORDO"/>
    <s v="CALLE 6 N 6-18 BARRIO BALBOITA"/>
    <x v="1"/>
    <n v="13"/>
    <m/>
    <n v="2014"/>
  </r>
  <r>
    <n v="68"/>
    <x v="9"/>
    <s v="C.Z. SUR"/>
    <s v="BORDO"/>
    <s v="CALLE 6 N 6-18 BARRIO BALBOITA"/>
    <x v="4"/>
    <n v="1"/>
    <m/>
    <n v="2014"/>
  </r>
  <r>
    <n v="69"/>
    <x v="9"/>
    <s v="SEDE REGIONAL"/>
    <s v="POPAYAN"/>
    <s v="CALLE 6 CRA 26"/>
    <x v="2"/>
    <n v="1"/>
    <s v="CUARTO DE  UPS Y SERVIDORES"/>
    <n v="2014"/>
  </r>
  <r>
    <n v="70"/>
    <x v="10"/>
    <s v="C.Z. AGUACHICA"/>
    <m/>
    <m/>
    <x v="1"/>
    <n v="2"/>
    <m/>
    <n v="2014"/>
  </r>
  <r>
    <n v="71"/>
    <x v="10"/>
    <s v="C.Z. AGUACHICA"/>
    <m/>
    <m/>
    <x v="5"/>
    <n v="2"/>
    <m/>
    <n v="2014"/>
  </r>
  <r>
    <n v="72"/>
    <x v="10"/>
    <s v="C.Z. CHIRIGUANÁ"/>
    <m/>
    <m/>
    <x v="1"/>
    <n v="2"/>
    <m/>
    <n v="2014"/>
  </r>
  <r>
    <n v="73"/>
    <x v="10"/>
    <s v="C.Z. CHIRIGUANÁ"/>
    <m/>
    <m/>
    <x v="5"/>
    <n v="2"/>
    <m/>
    <n v="2014"/>
  </r>
  <r>
    <n v="74"/>
    <x v="10"/>
    <s v="C.Z. CODAZI"/>
    <m/>
    <m/>
    <x v="1"/>
    <n v="2"/>
    <m/>
    <n v="2014"/>
  </r>
  <r>
    <n v="75"/>
    <x v="10"/>
    <s v="C.Z. CODAZI"/>
    <m/>
    <m/>
    <x v="5"/>
    <n v="2"/>
    <m/>
    <n v="2014"/>
  </r>
  <r>
    <n v="76"/>
    <x v="10"/>
    <s v="C.Z. PREVENTIVO"/>
    <m/>
    <m/>
    <x v="1"/>
    <n v="4"/>
    <m/>
    <n v="2014"/>
  </r>
  <r>
    <n v="77"/>
    <x v="10"/>
    <s v="C.Z. PREVENTIVO"/>
    <m/>
    <m/>
    <x v="0"/>
    <n v="6"/>
    <m/>
    <n v="2014"/>
  </r>
  <r>
    <n v="78"/>
    <x v="10"/>
    <s v="C.Z. VALLEDUPAR 1"/>
    <s v="VALLEDUPAR"/>
    <m/>
    <x v="1"/>
    <n v="4"/>
    <s v="Solicitado vía telefónica"/>
    <n v="2014"/>
  </r>
  <r>
    <n v="79"/>
    <x v="10"/>
    <s v="C.Z. VALLEDUPAR 1"/>
    <s v="VALLEDUPAR"/>
    <m/>
    <x v="0"/>
    <n v="4"/>
    <s v="Solicitado vía telefónica"/>
    <n v="2014"/>
  </r>
  <r>
    <n v="80"/>
    <x v="10"/>
    <s v="SEDE REGIONAL"/>
    <m/>
    <m/>
    <x v="1"/>
    <n v="4"/>
    <m/>
    <n v="2014"/>
  </r>
  <r>
    <n v="81"/>
    <x v="10"/>
    <s v="SEDE REGIONAL"/>
    <m/>
    <m/>
    <x v="2"/>
    <n v="4"/>
    <m/>
    <n v="2014"/>
  </r>
  <r>
    <n v="82"/>
    <x v="10"/>
    <s v="SEDE REGIONAL"/>
    <m/>
    <m/>
    <x v="0"/>
    <n v="12"/>
    <m/>
    <n v="2014"/>
  </r>
  <r>
    <n v="83"/>
    <x v="11"/>
    <s v="C.Z. BAHIA SOLANO"/>
    <s v="BAHIA SOLANO"/>
    <m/>
    <x v="2"/>
    <n v="1"/>
    <m/>
    <n v="2014"/>
  </r>
  <r>
    <n v="84"/>
    <x v="11"/>
    <s v="C.Z. BAHIA SOLANO"/>
    <s v="BAHIA SOLANO"/>
    <m/>
    <x v="0"/>
    <n v="11"/>
    <m/>
    <n v="2014"/>
  </r>
  <r>
    <n v="85"/>
    <x v="11"/>
    <s v="C.Z. ITSMINA"/>
    <s v="ITSMINA"/>
    <m/>
    <x v="2"/>
    <n v="1"/>
    <m/>
    <n v="2014"/>
  </r>
  <r>
    <n v="86"/>
    <x v="11"/>
    <s v="C.Z. ITSMINA"/>
    <s v="ITSMINA"/>
    <m/>
    <x v="0"/>
    <n v="15"/>
    <m/>
    <n v="2014"/>
  </r>
  <r>
    <n v="87"/>
    <x v="11"/>
    <s v="C.Z. RIOSUCIO"/>
    <s v="RIOSUCIO "/>
    <m/>
    <x v="2"/>
    <n v="1"/>
    <m/>
    <n v="2014"/>
  </r>
  <r>
    <n v="88"/>
    <x v="11"/>
    <s v="C.Z. RIOSUCIO"/>
    <s v="RIOSUCIO "/>
    <m/>
    <x v="0"/>
    <n v="10"/>
    <m/>
    <n v="2014"/>
  </r>
  <r>
    <n v="89"/>
    <x v="11"/>
    <s v="C.Z. TADÓ"/>
    <s v="TADÓ"/>
    <m/>
    <x v="0"/>
    <n v="10"/>
    <m/>
    <n v="2014"/>
  </r>
  <r>
    <n v="90"/>
    <x v="11"/>
    <s v="SEDE REGIONAL"/>
    <s v="QUIBDÓ"/>
    <m/>
    <x v="5"/>
    <n v="1"/>
    <m/>
    <n v="2014"/>
  </r>
  <r>
    <n v="91"/>
    <x v="11"/>
    <s v="SEDE REGIONAL"/>
    <s v="QUIBDÓ"/>
    <m/>
    <x v="2"/>
    <n v="2"/>
    <m/>
    <n v="2014"/>
  </r>
  <r>
    <n v="92"/>
    <x v="12"/>
    <s v="C.Z. FONSECA"/>
    <s v="FONSECA"/>
    <s v="CARRETERA PRINCIPAL  SALIDA A BARRANCAS"/>
    <x v="1"/>
    <n v="4"/>
    <s v="OFICINAS"/>
    <n v="2014"/>
  </r>
  <r>
    <n v="93"/>
    <x v="12"/>
    <s v="C.Z. FONSECA"/>
    <s v="FONSECA"/>
    <s v="CARRETERA PRINCIPAL  SALIDA A BARRANCAS"/>
    <x v="5"/>
    <n v="2"/>
    <s v="AUDITORIO"/>
    <n v="2014"/>
  </r>
  <r>
    <n v="94"/>
    <x v="12"/>
    <s v="C.Z. MAICAO"/>
    <s v="MAICAO"/>
    <s v="CALLE 3 CARRERA 19 ESQUINA BARRIO LOMAS FRESCAS"/>
    <x v="1"/>
    <n v="7"/>
    <s v="OFICINAS"/>
    <n v="2014"/>
  </r>
  <r>
    <n v="95"/>
    <x v="12"/>
    <s v="C.Z. MAICAO"/>
    <s v="MAICAO"/>
    <s v="CALLE 3 CARRERA 19 ESQUINA BARRIO LOMAS FRESCAS"/>
    <x v="5"/>
    <n v="1"/>
    <s v="OFICINAS COMPR"/>
    <n v="2014"/>
  </r>
  <r>
    <n v="96"/>
    <x v="12"/>
    <s v="C.Z. MAICAO"/>
    <s v="MAICAO"/>
    <s v="CALLE 3 CARRERA 19 ESQUINA BARRIO LOMAS FRESCAS"/>
    <x v="2"/>
    <n v="1"/>
    <s v="AUDITORIO"/>
    <n v="2014"/>
  </r>
  <r>
    <n v="97"/>
    <x v="12"/>
    <s v="C.Z. MANAURE"/>
    <s v="MANAURE"/>
    <s v="CALLE 10 CARRERA 5 ESQUINA"/>
    <x v="1"/>
    <n v="6"/>
    <s v="OFICINAS"/>
    <n v="2014"/>
  </r>
  <r>
    <n v="98"/>
    <x v="12"/>
    <s v="C.Z. No. 1 "/>
    <s v="RIOHACHA"/>
    <s v="AV. AEROPUERTO, 4 VÍAS"/>
    <x v="1"/>
    <n v="6"/>
    <s v="OFICINAS"/>
    <n v="2014"/>
  </r>
  <r>
    <n v="99"/>
    <x v="12"/>
    <s v="C.Z. No. 1 "/>
    <s v="RIOHACHA"/>
    <s v="AV. AEROPUERTO, 4 VÍAS"/>
    <x v="2"/>
    <n v="1"/>
    <s v="OFICINA"/>
    <n v="2014"/>
  </r>
  <r>
    <n v="100"/>
    <x v="12"/>
    <s v="C.Z. No. 2 "/>
    <s v="RIOHACHA"/>
    <s v="AV. AEROPUERTO, 4 VÍAS"/>
    <x v="1"/>
    <n v="13"/>
    <s v="OFICINA"/>
    <n v="2014"/>
  </r>
  <r>
    <n v="101"/>
    <x v="12"/>
    <s v="SEDE REGIONAL"/>
    <s v="RIOHACHA"/>
    <s v="AV. AEROPUERTO, 4 VÍAS"/>
    <x v="1"/>
    <n v="18"/>
    <s v="OFICINAS"/>
    <n v="2014"/>
  </r>
  <r>
    <n v="102"/>
    <x v="12"/>
    <s v="SEDE REGIONAL"/>
    <s v="RIOHACHA"/>
    <s v="AV. AEROPUERTO, 4 VÍAS"/>
    <x v="1"/>
    <n v="1"/>
    <s v="CUARTO TECNICO"/>
    <n v="2014"/>
  </r>
  <r>
    <n v="103"/>
    <x v="12"/>
    <s v="SEDE REGIONAL"/>
    <s v="RIOHACHA"/>
    <s v="AV. AEROPUERTO, 4 VÍAS"/>
    <x v="5"/>
    <n v="2"/>
    <s v="OFICINAS Y SALON EVENTOS"/>
    <n v="2014"/>
  </r>
  <r>
    <n v="104"/>
    <x v="13"/>
    <s v="SEDE REGIONAL"/>
    <m/>
    <m/>
    <x v="3"/>
    <n v="1"/>
    <s v="AUDITORIO"/>
    <n v="2014"/>
  </r>
  <r>
    <n v="105"/>
    <x v="13"/>
    <s v="SEDE REGIONAL"/>
    <m/>
    <m/>
    <x v="1"/>
    <n v="23"/>
    <s v="OFICINAS"/>
    <n v="2014"/>
  </r>
  <r>
    <n v="106"/>
    <x v="13"/>
    <s v="SEDE REGIONAL"/>
    <m/>
    <m/>
    <x v="5"/>
    <n v="1"/>
    <s v="RECEPCION"/>
    <n v="2014"/>
  </r>
  <r>
    <n v="107"/>
    <x v="13"/>
    <s v="SEDE REGIONAL"/>
    <m/>
    <m/>
    <x v="2"/>
    <n v="1"/>
    <s v="CENTRO COMPUTO"/>
    <n v="2014"/>
  </r>
  <r>
    <n v="108"/>
    <x v="14"/>
    <s v="C.Z. LA GAITANA"/>
    <s v="NEIVA"/>
    <m/>
    <x v="1"/>
    <n v="6"/>
    <s v="OFICINAS"/>
    <n v="2014"/>
  </r>
  <r>
    <n v="109"/>
    <x v="14"/>
    <s v="C.Z. NEIVA"/>
    <s v="NEIVA"/>
    <s v="CALLE 21 1E-40"/>
    <x v="1"/>
    <n v="5"/>
    <s v="OFICINAS"/>
    <n v="2014"/>
  </r>
  <r>
    <n v="110"/>
    <x v="14"/>
    <s v="C.Z. NEIVA"/>
    <s v="NEIVA"/>
    <s v="CALLE 21 1E-40"/>
    <x v="1"/>
    <n v="1"/>
    <s v="OFICINA DEFENSORIA QUINTA"/>
    <n v="2014"/>
  </r>
  <r>
    <n v="111"/>
    <x v="14"/>
    <s v="C.Z. NEIVA"/>
    <s v="NEIVA"/>
    <s v="Calle 21 No. 1 E - 40 Barrio San Vicente de Paul"/>
    <x v="2"/>
    <n v="1"/>
    <s v="Defensoría Quinta"/>
    <n v="2014"/>
  </r>
  <r>
    <n v="112"/>
    <x v="14"/>
    <s v="SEDE REGIONAL"/>
    <s v="NEIVA"/>
    <s v="CALLE 21 1E-40"/>
    <x v="1"/>
    <n v="1"/>
    <s v="CUARTO TECNICO"/>
    <n v="2014"/>
  </r>
  <r>
    <n v="113"/>
    <x v="14"/>
    <s v="SEDE REGIONAL"/>
    <s v="NEIVA"/>
    <s v="Avenida Circunvalar - Calle 21"/>
    <x v="5"/>
    <n v="1"/>
    <s v="OFICINA DE SISTEMAS"/>
    <n v="2014"/>
  </r>
  <r>
    <n v="114"/>
    <x v="14"/>
    <s v="SEDE REGIONAL"/>
    <s v="NEIVA"/>
    <s v="CALLE 21 1E-40"/>
    <x v="5"/>
    <n v="1"/>
    <s v="OFICINA"/>
    <n v="2014"/>
  </r>
  <r>
    <n v="115"/>
    <x v="15"/>
    <s v="C.Z. DEL RIO"/>
    <m/>
    <m/>
    <x v="1"/>
    <n v="1"/>
    <m/>
    <n v="2015"/>
  </r>
  <r>
    <n v="116"/>
    <x v="15"/>
    <s v="C.Z. DEL RIO"/>
    <m/>
    <m/>
    <x v="5"/>
    <n v="1"/>
    <m/>
    <n v="2015"/>
  </r>
  <r>
    <n v="117"/>
    <x v="15"/>
    <s v="C.Z. DEL RIO"/>
    <m/>
    <m/>
    <x v="0"/>
    <n v="2"/>
    <m/>
    <n v="2015"/>
  </r>
  <r>
    <n v="118"/>
    <x v="15"/>
    <s v="C.Z. EL BANCO"/>
    <m/>
    <m/>
    <x v="3"/>
    <n v="1"/>
    <m/>
    <n v="2015"/>
  </r>
  <r>
    <n v="119"/>
    <x v="15"/>
    <s v="C.Z. EL BANCO"/>
    <m/>
    <m/>
    <x v="4"/>
    <n v="1"/>
    <m/>
    <n v="2015"/>
  </r>
  <r>
    <n v="120"/>
    <x v="15"/>
    <s v="C.Z. EL BANCO"/>
    <m/>
    <m/>
    <x v="0"/>
    <n v="1"/>
    <m/>
    <n v="2015"/>
  </r>
  <r>
    <n v="121"/>
    <x v="15"/>
    <s v="C.Z. PLATO"/>
    <m/>
    <m/>
    <x v="1"/>
    <n v="1"/>
    <m/>
    <n v="2015"/>
  </r>
  <r>
    <n v="122"/>
    <x v="15"/>
    <s v="C.Z. PLATO"/>
    <m/>
    <m/>
    <x v="4"/>
    <n v="1"/>
    <m/>
    <n v="2015"/>
  </r>
  <r>
    <n v="123"/>
    <x v="15"/>
    <s v="C.Z. PLATO"/>
    <m/>
    <m/>
    <x v="0"/>
    <n v="4"/>
    <m/>
    <n v="2015"/>
  </r>
  <r>
    <n v="124"/>
    <x v="15"/>
    <s v="C.Z. SANTA ANA"/>
    <m/>
    <m/>
    <x v="5"/>
    <n v="1"/>
    <m/>
    <n v="2015"/>
  </r>
  <r>
    <n v="125"/>
    <x v="15"/>
    <s v="C.Z. SANTA ANA"/>
    <m/>
    <m/>
    <x v="4"/>
    <n v="1"/>
    <m/>
    <n v="2015"/>
  </r>
  <r>
    <n v="126"/>
    <x v="15"/>
    <s v="C.Z. SANTA MARTA NORTE"/>
    <m/>
    <m/>
    <x v="1"/>
    <n v="1"/>
    <m/>
    <n v="2015"/>
  </r>
  <r>
    <n v="127"/>
    <x v="15"/>
    <s v="C.Z. SANTA MARTA NORTE"/>
    <m/>
    <m/>
    <x v="0"/>
    <n v="3"/>
    <m/>
    <n v="2015"/>
  </r>
  <r>
    <n v="128"/>
    <x v="15"/>
    <s v="C.Z. SANTA MARTA SUR"/>
    <m/>
    <m/>
    <x v="3"/>
    <n v="1"/>
    <m/>
    <n v="2015"/>
  </r>
  <r>
    <n v="129"/>
    <x v="15"/>
    <s v="C.Z. SANTA MARTA SUR"/>
    <m/>
    <m/>
    <x v="5"/>
    <n v="1"/>
    <m/>
    <n v="2015"/>
  </r>
  <r>
    <n v="130"/>
    <x v="15"/>
    <s v="C.Z. SANTA MARTA SUR"/>
    <m/>
    <m/>
    <x v="0"/>
    <n v="4"/>
    <m/>
    <n v="2015"/>
  </r>
  <r>
    <n v="131"/>
    <x v="15"/>
    <s v="SEDE REGIONAL"/>
    <s v="SANTA MARTA"/>
    <m/>
    <x v="1"/>
    <n v="15"/>
    <m/>
    <n v="2014"/>
  </r>
  <r>
    <n v="132"/>
    <x v="15"/>
    <s v="SEDE REGIONAL"/>
    <m/>
    <m/>
    <x v="1"/>
    <n v="1"/>
    <m/>
    <n v="2015"/>
  </r>
  <r>
    <n v="133"/>
    <x v="15"/>
    <s v="SEDE REGIONAL"/>
    <m/>
    <m/>
    <x v="5"/>
    <n v="5"/>
    <m/>
    <n v="2015"/>
  </r>
  <r>
    <n v="134"/>
    <x v="15"/>
    <s v="SEDE REGIONAL"/>
    <m/>
    <m/>
    <x v="2"/>
    <n v="2"/>
    <m/>
    <n v="2015"/>
  </r>
  <r>
    <n v="135"/>
    <x v="15"/>
    <s v="SEDE REGIONAL"/>
    <m/>
    <m/>
    <x v="0"/>
    <n v="3"/>
    <m/>
    <n v="2015"/>
  </r>
  <r>
    <n v="136"/>
    <x v="16"/>
    <s v="C.Z. ACACIAS"/>
    <s v="Acacias"/>
    <m/>
    <x v="1"/>
    <n v="11"/>
    <m/>
    <n v="2014"/>
  </r>
  <r>
    <n v="137"/>
    <x v="16"/>
    <s v="C.Z. GRANADA"/>
    <s v="Granada"/>
    <m/>
    <x v="1"/>
    <n v="7"/>
    <m/>
    <n v="2014"/>
  </r>
  <r>
    <n v="138"/>
    <x v="16"/>
    <s v="C.Z. PUERTO LÓPEZ"/>
    <s v="Puerto López"/>
    <m/>
    <x v="1"/>
    <n v="5"/>
    <m/>
    <n v="2014"/>
  </r>
  <r>
    <n v="139"/>
    <x v="16"/>
    <s v="C.Z. VILLAVICENCIO 1"/>
    <s v="Villavicencio"/>
    <m/>
    <x v="1"/>
    <n v="11"/>
    <m/>
    <n v="2014"/>
  </r>
  <r>
    <n v="140"/>
    <x v="16"/>
    <s v="C.Z. VILLAVICENCIO 2"/>
    <s v="Villavicencio"/>
    <m/>
    <x v="1"/>
    <n v="31"/>
    <m/>
    <n v="2014"/>
  </r>
  <r>
    <n v="141"/>
    <x v="16"/>
    <s v="CAIVAS"/>
    <s v="Villavicencio"/>
    <m/>
    <x v="1"/>
    <n v="5"/>
    <m/>
    <n v="2014"/>
  </r>
  <r>
    <n v="142"/>
    <x v="16"/>
    <s v="CESPA"/>
    <s v="Villavicencio"/>
    <m/>
    <x v="1"/>
    <n v="2"/>
    <m/>
    <n v="2014"/>
  </r>
  <r>
    <n v="143"/>
    <x v="16"/>
    <s v="SEDE REGIONAL"/>
    <s v="Villavicencio"/>
    <m/>
    <x v="1"/>
    <n v="4"/>
    <m/>
    <n v="2014"/>
  </r>
  <r>
    <n v="144"/>
    <x v="17"/>
    <s v="C.Z. TUMACO"/>
    <s v="TUMACO"/>
    <m/>
    <x v="0"/>
    <n v="13"/>
    <m/>
    <n v="2014"/>
  </r>
  <r>
    <n v="145"/>
    <x v="18"/>
    <s v="C.Z. CUCUTA 1"/>
    <s v="cucuta"/>
    <s v="Avenida 1 No. 7-45 Barrio Latino"/>
    <x v="2"/>
    <n v="4"/>
    <s v="OFICINAS"/>
    <n v="2014"/>
  </r>
  <r>
    <n v="146"/>
    <x v="18"/>
    <s v="C.Z. CUCUTA 2"/>
    <s v="cucuta"/>
    <s v="Avenida 6 No. 1-105 Barrio El Salado"/>
    <x v="2"/>
    <n v="3"/>
    <s v="OFICINAS"/>
    <n v="2014"/>
  </r>
  <r>
    <n v="147"/>
    <x v="18"/>
    <s v="C.Z. CUCUTA 3"/>
    <s v="cucuta"/>
    <s v="Calle 5AN No. 15E 01 barrio San Eduardo"/>
    <x v="2"/>
    <n v="4"/>
    <s v="OFICINAS"/>
    <n v="2014"/>
  </r>
  <r>
    <n v="148"/>
    <x v="18"/>
    <s v="C.Z. OCAÑA"/>
    <s v="oacña"/>
    <s v="Calle 7 No. 23-63 Barrio El Llano Echavez"/>
    <x v="2"/>
    <n v="4"/>
    <s v="OFICINAS"/>
    <n v="2014"/>
  </r>
  <r>
    <n v="149"/>
    <x v="18"/>
    <s v="C.Z. TIBU"/>
    <s v="tibu"/>
    <s v="Cra 7#2-30Barrio Las delicias"/>
    <x v="2"/>
    <n v="5"/>
    <s v="OFICINAS"/>
    <n v="2014"/>
  </r>
  <r>
    <n v="150"/>
    <x v="18"/>
    <s v="SEDE REGIONAL"/>
    <s v="cucuta"/>
    <s v="Calle 5AN Avenida 13E barrio San Eduardo"/>
    <x v="6"/>
    <n v="1"/>
    <s v="OFICINAS"/>
    <n v="2014"/>
  </r>
  <r>
    <n v="151"/>
    <x v="18"/>
    <s v="SEDE REGIONAL"/>
    <s v="cucuta"/>
    <s v="Calle 5AN Avenida 13E barrio San Eduardo"/>
    <x v="2"/>
    <n v="2"/>
    <s v="OFICINAS"/>
    <n v="2014"/>
  </r>
  <r>
    <n v="152"/>
    <x v="19"/>
    <s v="C.Z. ARMENIA NORTE"/>
    <s v="Armenia"/>
    <m/>
    <x v="1"/>
    <n v="3"/>
    <m/>
    <n v="2014"/>
  </r>
  <r>
    <n v="153"/>
    <x v="19"/>
    <s v="C.Z. ARMENIA SUR"/>
    <s v="Armenia"/>
    <m/>
    <x v="1"/>
    <n v="2"/>
    <m/>
    <n v="2014"/>
  </r>
  <r>
    <n v="154"/>
    <x v="19"/>
    <s v="C.Z. CALARCÁ"/>
    <s v="Calarcá"/>
    <m/>
    <x v="1"/>
    <n v="2"/>
    <m/>
    <n v="2014"/>
  </r>
  <r>
    <n v="155"/>
    <x v="19"/>
    <s v="SEDE REGIONAL"/>
    <s v="Armenia"/>
    <m/>
    <x v="1"/>
    <n v="6"/>
    <m/>
    <n v="2014"/>
  </r>
  <r>
    <n v="156"/>
    <x v="20"/>
    <s v="C.Z. BELÉN DE UMBRÍA"/>
    <s v="Belén de Umbria"/>
    <s v="Carrera 11 N° 6-62"/>
    <x v="1"/>
    <n v="5"/>
    <m/>
    <n v="2014"/>
  </r>
  <r>
    <n v="157"/>
    <x v="20"/>
    <s v="C.Z. BELÉN DE UMBRÍA"/>
    <s v="Belén de Umbria"/>
    <s v="Carrera 11 N° 6-62"/>
    <x v="5"/>
    <n v="2"/>
    <m/>
    <n v="2014"/>
  </r>
  <r>
    <n v="158"/>
    <x v="20"/>
    <s v="C.Z. DOS QUEBRADAS"/>
    <s v="Dos Quebradas"/>
    <m/>
    <x v="1"/>
    <n v="5"/>
    <m/>
    <n v="2014"/>
  </r>
  <r>
    <n v="159"/>
    <x v="20"/>
    <s v="C.Z. LA VIRGINIA"/>
    <s v="La Virginia"/>
    <s v="Carrera 6 N° 10-38 B Restrepo"/>
    <x v="1"/>
    <n v="2"/>
    <m/>
    <n v="2014"/>
  </r>
  <r>
    <n v="160"/>
    <x v="20"/>
    <s v="C.Z. PEREIRA"/>
    <s v="Pereira"/>
    <m/>
    <x v="1"/>
    <n v="2"/>
    <m/>
    <n v="2014"/>
  </r>
  <r>
    <n v="161"/>
    <x v="21"/>
    <s v="C.Z. LOS ALMENDROS"/>
    <m/>
    <m/>
    <x v="1"/>
    <n v="1"/>
    <m/>
    <n v="2015"/>
  </r>
  <r>
    <n v="162"/>
    <x v="21"/>
    <s v="C.Z. LOS ALMENDROS"/>
    <m/>
    <m/>
    <x v="5"/>
    <n v="7"/>
    <m/>
    <n v="2015"/>
  </r>
  <r>
    <n v="163"/>
    <x v="21"/>
    <s v="C.Z. LOS ALMENDROS"/>
    <m/>
    <m/>
    <x v="0"/>
    <n v="3"/>
    <m/>
    <n v="2015"/>
  </r>
  <r>
    <n v="164"/>
    <x v="21"/>
    <s v="SEDE REGIONAL"/>
    <m/>
    <m/>
    <x v="3"/>
    <n v="3"/>
    <m/>
    <n v="2015"/>
  </r>
  <r>
    <n v="165"/>
    <x v="21"/>
    <s v="SEDE REGIONAL"/>
    <m/>
    <m/>
    <x v="1"/>
    <n v="2"/>
    <m/>
    <n v="2015"/>
  </r>
  <r>
    <n v="166"/>
    <x v="21"/>
    <s v="SEDE REGIONAL"/>
    <m/>
    <m/>
    <x v="5"/>
    <n v="1"/>
    <m/>
    <n v="2015"/>
  </r>
  <r>
    <n v="167"/>
    <x v="21"/>
    <s v="SEDE REGIONAL"/>
    <m/>
    <m/>
    <x v="2"/>
    <n v="2"/>
    <m/>
    <n v="2015"/>
  </r>
  <r>
    <n v="168"/>
    <x v="21"/>
    <s v="SEDE REGIONAL"/>
    <m/>
    <m/>
    <x v="4"/>
    <n v="1"/>
    <m/>
    <n v="2015"/>
  </r>
  <r>
    <n v="169"/>
    <x v="21"/>
    <s v="SEDE REGIONAL"/>
    <m/>
    <m/>
    <x v="0"/>
    <n v="5"/>
    <m/>
    <n v="2015"/>
  </r>
  <r>
    <n v="170"/>
    <x v="21"/>
    <s v="U.L. PROVIDENCIA"/>
    <m/>
    <m/>
    <x v="1"/>
    <n v="1"/>
    <m/>
    <n v="2015"/>
  </r>
  <r>
    <n v="171"/>
    <x v="21"/>
    <s v="U.L. PROVIDENCIA"/>
    <m/>
    <m/>
    <x v="5"/>
    <n v="3"/>
    <m/>
    <n v="2015"/>
  </r>
  <r>
    <n v="172"/>
    <x v="21"/>
    <s v="U.L. PROVIDENCIA"/>
    <m/>
    <m/>
    <x v="2"/>
    <n v="2"/>
    <m/>
    <n v="2015"/>
  </r>
  <r>
    <n v="173"/>
    <x v="22"/>
    <s v="C.Z.  LA FLORESTA"/>
    <m/>
    <m/>
    <x v="5"/>
    <n v="3"/>
    <m/>
    <n v="2015"/>
  </r>
  <r>
    <n v="174"/>
    <x v="22"/>
    <s v="C.Z.  LA FLORESTA"/>
    <m/>
    <m/>
    <x v="2"/>
    <n v="2"/>
    <m/>
    <n v="2015"/>
  </r>
  <r>
    <n v="175"/>
    <x v="22"/>
    <s v="C.Z. CARLOS LLERAS"/>
    <s v="BUCARAMANGA "/>
    <s v="CRA. 13 NO. 42-12 BARRIO ALFONSO LOPEZ"/>
    <x v="1"/>
    <n v="6"/>
    <s v="El C.Z. se encuentra temporalmente en una casa en arriendo, mientras se construye y adecua el nuevo Centro Zonal en el Inmueble del ICBF, lo cual sera dotado de aires por la Sede Nacional, pero si se requiere 6 aires acondcionados  Para el Salón Multiple donde hace demacida calor."/>
    <n v="2014"/>
  </r>
  <r>
    <n v="176"/>
    <x v="22"/>
    <s v="C.Z. LAS FLORES"/>
    <s v="BARRANCABERMEJA "/>
    <m/>
    <x v="0"/>
    <n v="3"/>
    <s v="Se requiere para el cuarto de Correspondencia y dos cambios"/>
    <n v="2014"/>
  </r>
  <r>
    <n v="177"/>
    <x v="22"/>
    <s v="C.Z. LUIS CARLOS GALAN"/>
    <s v="BUCARAMANGA "/>
    <s v="CL. 41 NO. 4 - 19 BARRIO LA JOYA "/>
    <x v="1"/>
    <n v="12"/>
    <s v="Para 9 Oficinas que no tienen aire y 3 para el salon multiple de reuniones."/>
    <n v="2014"/>
  </r>
  <r>
    <n v="178"/>
    <x v="22"/>
    <s v="C.Z. NORTE"/>
    <s v="BUCARAMANGA "/>
    <s v="CL. 34 NO. 26-31 BARRIO CENTRO"/>
    <x v="0"/>
    <n v="1"/>
    <s v="Oficina Segundo Piso"/>
    <n v="2014"/>
  </r>
  <r>
    <n v="179"/>
    <x v="22"/>
    <s v="C.Z. SOCORRO"/>
    <s v="SOCORRO"/>
    <s v="CL. 9 NO. 8-20 CENTRO"/>
    <x v="1"/>
    <n v="11"/>
    <s v="Este Municipio es de clima templado y nunca han tenido aire acondicionado, los usuario y S.P. sudan permantemente "/>
    <n v="2014"/>
  </r>
  <r>
    <n v="180"/>
    <x v="22"/>
    <s v="C.Z. SUR"/>
    <s v="FLORIDABLANCA"/>
    <s v="CRA. 6 NO. 3-04 BARRIO CARACOLI"/>
    <x v="0"/>
    <n v="8"/>
    <s v="Se requiere cambiar los aires acondicionados viejos que gastan diamaciada energia y dotar ulgunas oficinas que no tienen Aire Acondicionado "/>
    <n v="2014"/>
  </r>
  <r>
    <n v="181"/>
    <x v="22"/>
    <s v="C.Z. YARIGUIES"/>
    <m/>
    <m/>
    <x v="1"/>
    <n v="1"/>
    <m/>
    <n v="2015"/>
  </r>
  <r>
    <n v="182"/>
    <x v="22"/>
    <s v="C.Z. YARIGUIES"/>
    <m/>
    <m/>
    <x v="5"/>
    <n v="1"/>
    <m/>
    <n v="2015"/>
  </r>
  <r>
    <n v="183"/>
    <x v="22"/>
    <s v="C.Z. YARIGUIES"/>
    <s v="BARRANCABERMEJA "/>
    <s v="Calle 57 No. 27-105 Barrio Gálan "/>
    <x v="0"/>
    <n v="2"/>
    <s v="Se requiere para la sala de juntas y el cuarto de Correspondencia "/>
    <n v="2014"/>
  </r>
  <r>
    <n v="184"/>
    <x v="22"/>
    <s v="C.Z. YARIGUIES"/>
    <m/>
    <m/>
    <x v="0"/>
    <n v="3"/>
    <m/>
    <n v="2015"/>
  </r>
  <r>
    <n v="185"/>
    <x v="22"/>
    <s v="CESPA-SRP C.Z. Luis Carlos Galán"/>
    <s v="BUCARAMANGA "/>
    <s v="Carrera 15 No. 31-34"/>
    <x v="0"/>
    <n v="8"/>
    <s v="Se requiere para  8 Oficina que se van ha  adecuacion."/>
    <n v="2014"/>
  </r>
  <r>
    <n v="186"/>
    <x v="22"/>
    <s v="SEDE REGIONAL"/>
    <s v="BUCARAMANGA "/>
    <s v="Calle 1N  16D-86 Barrio la Juventud"/>
    <x v="0"/>
    <n v="18"/>
    <s v="Se requieren 10 aires para cambio de loc viejos que consumen mucha energia y 8 que hacen falta en varias oficinas "/>
    <n v="2014"/>
  </r>
  <r>
    <n v="187"/>
    <x v="23"/>
    <s v="C.Z. BOSTON"/>
    <s v="SINCELEJO"/>
    <m/>
    <x v="1"/>
    <n v="11"/>
    <m/>
    <n v="2014"/>
  </r>
  <r>
    <n v="188"/>
    <x v="23"/>
    <s v="C.Z. LA MOJANA"/>
    <s v="SUCRE"/>
    <m/>
    <x v="1"/>
    <n v="4"/>
    <m/>
    <n v="2014"/>
  </r>
  <r>
    <n v="189"/>
    <x v="23"/>
    <s v="C.Z. NORTE"/>
    <s v="SINCELEJO"/>
    <m/>
    <x v="1"/>
    <n v="12"/>
    <m/>
    <n v="2014"/>
  </r>
  <r>
    <n v="190"/>
    <x v="23"/>
    <s v="C.Z. NORTE"/>
    <s v="SINCELEJO"/>
    <m/>
    <x v="5"/>
    <n v="1"/>
    <m/>
    <n v="2014"/>
  </r>
  <r>
    <n v="191"/>
    <x v="23"/>
    <s v="SEDE REGIONAL"/>
    <s v="SINCELEJO"/>
    <m/>
    <x v="6"/>
    <n v="8"/>
    <m/>
    <n v="2014"/>
  </r>
  <r>
    <n v="192"/>
    <x v="23"/>
    <s v="SEDE REGIONAL"/>
    <s v="SINCELEJO"/>
    <m/>
    <x v="1"/>
    <n v="4"/>
    <m/>
    <n v="2014"/>
  </r>
  <r>
    <n v="193"/>
    <x v="23"/>
    <s v="SEDE REGIONAL"/>
    <s v="SINCELEJO"/>
    <m/>
    <x v="5"/>
    <n v="1"/>
    <m/>
    <n v="2014"/>
  </r>
  <r>
    <n v="194"/>
    <x v="23"/>
    <s v="SEDE REGIONAL"/>
    <s v="SINCELEJO"/>
    <m/>
    <x v="2"/>
    <n v="2"/>
    <m/>
    <n v="2014"/>
  </r>
  <r>
    <n v="195"/>
    <x v="24"/>
    <s v="C.Z.  MELGAR"/>
    <m/>
    <m/>
    <x v="1"/>
    <n v="3"/>
    <m/>
    <n v="2015"/>
  </r>
  <r>
    <n v="196"/>
    <x v="24"/>
    <s v="C.Z.  MELGAR"/>
    <m/>
    <m/>
    <x v="5"/>
    <n v="1"/>
    <m/>
    <n v="2015"/>
  </r>
  <r>
    <n v="197"/>
    <x v="24"/>
    <s v="C.Z.  MELGAR"/>
    <m/>
    <m/>
    <x v="4"/>
    <n v="1"/>
    <m/>
    <n v="2015"/>
  </r>
  <r>
    <n v="198"/>
    <x v="24"/>
    <s v="C.Z. CHAPARRAL"/>
    <m/>
    <m/>
    <x v="2"/>
    <n v="1"/>
    <m/>
    <n v="2015"/>
  </r>
  <r>
    <n v="199"/>
    <x v="24"/>
    <s v="C.Z. CHAPARRAL"/>
    <m/>
    <m/>
    <x v="0"/>
    <n v="2"/>
    <m/>
    <n v="2015"/>
  </r>
  <r>
    <n v="200"/>
    <x v="24"/>
    <s v="C.Z. GALAN"/>
    <m/>
    <m/>
    <x v="5"/>
    <n v="1"/>
    <m/>
    <n v="2015"/>
  </r>
  <r>
    <n v="201"/>
    <x v="24"/>
    <s v="C.Z. GALAN"/>
    <m/>
    <m/>
    <x v="0"/>
    <n v="2"/>
    <m/>
    <n v="2015"/>
  </r>
  <r>
    <n v="202"/>
    <x v="24"/>
    <s v="C.Z. HONDA"/>
    <m/>
    <m/>
    <x v="1"/>
    <n v="2"/>
    <m/>
    <n v="2014"/>
  </r>
  <r>
    <n v="203"/>
    <x v="24"/>
    <s v="C.Z. IBAGUE"/>
    <m/>
    <m/>
    <x v="3"/>
    <n v="1"/>
    <m/>
    <n v="2015"/>
  </r>
  <r>
    <n v="204"/>
    <x v="24"/>
    <s v="C.Z. IBAGUE"/>
    <m/>
    <m/>
    <x v="5"/>
    <n v="1"/>
    <m/>
    <n v="2014"/>
  </r>
  <r>
    <n v="205"/>
    <x v="24"/>
    <s v="C.Z. LÉRIDA"/>
    <m/>
    <m/>
    <x v="1"/>
    <n v="2"/>
    <m/>
    <n v="2014"/>
  </r>
  <r>
    <n v="206"/>
    <x v="24"/>
    <s v="C.Z. LÉRIDA"/>
    <m/>
    <m/>
    <x v="0"/>
    <n v="3"/>
    <m/>
    <n v="2014"/>
  </r>
  <r>
    <n v="207"/>
    <x v="24"/>
    <s v="C.Z. PURIFICACIÓN"/>
    <m/>
    <m/>
    <x v="0"/>
    <n v="2"/>
    <m/>
    <n v="2014"/>
  </r>
  <r>
    <n v="208"/>
    <x v="24"/>
    <s v="SEDE REGIONAL"/>
    <m/>
    <m/>
    <x v="6"/>
    <n v="1"/>
    <m/>
    <n v="2015"/>
  </r>
  <r>
    <n v="209"/>
    <x v="24"/>
    <s v="SEDE REGIONAL"/>
    <m/>
    <m/>
    <x v="3"/>
    <n v="1"/>
    <m/>
    <n v="2015"/>
  </r>
  <r>
    <n v="210"/>
    <x v="24"/>
    <s v="SEDE REGIONAL"/>
    <m/>
    <m/>
    <x v="5"/>
    <n v="2"/>
    <m/>
    <n v="2015"/>
  </r>
  <r>
    <n v="211"/>
    <x v="24"/>
    <s v="SEDE REGIONAL"/>
    <m/>
    <m/>
    <x v="2"/>
    <n v="1"/>
    <m/>
    <n v="2015"/>
  </r>
  <r>
    <n v="212"/>
    <x v="24"/>
    <s v="SEDE REGIONAL"/>
    <m/>
    <m/>
    <x v="4"/>
    <n v="1"/>
    <m/>
    <n v="2015"/>
  </r>
  <r>
    <n v="213"/>
    <x v="24"/>
    <s v="SEDE REGIONAL"/>
    <m/>
    <m/>
    <x v="0"/>
    <n v="2"/>
    <m/>
    <n v="2014"/>
  </r>
  <r>
    <n v="214"/>
    <x v="24"/>
    <s v="SEDE REGIONAL"/>
    <m/>
    <m/>
    <x v="0"/>
    <n v="1"/>
    <m/>
    <n v="2015"/>
  </r>
  <r>
    <n v="215"/>
    <x v="25"/>
    <s v="C.Z JAMUNDI"/>
    <m/>
    <m/>
    <x v="0"/>
    <n v="6"/>
    <m/>
    <n v="2014"/>
  </r>
  <r>
    <n v="216"/>
    <x v="25"/>
    <s v="C.Z ROLDANILLO"/>
    <m/>
    <m/>
    <x v="5"/>
    <n v="3"/>
    <m/>
    <n v="2014"/>
  </r>
  <r>
    <n v="217"/>
    <x v="25"/>
    <s v="C.Z SURORIENTAL"/>
    <m/>
    <m/>
    <x v="0"/>
    <n v="12"/>
    <m/>
    <n v="2014"/>
  </r>
  <r>
    <n v="218"/>
    <x v="25"/>
    <s v="C.Z YUMBO"/>
    <m/>
    <m/>
    <x v="1"/>
    <n v="6"/>
    <m/>
    <n v="2014"/>
  </r>
  <r>
    <n v="219"/>
    <x v="25"/>
    <s v="C.Z. BUGA"/>
    <m/>
    <m/>
    <x v="1"/>
    <n v="3"/>
    <m/>
    <n v="2014"/>
  </r>
  <r>
    <n v="220"/>
    <x v="25"/>
    <s v="C.Z. CARTAGO"/>
    <m/>
    <m/>
    <x v="5"/>
    <n v="5"/>
    <m/>
    <n v="2014"/>
  </r>
  <r>
    <n v="221"/>
    <x v="25"/>
    <s v="C.Z. CENTRO"/>
    <m/>
    <m/>
    <x v="5"/>
    <n v="2"/>
    <m/>
    <n v="2014"/>
  </r>
  <r>
    <n v="222"/>
    <x v="25"/>
    <s v="C.Z. CENTRO"/>
    <m/>
    <m/>
    <x v="0"/>
    <n v="20"/>
    <m/>
    <n v="2014"/>
  </r>
  <r>
    <n v="223"/>
    <x v="25"/>
    <s v="C.Z. NORORIENTAL"/>
    <m/>
    <m/>
    <x v="5"/>
    <n v="3"/>
    <m/>
    <n v="2014"/>
  </r>
  <r>
    <n v="224"/>
    <x v="25"/>
    <s v="C.Z. NORORIENTAL"/>
    <m/>
    <m/>
    <x v="2"/>
    <n v="1"/>
    <m/>
    <n v="2014"/>
  </r>
  <r>
    <n v="225"/>
    <x v="25"/>
    <s v="C.Z. NORORIENTAL"/>
    <m/>
    <m/>
    <x v="0"/>
    <n v="9"/>
    <m/>
    <n v="2014"/>
  </r>
  <r>
    <n v="226"/>
    <x v="25"/>
    <s v="C.Z. PALMIRA"/>
    <m/>
    <m/>
    <x v="1"/>
    <n v="2"/>
    <m/>
    <n v="2014"/>
  </r>
  <r>
    <n v="227"/>
    <x v="25"/>
    <s v="C.Z. PALMIRA"/>
    <m/>
    <m/>
    <x v="2"/>
    <n v="4"/>
    <m/>
    <n v="2014"/>
  </r>
  <r>
    <n v="228"/>
    <x v="25"/>
    <s v="C.Z. SUR"/>
    <m/>
    <m/>
    <x v="1"/>
    <n v="5"/>
    <m/>
    <n v="2014"/>
  </r>
  <r>
    <n v="229"/>
    <x v="25"/>
    <s v="C.Z. SUR"/>
    <m/>
    <m/>
    <x v="0"/>
    <n v="20"/>
    <m/>
    <n v="2014"/>
  </r>
  <r>
    <n v="230"/>
    <x v="25"/>
    <s v="C.Z. TULUA"/>
    <m/>
    <m/>
    <x v="1"/>
    <n v="4"/>
    <m/>
    <n v="2014"/>
  </r>
  <r>
    <n v="231"/>
    <x v="26"/>
    <s v="C.Z. PCR- C.L. CUMARIBO  "/>
    <m/>
    <m/>
    <x v="1"/>
    <n v="1"/>
    <m/>
    <n v="2015"/>
  </r>
  <r>
    <n v="232"/>
    <x v="26"/>
    <s v="C.Z. PCR- C.L. CUMARIBO  "/>
    <m/>
    <m/>
    <x v="5"/>
    <n v="2"/>
    <m/>
    <n v="2015"/>
  </r>
  <r>
    <n v="233"/>
    <x v="26"/>
    <s v="C.Z. PCR- C.L. CUMARIBO  "/>
    <m/>
    <m/>
    <x v="4"/>
    <n v="1"/>
    <m/>
    <n v="2015"/>
  </r>
  <r>
    <n v="234"/>
    <x v="26"/>
    <s v="C.Z. PCR- C.L. CUMARIBO  "/>
    <m/>
    <m/>
    <x v="0"/>
    <n v="2"/>
    <m/>
    <n v="2015"/>
  </r>
  <r>
    <n v="235"/>
    <x v="26"/>
    <s v="C.Z. PCR- C.L. LA PRIMAVERA "/>
    <m/>
    <m/>
    <x v="3"/>
    <n v="1"/>
    <m/>
    <n v="2015"/>
  </r>
  <r>
    <n v="236"/>
    <x v="26"/>
    <s v="C.Z. PCR- C.L. LA PRIMAVERA "/>
    <m/>
    <m/>
    <x v="1"/>
    <n v="1"/>
    <m/>
    <n v="2015"/>
  </r>
  <r>
    <n v="237"/>
    <x v="26"/>
    <s v="C.Z. PCR- C.L. LA PRIMAVERA "/>
    <m/>
    <m/>
    <x v="5"/>
    <n v="2"/>
    <m/>
    <n v="2015"/>
  </r>
  <r>
    <n v="238"/>
    <x v="26"/>
    <s v="C.Z. PCR- C.L. LA PRIMAVERA "/>
    <m/>
    <m/>
    <x v="2"/>
    <n v="1"/>
    <m/>
    <n v="2015"/>
  </r>
  <r>
    <n v="239"/>
    <x v="26"/>
    <s v="C.Z. PCR- C.L. LA PRIMAVERA "/>
    <m/>
    <m/>
    <x v="4"/>
    <n v="1"/>
    <m/>
    <n v="2015"/>
  </r>
  <r>
    <n v="240"/>
    <x v="26"/>
    <s v="C.Z. PCR- C.L. LA PRIMAVERA "/>
    <m/>
    <m/>
    <x v="0"/>
    <n v="1"/>
    <m/>
    <n v="2015"/>
  </r>
  <r>
    <n v="241"/>
    <x v="26"/>
    <s v="C.Z. PCR- C.L. SANTA ROSALIA "/>
    <m/>
    <m/>
    <x v="1"/>
    <n v="2"/>
    <m/>
    <n v="2015"/>
  </r>
  <r>
    <n v="242"/>
    <x v="26"/>
    <s v="C.Z. PCR- C.L. SANTA ROSALIA "/>
    <m/>
    <m/>
    <x v="5"/>
    <n v="1"/>
    <m/>
    <n v="2015"/>
  </r>
  <r>
    <n v="243"/>
    <x v="26"/>
    <s v="C.Z. PCR- C.L. SANTA ROSALIA "/>
    <m/>
    <m/>
    <x v="4"/>
    <n v="1"/>
    <m/>
    <n v="2015"/>
  </r>
  <r>
    <n v="244"/>
    <x v="26"/>
    <s v="C.Z. PCR- C.L. SANTA ROSALIA "/>
    <m/>
    <m/>
    <x v="0"/>
    <n v="2"/>
    <m/>
    <n v="201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32">
  <r>
    <n v="1"/>
    <x v="0"/>
    <x v="0"/>
    <s v="C.Z. FONSECA"/>
    <x v="0"/>
    <x v="0"/>
  </r>
  <r>
    <n v="2"/>
    <x v="0"/>
    <x v="0"/>
    <s v="C.Z. FONSECA"/>
    <x v="1"/>
    <x v="1"/>
  </r>
  <r>
    <n v="3"/>
    <x v="0"/>
    <x v="0"/>
    <s v="C.Z. MAICAO"/>
    <x v="0"/>
    <x v="2"/>
  </r>
  <r>
    <n v="4"/>
    <x v="0"/>
    <x v="0"/>
    <s v="C.Z. MAICAO"/>
    <x v="1"/>
    <x v="3"/>
  </r>
  <r>
    <n v="5"/>
    <x v="0"/>
    <x v="0"/>
    <s v="C.Z. MAICAO"/>
    <x v="2"/>
    <x v="3"/>
  </r>
  <r>
    <n v="6"/>
    <x v="0"/>
    <x v="0"/>
    <s v="C.Z. MANAURE"/>
    <x v="0"/>
    <x v="4"/>
  </r>
  <r>
    <n v="7"/>
    <x v="0"/>
    <x v="0"/>
    <s v="C.Z. No. 1 "/>
    <x v="0"/>
    <x v="4"/>
  </r>
  <r>
    <n v="8"/>
    <x v="0"/>
    <x v="0"/>
    <s v="C.Z. No. 1 "/>
    <x v="2"/>
    <x v="3"/>
  </r>
  <r>
    <n v="9"/>
    <x v="0"/>
    <x v="0"/>
    <s v="C.Z. No. 2 "/>
    <x v="0"/>
    <x v="5"/>
  </r>
  <r>
    <n v="10"/>
    <x v="0"/>
    <x v="0"/>
    <s v="SEDE REGIONAL"/>
    <x v="0"/>
    <x v="6"/>
  </r>
  <r>
    <n v="12"/>
    <x v="0"/>
    <x v="0"/>
    <s v="SEDE REGIONAL"/>
    <x v="1"/>
    <x v="1"/>
  </r>
  <r>
    <n v="13"/>
    <x v="1"/>
    <x v="1"/>
    <s v="C.Z. AGUACHICA"/>
    <x v="0"/>
    <x v="1"/>
  </r>
  <r>
    <n v="14"/>
    <x v="1"/>
    <x v="1"/>
    <s v="C.Z. AGUACHICA"/>
    <x v="1"/>
    <x v="1"/>
  </r>
  <r>
    <n v="15"/>
    <x v="1"/>
    <x v="1"/>
    <s v="C.Z. CHIRIGUANÁ"/>
    <x v="0"/>
    <x v="1"/>
  </r>
  <r>
    <n v="16"/>
    <x v="1"/>
    <x v="1"/>
    <s v="C.Z. CHIRIGUANÁ"/>
    <x v="1"/>
    <x v="1"/>
  </r>
  <r>
    <n v="17"/>
    <x v="1"/>
    <x v="1"/>
    <s v="C.Z. CODAZI"/>
    <x v="0"/>
    <x v="1"/>
  </r>
  <r>
    <n v="18"/>
    <x v="1"/>
    <x v="1"/>
    <s v="C.Z. CODAZI"/>
    <x v="1"/>
    <x v="1"/>
  </r>
  <r>
    <n v="19"/>
    <x v="1"/>
    <x v="1"/>
    <s v="C.Z. PREVENTIVO"/>
    <x v="0"/>
    <x v="0"/>
  </r>
  <r>
    <n v="20"/>
    <x v="1"/>
    <x v="1"/>
    <s v="C.Z. PREVENTIVO"/>
    <x v="3"/>
    <x v="4"/>
  </r>
  <r>
    <n v="21"/>
    <x v="1"/>
    <x v="1"/>
    <s v="C.Z. VALLEDUPAR 1"/>
    <x v="0"/>
    <x v="0"/>
  </r>
  <r>
    <n v="22"/>
    <x v="1"/>
    <x v="1"/>
    <s v="C.Z. VALLEDUPAR 1"/>
    <x v="3"/>
    <x v="0"/>
  </r>
  <r>
    <n v="23"/>
    <x v="1"/>
    <x v="1"/>
    <s v="SEDE REGIONAL"/>
    <x v="0"/>
    <x v="0"/>
  </r>
  <r>
    <n v="24"/>
    <x v="1"/>
    <x v="1"/>
    <s v="SEDE REGIONAL"/>
    <x v="2"/>
    <x v="0"/>
  </r>
  <r>
    <n v="25"/>
    <x v="1"/>
    <x v="1"/>
    <s v="SEDE REGIONAL"/>
    <x v="3"/>
    <x v="7"/>
  </r>
  <r>
    <n v="26"/>
    <x v="1"/>
    <x v="2"/>
    <s v="C.Z. DEL RIO"/>
    <x v="0"/>
    <x v="3"/>
  </r>
  <r>
    <n v="27"/>
    <x v="1"/>
    <x v="2"/>
    <s v="C.Z. DEL RIO"/>
    <x v="1"/>
    <x v="3"/>
  </r>
  <r>
    <n v="28"/>
    <x v="1"/>
    <x v="2"/>
    <s v="C.Z. DEL RIO"/>
    <x v="3"/>
    <x v="1"/>
  </r>
  <r>
    <n v="29"/>
    <x v="1"/>
    <x v="2"/>
    <s v="C.Z. EL BANCO"/>
    <x v="4"/>
    <x v="3"/>
  </r>
  <r>
    <n v="30"/>
    <x v="1"/>
    <x v="2"/>
    <s v="C.Z. EL BANCO"/>
    <x v="5"/>
    <x v="3"/>
  </r>
  <r>
    <n v="31"/>
    <x v="1"/>
    <x v="2"/>
    <s v="C.Z. EL BANCO"/>
    <x v="3"/>
    <x v="3"/>
  </r>
  <r>
    <n v="32"/>
    <x v="1"/>
    <x v="2"/>
    <s v="C.Z. PLATO"/>
    <x v="0"/>
    <x v="3"/>
  </r>
  <r>
    <n v="33"/>
    <x v="1"/>
    <x v="2"/>
    <s v="C.Z. PLATO"/>
    <x v="5"/>
    <x v="3"/>
  </r>
  <r>
    <n v="34"/>
    <x v="1"/>
    <x v="2"/>
    <s v="C.Z. PLATO"/>
    <x v="3"/>
    <x v="0"/>
  </r>
  <r>
    <n v="35"/>
    <x v="1"/>
    <x v="2"/>
    <s v="C.Z. SANTA ANA"/>
    <x v="1"/>
    <x v="3"/>
  </r>
  <r>
    <n v="36"/>
    <x v="1"/>
    <x v="2"/>
    <s v="C.Z. SANTA ANA"/>
    <x v="5"/>
    <x v="3"/>
  </r>
  <r>
    <n v="37"/>
    <x v="1"/>
    <x v="2"/>
    <s v="C.Z. SANTA MARTA NORTE"/>
    <x v="0"/>
    <x v="3"/>
  </r>
  <r>
    <n v="38"/>
    <x v="1"/>
    <x v="2"/>
    <s v="C.Z. SANTA MARTA NORTE"/>
    <x v="3"/>
    <x v="8"/>
  </r>
  <r>
    <n v="39"/>
    <x v="1"/>
    <x v="2"/>
    <s v="C.Z. SANTA MARTA SUR"/>
    <x v="4"/>
    <x v="3"/>
  </r>
  <r>
    <n v="40"/>
    <x v="1"/>
    <x v="2"/>
    <s v="C.Z. SANTA MARTA SUR"/>
    <x v="1"/>
    <x v="3"/>
  </r>
  <r>
    <n v="41"/>
    <x v="1"/>
    <x v="2"/>
    <s v="C.Z. SANTA MARTA SUR"/>
    <x v="3"/>
    <x v="0"/>
  </r>
  <r>
    <n v="42"/>
    <x v="1"/>
    <x v="2"/>
    <s v="SEDE REGIONAL"/>
    <x v="0"/>
    <x v="9"/>
  </r>
  <r>
    <n v="44"/>
    <x v="1"/>
    <x v="2"/>
    <s v="SEDE REGIONAL"/>
    <x v="1"/>
    <x v="10"/>
  </r>
  <r>
    <n v="45"/>
    <x v="1"/>
    <x v="2"/>
    <s v="SEDE REGIONAL"/>
    <x v="2"/>
    <x v="1"/>
  </r>
  <r>
    <n v="46"/>
    <x v="1"/>
    <x v="2"/>
    <s v="SEDE REGIONAL"/>
    <x v="3"/>
    <x v="8"/>
  </r>
  <r>
    <n v="47"/>
    <x v="2"/>
    <x v="3"/>
    <s v="SEDE CAIVAS BARRANQUILLA"/>
    <x v="0"/>
    <x v="0"/>
  </r>
  <r>
    <n v="48"/>
    <x v="2"/>
    <x v="4"/>
    <s v="BODEGA ALMACEN"/>
    <x v="1"/>
    <x v="3"/>
  </r>
  <r>
    <n v="49"/>
    <x v="2"/>
    <x v="4"/>
    <s v="BODEGA ARCHIVO"/>
    <x v="5"/>
    <x v="0"/>
  </r>
  <r>
    <n v="50"/>
    <x v="2"/>
    <x v="4"/>
    <s v="CZ INDUSTRIAL DE LA BAHIA"/>
    <x v="1"/>
    <x v="3"/>
  </r>
  <r>
    <n v="51"/>
    <x v="2"/>
    <x v="4"/>
    <s v="CZ INDUSTRIAL DE LA BAHIA"/>
    <x v="3"/>
    <x v="8"/>
  </r>
  <r>
    <n v="52"/>
    <x v="2"/>
    <x v="4"/>
    <s v="CZ MAGANGUE"/>
    <x v="0"/>
    <x v="3"/>
  </r>
  <r>
    <n v="53"/>
    <x v="2"/>
    <x v="4"/>
    <s v="CZ MAGANGUE"/>
    <x v="2"/>
    <x v="1"/>
  </r>
  <r>
    <n v="54"/>
    <x v="2"/>
    <x v="4"/>
    <s v="CZ MAGANGUE"/>
    <x v="3"/>
    <x v="11"/>
  </r>
  <r>
    <n v="55"/>
    <x v="2"/>
    <x v="4"/>
    <s v="CZ MOMPOX "/>
    <x v="2"/>
    <x v="8"/>
  </r>
  <r>
    <n v="56"/>
    <x v="2"/>
    <x v="4"/>
    <s v="CZ MOMPOX "/>
    <x v="5"/>
    <x v="1"/>
  </r>
  <r>
    <n v="57"/>
    <x v="2"/>
    <x v="4"/>
    <s v="CZ SIMITI "/>
    <x v="0"/>
    <x v="8"/>
  </r>
  <r>
    <n v="58"/>
    <x v="2"/>
    <x v="4"/>
    <s v="CZ SIMITI "/>
    <x v="1"/>
    <x v="1"/>
  </r>
  <r>
    <n v="59"/>
    <x v="2"/>
    <x v="4"/>
    <s v="SEDE REGIONAL "/>
    <x v="0"/>
    <x v="3"/>
  </r>
  <r>
    <n v="60"/>
    <x v="2"/>
    <x v="4"/>
    <s v="SEDE REGIONAL "/>
    <x v="3"/>
    <x v="1"/>
  </r>
  <r>
    <n v="61"/>
    <x v="2"/>
    <x v="5"/>
    <s v="C.Z. BOSTON"/>
    <x v="0"/>
    <x v="12"/>
  </r>
  <r>
    <n v="62"/>
    <x v="2"/>
    <x v="5"/>
    <s v="C.Z. LA MOJANA"/>
    <x v="0"/>
    <x v="0"/>
  </r>
  <r>
    <n v="63"/>
    <x v="2"/>
    <x v="5"/>
    <s v="C.Z. NORTE"/>
    <x v="0"/>
    <x v="7"/>
  </r>
  <r>
    <n v="64"/>
    <x v="2"/>
    <x v="5"/>
    <s v="C.Z. NORTE"/>
    <x v="1"/>
    <x v="3"/>
  </r>
  <r>
    <n v="65"/>
    <x v="2"/>
    <x v="5"/>
    <s v="SEDE REGIONAL"/>
    <x v="6"/>
    <x v="13"/>
  </r>
  <r>
    <n v="66"/>
    <x v="2"/>
    <x v="5"/>
    <s v="SEDE REGIONAL"/>
    <x v="0"/>
    <x v="0"/>
  </r>
  <r>
    <n v="67"/>
    <x v="2"/>
    <x v="5"/>
    <s v="SEDE REGIONAL"/>
    <x v="1"/>
    <x v="3"/>
  </r>
  <r>
    <n v="68"/>
    <x v="2"/>
    <x v="5"/>
    <s v="SEDE REGIONAL"/>
    <x v="2"/>
    <x v="1"/>
  </r>
  <r>
    <n v="69"/>
    <x v="3"/>
    <x v="6"/>
    <s v="C.Z. ABURRA NORTE"/>
    <x v="3"/>
    <x v="1"/>
  </r>
  <r>
    <n v="70"/>
    <x v="3"/>
    <x v="6"/>
    <s v="C.Z. BAJO CAUCA"/>
    <x v="0"/>
    <x v="1"/>
  </r>
  <r>
    <n v="71"/>
    <x v="3"/>
    <x v="6"/>
    <s v="C.Z. BAJO CAUCA"/>
    <x v="2"/>
    <x v="3"/>
  </r>
  <r>
    <n v="72"/>
    <x v="3"/>
    <x v="6"/>
    <s v="C.Z. BAJO CAUCA"/>
    <x v="3"/>
    <x v="4"/>
  </r>
  <r>
    <n v="73"/>
    <x v="3"/>
    <x v="6"/>
    <s v="C.Z. OCCIDENTE"/>
    <x v="4"/>
    <x v="1"/>
  </r>
  <r>
    <n v="74"/>
    <x v="3"/>
    <x v="6"/>
    <s v="C.Z. OCCIDENTE"/>
    <x v="5"/>
    <x v="1"/>
  </r>
  <r>
    <n v="75"/>
    <x v="3"/>
    <x v="6"/>
    <s v="C.Z. PENDERISCO"/>
    <x v="3"/>
    <x v="3"/>
  </r>
  <r>
    <n v="76"/>
    <x v="3"/>
    <x v="7"/>
    <s v="C.Z. MANIZALES 2"/>
    <x v="0"/>
    <x v="3"/>
  </r>
  <r>
    <n v="77"/>
    <x v="3"/>
    <x v="7"/>
    <s v="C.Z. OCCIDENTE"/>
    <x v="1"/>
    <x v="3"/>
  </r>
  <r>
    <n v="78"/>
    <x v="3"/>
    <x v="7"/>
    <s v="C.Z. OCCIDENTE"/>
    <x v="2"/>
    <x v="3"/>
  </r>
  <r>
    <n v="79"/>
    <x v="3"/>
    <x v="7"/>
    <s v="C.Z. ORIENTE"/>
    <x v="2"/>
    <x v="1"/>
  </r>
  <r>
    <n v="80"/>
    <x v="3"/>
    <x v="7"/>
    <s v="C.Z. ORIENTE"/>
    <x v="5"/>
    <x v="3"/>
  </r>
  <r>
    <n v="81"/>
    <x v="3"/>
    <x v="7"/>
    <s v="C.Z. SURORIENTE"/>
    <x v="0"/>
    <x v="8"/>
  </r>
  <r>
    <n v="82"/>
    <x v="3"/>
    <x v="7"/>
    <s v="C.Z. SURORIENTE"/>
    <x v="1"/>
    <x v="3"/>
  </r>
  <r>
    <n v="83"/>
    <x v="3"/>
    <x v="8"/>
    <s v="C.Z. BAHIA SOLANO"/>
    <x v="2"/>
    <x v="3"/>
  </r>
  <r>
    <n v="84"/>
    <x v="3"/>
    <x v="8"/>
    <s v="C.Z. BAHIA SOLANO"/>
    <x v="3"/>
    <x v="12"/>
  </r>
  <r>
    <n v="85"/>
    <x v="3"/>
    <x v="8"/>
    <s v="C.Z. ITSMINA"/>
    <x v="2"/>
    <x v="3"/>
  </r>
  <r>
    <n v="86"/>
    <x v="3"/>
    <x v="8"/>
    <s v="C.Z. ITSMINA"/>
    <x v="3"/>
    <x v="14"/>
  </r>
  <r>
    <n v="87"/>
    <x v="3"/>
    <x v="8"/>
    <s v="C.Z. RIOSUCIO"/>
    <x v="2"/>
    <x v="3"/>
  </r>
  <r>
    <n v="88"/>
    <x v="3"/>
    <x v="8"/>
    <s v="C.Z. RIOSUCIO"/>
    <x v="3"/>
    <x v="15"/>
  </r>
  <r>
    <n v="89"/>
    <x v="3"/>
    <x v="8"/>
    <s v="C.Z. TADÓ"/>
    <x v="3"/>
    <x v="15"/>
  </r>
  <r>
    <n v="90"/>
    <x v="3"/>
    <x v="8"/>
    <s v="SEDE REGIONAL"/>
    <x v="1"/>
    <x v="3"/>
  </r>
  <r>
    <n v="91"/>
    <x v="3"/>
    <x v="8"/>
    <s v="SEDE REGIONAL"/>
    <x v="2"/>
    <x v="1"/>
  </r>
  <r>
    <n v="92"/>
    <x v="3"/>
    <x v="9"/>
    <s v="C.Z. ARMENIA NORTE"/>
    <x v="0"/>
    <x v="8"/>
  </r>
  <r>
    <n v="93"/>
    <x v="3"/>
    <x v="9"/>
    <s v="C.Z. ARMENIA SUR"/>
    <x v="0"/>
    <x v="1"/>
  </r>
  <r>
    <n v="94"/>
    <x v="3"/>
    <x v="9"/>
    <s v="C.Z. CALARCÁ"/>
    <x v="0"/>
    <x v="1"/>
  </r>
  <r>
    <n v="95"/>
    <x v="3"/>
    <x v="9"/>
    <s v="SEDE REGIONAL"/>
    <x v="0"/>
    <x v="4"/>
  </r>
  <r>
    <n v="96"/>
    <x v="3"/>
    <x v="10"/>
    <s v="C.Z. BELÉN DE UMBRÍA"/>
    <x v="0"/>
    <x v="10"/>
  </r>
  <r>
    <n v="97"/>
    <x v="3"/>
    <x v="10"/>
    <s v="C.Z. BELÉN DE UMBRÍA"/>
    <x v="1"/>
    <x v="1"/>
  </r>
  <r>
    <n v="98"/>
    <x v="3"/>
    <x v="10"/>
    <s v="C.Z. DOS QUEBRADAS"/>
    <x v="0"/>
    <x v="10"/>
  </r>
  <r>
    <n v="99"/>
    <x v="3"/>
    <x v="10"/>
    <s v="C.Z. LA VIRGINIA"/>
    <x v="0"/>
    <x v="1"/>
  </r>
  <r>
    <n v="100"/>
    <x v="3"/>
    <x v="10"/>
    <s v="C.Z. PEREIRA"/>
    <x v="0"/>
    <x v="1"/>
  </r>
  <r>
    <n v="101"/>
    <x v="4"/>
    <x v="11"/>
    <s v="C.Z. NORTE"/>
    <x v="0"/>
    <x v="16"/>
  </r>
  <r>
    <n v="102"/>
    <x v="4"/>
    <x v="11"/>
    <s v="C.Z. POPAYAN"/>
    <x v="2"/>
    <x v="1"/>
  </r>
  <r>
    <n v="103"/>
    <x v="4"/>
    <x v="11"/>
    <s v="C.Z. SUR"/>
    <x v="0"/>
    <x v="5"/>
  </r>
  <r>
    <n v="104"/>
    <x v="4"/>
    <x v="11"/>
    <s v="C.Z. SUR"/>
    <x v="5"/>
    <x v="3"/>
  </r>
  <r>
    <n v="105"/>
    <x v="4"/>
    <x v="11"/>
    <s v="SEDE REGIONAL"/>
    <x v="2"/>
    <x v="3"/>
  </r>
  <r>
    <n v="106"/>
    <x v="4"/>
    <x v="12"/>
    <s v="C.Z. TUMACO"/>
    <x v="3"/>
    <x v="5"/>
  </r>
  <r>
    <n v="107"/>
    <x v="4"/>
    <x v="13"/>
    <s v="C.Z JAMUNDI"/>
    <x v="3"/>
    <x v="4"/>
  </r>
  <r>
    <n v="108"/>
    <x v="4"/>
    <x v="13"/>
    <s v="C.Z ROLDANILLO"/>
    <x v="1"/>
    <x v="8"/>
  </r>
  <r>
    <n v="109"/>
    <x v="4"/>
    <x v="13"/>
    <s v="C.Z SURORIENTAL"/>
    <x v="3"/>
    <x v="7"/>
  </r>
  <r>
    <n v="110"/>
    <x v="4"/>
    <x v="13"/>
    <s v="C.Z YUMBO"/>
    <x v="0"/>
    <x v="4"/>
  </r>
  <r>
    <n v="111"/>
    <x v="4"/>
    <x v="13"/>
    <s v="C.Z. BUGA"/>
    <x v="0"/>
    <x v="8"/>
  </r>
  <r>
    <n v="112"/>
    <x v="4"/>
    <x v="13"/>
    <s v="C.Z. CARTAGO"/>
    <x v="1"/>
    <x v="10"/>
  </r>
  <r>
    <n v="113"/>
    <x v="4"/>
    <x v="13"/>
    <s v="C.Z. CENTRO"/>
    <x v="1"/>
    <x v="1"/>
  </r>
  <r>
    <n v="114"/>
    <x v="4"/>
    <x v="13"/>
    <s v="C.Z. CENTRO"/>
    <x v="3"/>
    <x v="17"/>
  </r>
  <r>
    <n v="115"/>
    <x v="4"/>
    <x v="13"/>
    <s v="C.Z. NORORIENTAL"/>
    <x v="1"/>
    <x v="8"/>
  </r>
  <r>
    <n v="116"/>
    <x v="4"/>
    <x v="13"/>
    <s v="C.Z. NORORIENTAL"/>
    <x v="2"/>
    <x v="3"/>
  </r>
  <r>
    <n v="117"/>
    <x v="4"/>
    <x v="13"/>
    <s v="C.Z. NORORIENTAL"/>
    <x v="3"/>
    <x v="11"/>
  </r>
  <r>
    <n v="118"/>
    <x v="4"/>
    <x v="13"/>
    <s v="C.Z. PALMIRA"/>
    <x v="0"/>
    <x v="1"/>
  </r>
  <r>
    <n v="119"/>
    <x v="4"/>
    <x v="13"/>
    <s v="C.Z. PALMIRA"/>
    <x v="2"/>
    <x v="0"/>
  </r>
  <r>
    <n v="120"/>
    <x v="4"/>
    <x v="13"/>
    <s v="C.Z. SUR"/>
    <x v="0"/>
    <x v="10"/>
  </r>
  <r>
    <n v="121"/>
    <x v="4"/>
    <x v="13"/>
    <s v="C.Z. SUR"/>
    <x v="3"/>
    <x v="17"/>
  </r>
  <r>
    <n v="122"/>
    <x v="4"/>
    <x v="13"/>
    <s v="C.Z. TULUA"/>
    <x v="0"/>
    <x v="0"/>
  </r>
  <r>
    <n v="123"/>
    <x v="5"/>
    <x v="14"/>
    <s v="C.Z. BELEN"/>
    <x v="0"/>
    <x v="4"/>
  </r>
  <r>
    <n v="124"/>
    <x v="5"/>
    <x v="14"/>
    <s v="C.Z. BELEN"/>
    <x v="3"/>
    <x v="1"/>
  </r>
  <r>
    <n v="125"/>
    <x v="5"/>
    <x v="14"/>
    <s v="C.Z. FLORENCIA 1"/>
    <x v="0"/>
    <x v="8"/>
  </r>
  <r>
    <n v="126"/>
    <x v="5"/>
    <x v="14"/>
    <s v="C.Z. FLORENCIA 2"/>
    <x v="0"/>
    <x v="8"/>
  </r>
  <r>
    <n v="127"/>
    <x v="5"/>
    <x v="14"/>
    <s v="C.Z. FLORENCIA 2"/>
    <x v="3"/>
    <x v="8"/>
  </r>
  <r>
    <n v="128"/>
    <x v="5"/>
    <x v="15"/>
    <s v="C.Z. LA GAITANA"/>
    <x v="0"/>
    <x v="4"/>
  </r>
  <r>
    <n v="129"/>
    <x v="5"/>
    <x v="15"/>
    <s v="C.Z. NEIVA"/>
    <x v="0"/>
    <x v="4"/>
  </r>
  <r>
    <n v="131"/>
    <x v="5"/>
    <x v="15"/>
    <s v="C.Z. NEIVA"/>
    <x v="2"/>
    <x v="3"/>
  </r>
  <r>
    <n v="132"/>
    <x v="5"/>
    <x v="15"/>
    <s v="SEDE REGIONAL"/>
    <x v="0"/>
    <x v="3"/>
  </r>
  <r>
    <n v="133"/>
    <x v="5"/>
    <x v="15"/>
    <s v="SEDE REGIONAL"/>
    <x v="1"/>
    <x v="1"/>
  </r>
  <r>
    <n v="135"/>
    <x v="5"/>
    <x v="16"/>
    <s v="C.Z.  MELGAR"/>
    <x v="0"/>
    <x v="8"/>
  </r>
  <r>
    <n v="136"/>
    <x v="5"/>
    <x v="16"/>
    <s v="C.Z.  MELGAR"/>
    <x v="1"/>
    <x v="3"/>
  </r>
  <r>
    <n v="137"/>
    <x v="5"/>
    <x v="16"/>
    <s v="C.Z.  MELGAR"/>
    <x v="5"/>
    <x v="3"/>
  </r>
  <r>
    <n v="138"/>
    <x v="5"/>
    <x v="16"/>
    <s v="C.Z. CHAPARRAL"/>
    <x v="2"/>
    <x v="3"/>
  </r>
  <r>
    <n v="139"/>
    <x v="5"/>
    <x v="16"/>
    <s v="C.Z. CHAPARRAL"/>
    <x v="3"/>
    <x v="1"/>
  </r>
  <r>
    <n v="140"/>
    <x v="5"/>
    <x v="16"/>
    <s v="C.Z. GALAN"/>
    <x v="1"/>
    <x v="3"/>
  </r>
  <r>
    <n v="141"/>
    <x v="5"/>
    <x v="16"/>
    <s v="C.Z. GALAN"/>
    <x v="3"/>
    <x v="1"/>
  </r>
  <r>
    <n v="142"/>
    <x v="5"/>
    <x v="16"/>
    <s v="C.Z. HONDA"/>
    <x v="0"/>
    <x v="1"/>
  </r>
  <r>
    <n v="143"/>
    <x v="5"/>
    <x v="16"/>
    <s v="C.Z. IBAGUE"/>
    <x v="4"/>
    <x v="3"/>
  </r>
  <r>
    <n v="144"/>
    <x v="5"/>
    <x v="16"/>
    <s v="C.Z. IBAGUE"/>
    <x v="1"/>
    <x v="3"/>
  </r>
  <r>
    <n v="145"/>
    <x v="5"/>
    <x v="16"/>
    <s v="C.Z. LÉRIDA"/>
    <x v="0"/>
    <x v="1"/>
  </r>
  <r>
    <n v="146"/>
    <x v="5"/>
    <x v="16"/>
    <s v="C.Z. LÉRIDA"/>
    <x v="3"/>
    <x v="8"/>
  </r>
  <r>
    <n v="147"/>
    <x v="5"/>
    <x v="16"/>
    <s v="C.Z. PURIFICACIÓN"/>
    <x v="3"/>
    <x v="1"/>
  </r>
  <r>
    <n v="148"/>
    <x v="5"/>
    <x v="16"/>
    <s v="SEDE REGIONAL"/>
    <x v="6"/>
    <x v="3"/>
  </r>
  <r>
    <n v="149"/>
    <x v="5"/>
    <x v="16"/>
    <s v="SEDE REGIONAL"/>
    <x v="4"/>
    <x v="3"/>
  </r>
  <r>
    <n v="150"/>
    <x v="5"/>
    <x v="16"/>
    <s v="SEDE REGIONAL"/>
    <x v="1"/>
    <x v="1"/>
  </r>
  <r>
    <n v="151"/>
    <x v="5"/>
    <x v="16"/>
    <s v="SEDE REGIONAL"/>
    <x v="2"/>
    <x v="3"/>
  </r>
  <r>
    <n v="152"/>
    <x v="5"/>
    <x v="16"/>
    <s v="SEDE REGIONAL"/>
    <x v="5"/>
    <x v="3"/>
  </r>
  <r>
    <n v="153"/>
    <x v="5"/>
    <x v="16"/>
    <s v="SEDE REGIONAL"/>
    <x v="3"/>
    <x v="8"/>
  </r>
  <r>
    <n v="155"/>
    <x v="6"/>
    <x v="17"/>
    <s v="C.Z. BARRIOS UNIDOS"/>
    <x v="2"/>
    <x v="3"/>
  </r>
  <r>
    <n v="156"/>
    <x v="6"/>
    <x v="17"/>
    <s v="C.Z. BOSA"/>
    <x v="2"/>
    <x v="3"/>
  </r>
  <r>
    <n v="157"/>
    <x v="6"/>
    <x v="17"/>
    <s v="C.Z. ENGATIVÁ "/>
    <x v="2"/>
    <x v="3"/>
  </r>
  <r>
    <n v="158"/>
    <x v="6"/>
    <x v="17"/>
    <s v="C.Z. FONTIBÓN"/>
    <x v="2"/>
    <x v="3"/>
  </r>
  <r>
    <n v="159"/>
    <x v="6"/>
    <x v="17"/>
    <s v="C.Z. KENNEDY"/>
    <x v="2"/>
    <x v="3"/>
  </r>
  <r>
    <n v="160"/>
    <x v="6"/>
    <x v="17"/>
    <s v="C.Z. PUENTE ARANDA"/>
    <x v="2"/>
    <x v="1"/>
  </r>
  <r>
    <n v="161"/>
    <x v="6"/>
    <x v="17"/>
    <s v="C.Z. REVIVIR"/>
    <x v="2"/>
    <x v="3"/>
  </r>
  <r>
    <n v="162"/>
    <x v="6"/>
    <x v="17"/>
    <s v="C.Z. SAN CRISTOBAL"/>
    <x v="2"/>
    <x v="3"/>
  </r>
  <r>
    <n v="163"/>
    <x v="6"/>
    <x v="17"/>
    <s v="C.Z. SANTA FÉ"/>
    <x v="2"/>
    <x v="3"/>
  </r>
  <r>
    <n v="164"/>
    <x v="6"/>
    <x v="17"/>
    <s v="C.Z. SUBA"/>
    <x v="2"/>
    <x v="3"/>
  </r>
  <r>
    <n v="165"/>
    <x v="6"/>
    <x v="17"/>
    <s v="C.Z. USAQUÉN"/>
    <x v="2"/>
    <x v="3"/>
  </r>
  <r>
    <n v="166"/>
    <x v="6"/>
    <x v="18"/>
    <s v="SEDE REGIONAL"/>
    <x v="4"/>
    <x v="3"/>
  </r>
  <r>
    <n v="167"/>
    <x v="6"/>
    <x v="18"/>
    <s v="SEDE REGIONAL"/>
    <x v="0"/>
    <x v="18"/>
  </r>
  <r>
    <n v="168"/>
    <x v="6"/>
    <x v="18"/>
    <s v="SEDE REGIONAL"/>
    <x v="1"/>
    <x v="3"/>
  </r>
  <r>
    <n v="169"/>
    <x v="6"/>
    <x v="18"/>
    <s v="SEDE REGIONAL"/>
    <x v="2"/>
    <x v="3"/>
  </r>
  <r>
    <n v="170"/>
    <x v="6"/>
    <x v="19"/>
    <s v="C.Z. ACACIAS"/>
    <x v="0"/>
    <x v="12"/>
  </r>
  <r>
    <n v="171"/>
    <x v="6"/>
    <x v="19"/>
    <s v="C.Z. GRANADA"/>
    <x v="0"/>
    <x v="2"/>
  </r>
  <r>
    <n v="172"/>
    <x v="6"/>
    <x v="19"/>
    <s v="C.Z. PUERTO LÓPEZ"/>
    <x v="0"/>
    <x v="10"/>
  </r>
  <r>
    <n v="173"/>
    <x v="6"/>
    <x v="19"/>
    <s v="C.Z. VILLAVICENCIO 1"/>
    <x v="0"/>
    <x v="12"/>
  </r>
  <r>
    <n v="174"/>
    <x v="6"/>
    <x v="19"/>
    <s v="C.Z. VILLAVICENCIO 2"/>
    <x v="0"/>
    <x v="19"/>
  </r>
  <r>
    <n v="175"/>
    <x v="6"/>
    <x v="19"/>
    <s v="CAIVAS"/>
    <x v="0"/>
    <x v="10"/>
  </r>
  <r>
    <n v="176"/>
    <x v="6"/>
    <x v="19"/>
    <s v="CESPA"/>
    <x v="0"/>
    <x v="1"/>
  </r>
  <r>
    <n v="177"/>
    <x v="6"/>
    <x v="19"/>
    <s v="SEDE REGIONAL"/>
    <x v="0"/>
    <x v="0"/>
  </r>
  <r>
    <n v="178"/>
    <x v="7"/>
    <x v="20"/>
    <s v="C.Z. ARAUCA"/>
    <x v="0"/>
    <x v="8"/>
  </r>
  <r>
    <n v="181"/>
    <x v="7"/>
    <x v="20"/>
    <s v="C.Z. ARAUCA"/>
    <x v="1"/>
    <x v="3"/>
  </r>
  <r>
    <n v="182"/>
    <x v="7"/>
    <x v="20"/>
    <s v="C.Z. SARAVENA"/>
    <x v="1"/>
    <x v="3"/>
  </r>
  <r>
    <n v="183"/>
    <x v="7"/>
    <x v="20"/>
    <s v="SEDE REGIONAL"/>
    <x v="0"/>
    <x v="3"/>
  </r>
  <r>
    <n v="184"/>
    <x v="7"/>
    <x v="20"/>
    <s v="SEDE REGIONAL"/>
    <x v="1"/>
    <x v="0"/>
  </r>
  <r>
    <n v="188"/>
    <x v="7"/>
    <x v="21"/>
    <s v="C.Z. PUERTO BOYACÁ"/>
    <x v="3"/>
    <x v="0"/>
  </r>
  <r>
    <n v="189"/>
    <x v="7"/>
    <x v="22"/>
    <s v="C.Z. PAZ DE ARIPORO"/>
    <x v="0"/>
    <x v="15"/>
  </r>
  <r>
    <n v="190"/>
    <x v="7"/>
    <x v="22"/>
    <s v="C.Z. VILLANUEVA"/>
    <x v="0"/>
    <x v="15"/>
  </r>
  <r>
    <n v="191"/>
    <x v="7"/>
    <x v="22"/>
    <s v="C.Z. YOPAL"/>
    <x v="0"/>
    <x v="1"/>
  </r>
  <r>
    <n v="192"/>
    <x v="7"/>
    <x v="22"/>
    <s v="C.Z. YOPAL"/>
    <x v="3"/>
    <x v="8"/>
  </r>
  <r>
    <n v="193"/>
    <x v="7"/>
    <x v="22"/>
    <s v="CESPA"/>
    <x v="1"/>
    <x v="1"/>
  </r>
  <r>
    <n v="194"/>
    <x v="7"/>
    <x v="22"/>
    <s v="SEDE REGIONAL"/>
    <x v="1"/>
    <x v="1"/>
  </r>
  <r>
    <n v="195"/>
    <x v="7"/>
    <x v="22"/>
    <s v="SEDE REGIONAL"/>
    <x v="2"/>
    <x v="8"/>
  </r>
  <r>
    <n v="198"/>
    <x v="7"/>
    <x v="23"/>
    <s v="C.Z. PCR- C.L. CUMARIBO  "/>
    <x v="0"/>
    <x v="3"/>
  </r>
  <r>
    <n v="199"/>
    <x v="7"/>
    <x v="23"/>
    <s v="C.Z. PCR- C.L. CUMARIBO  "/>
    <x v="1"/>
    <x v="1"/>
  </r>
  <r>
    <n v="200"/>
    <x v="7"/>
    <x v="23"/>
    <s v="C.Z. PCR- C.L. CUMARIBO  "/>
    <x v="5"/>
    <x v="3"/>
  </r>
  <r>
    <n v="201"/>
    <x v="7"/>
    <x v="23"/>
    <s v="C.Z. PCR- C.L. CUMARIBO  "/>
    <x v="3"/>
    <x v="1"/>
  </r>
  <r>
    <n v="202"/>
    <x v="7"/>
    <x v="23"/>
    <s v="C.Z. PCR- C.L. LA PRIMAVERA "/>
    <x v="4"/>
    <x v="3"/>
  </r>
  <r>
    <n v="203"/>
    <x v="7"/>
    <x v="23"/>
    <s v="C.Z. PCR- C.L. LA PRIMAVERA "/>
    <x v="0"/>
    <x v="3"/>
  </r>
  <r>
    <n v="204"/>
    <x v="7"/>
    <x v="23"/>
    <s v="C.Z. PCR- C.L. LA PRIMAVERA "/>
    <x v="1"/>
    <x v="1"/>
  </r>
  <r>
    <n v="205"/>
    <x v="7"/>
    <x v="23"/>
    <s v="C.Z. PCR- C.L. LA PRIMAVERA "/>
    <x v="2"/>
    <x v="3"/>
  </r>
  <r>
    <n v="206"/>
    <x v="7"/>
    <x v="23"/>
    <s v="C.Z. PCR- C.L. LA PRIMAVERA "/>
    <x v="5"/>
    <x v="3"/>
  </r>
  <r>
    <n v="207"/>
    <x v="7"/>
    <x v="23"/>
    <s v="C.Z. PCR- C.L. LA PRIMAVERA "/>
    <x v="3"/>
    <x v="3"/>
  </r>
  <r>
    <n v="208"/>
    <x v="7"/>
    <x v="23"/>
    <s v="C.Z. PCR- C.L. SANTA ROSALIA "/>
    <x v="0"/>
    <x v="1"/>
  </r>
  <r>
    <n v="209"/>
    <x v="7"/>
    <x v="23"/>
    <s v="C.Z. PCR- C.L. SANTA ROSALIA "/>
    <x v="1"/>
    <x v="3"/>
  </r>
  <r>
    <n v="210"/>
    <x v="7"/>
    <x v="23"/>
    <s v="C.Z. PCR- C.L. SANTA ROSALIA "/>
    <x v="5"/>
    <x v="3"/>
  </r>
  <r>
    <n v="211"/>
    <x v="7"/>
    <x v="23"/>
    <s v="C.Z. PCR- C.L. SANTA ROSALIA "/>
    <x v="3"/>
    <x v="1"/>
  </r>
  <r>
    <n v="212"/>
    <x v="8"/>
    <x v="24"/>
    <s v="C.Z. CUCUTA 1"/>
    <x v="2"/>
    <x v="0"/>
  </r>
  <r>
    <n v="213"/>
    <x v="8"/>
    <x v="24"/>
    <s v="C.Z. CUCUTA 2"/>
    <x v="2"/>
    <x v="8"/>
  </r>
  <r>
    <n v="214"/>
    <x v="8"/>
    <x v="24"/>
    <s v="C.Z. CUCUTA 3"/>
    <x v="2"/>
    <x v="0"/>
  </r>
  <r>
    <n v="215"/>
    <x v="8"/>
    <x v="24"/>
    <s v="C.Z. OCAÑA"/>
    <x v="2"/>
    <x v="0"/>
  </r>
  <r>
    <n v="216"/>
    <x v="8"/>
    <x v="24"/>
    <s v="C.Z. TIBU"/>
    <x v="2"/>
    <x v="10"/>
  </r>
  <r>
    <n v="217"/>
    <x v="8"/>
    <x v="24"/>
    <s v="SEDE REGIONAL"/>
    <x v="6"/>
    <x v="3"/>
  </r>
  <r>
    <n v="218"/>
    <x v="8"/>
    <x v="24"/>
    <s v="SEDE REGIONAL"/>
    <x v="2"/>
    <x v="1"/>
  </r>
  <r>
    <n v="219"/>
    <x v="8"/>
    <x v="25"/>
    <s v="C.Z.  LA FLORESTA"/>
    <x v="1"/>
    <x v="8"/>
  </r>
  <r>
    <n v="220"/>
    <x v="8"/>
    <x v="25"/>
    <s v="C.Z.  LA FLORESTA"/>
    <x v="2"/>
    <x v="1"/>
  </r>
  <r>
    <n v="221"/>
    <x v="8"/>
    <x v="25"/>
    <s v="C.Z. CARLOS LLERAS"/>
    <x v="0"/>
    <x v="4"/>
  </r>
  <r>
    <n v="222"/>
    <x v="8"/>
    <x v="25"/>
    <s v="C.Z. LAS FLORES"/>
    <x v="3"/>
    <x v="8"/>
  </r>
  <r>
    <n v="223"/>
    <x v="8"/>
    <x v="25"/>
    <s v="C.Z. LUIS CARLOS GALAN"/>
    <x v="0"/>
    <x v="7"/>
  </r>
  <r>
    <n v="224"/>
    <x v="8"/>
    <x v="25"/>
    <s v="C.Z. NORTE"/>
    <x v="3"/>
    <x v="3"/>
  </r>
  <r>
    <n v="225"/>
    <x v="8"/>
    <x v="25"/>
    <s v="C.Z. SOCORRO"/>
    <x v="0"/>
    <x v="12"/>
  </r>
  <r>
    <n v="226"/>
    <x v="8"/>
    <x v="25"/>
    <s v="C.Z. SUR"/>
    <x v="3"/>
    <x v="13"/>
  </r>
  <r>
    <n v="227"/>
    <x v="8"/>
    <x v="25"/>
    <s v="C.Z. YARIGUIES"/>
    <x v="0"/>
    <x v="3"/>
  </r>
  <r>
    <n v="228"/>
    <x v="8"/>
    <x v="25"/>
    <s v="C.Z. YARIGUIES"/>
    <x v="1"/>
    <x v="3"/>
  </r>
  <r>
    <n v="229"/>
    <x v="8"/>
    <x v="25"/>
    <s v="C.Z. YARIGUIES"/>
    <x v="3"/>
    <x v="10"/>
  </r>
  <r>
    <n v="231"/>
    <x v="8"/>
    <x v="25"/>
    <s v="CESPA-SRP C.Z. Luis Carlos Galán"/>
    <x v="3"/>
    <x v="13"/>
  </r>
  <r>
    <n v="232"/>
    <x v="8"/>
    <x v="25"/>
    <s v="SEDE REGIONAL"/>
    <x v="3"/>
    <x v="20"/>
  </r>
  <r>
    <n v="233"/>
    <x v="9"/>
    <x v="26"/>
    <s v="C.Z. LOS ALMENDROS"/>
    <x v="0"/>
    <x v="3"/>
  </r>
  <r>
    <n v="234"/>
    <x v="9"/>
    <x v="26"/>
    <s v="C.Z. LOS ALMENDROS"/>
    <x v="1"/>
    <x v="2"/>
  </r>
  <r>
    <n v="235"/>
    <x v="9"/>
    <x v="26"/>
    <s v="C.Z. LOS ALMENDROS"/>
    <x v="3"/>
    <x v="8"/>
  </r>
  <r>
    <n v="236"/>
    <x v="9"/>
    <x v="26"/>
    <s v="SEDE REGIONAL"/>
    <x v="4"/>
    <x v="8"/>
  </r>
  <r>
    <n v="237"/>
    <x v="9"/>
    <x v="26"/>
    <s v="SEDE REGIONAL"/>
    <x v="0"/>
    <x v="1"/>
  </r>
  <r>
    <n v="238"/>
    <x v="9"/>
    <x v="26"/>
    <s v="SEDE REGIONAL"/>
    <x v="1"/>
    <x v="3"/>
  </r>
  <r>
    <n v="239"/>
    <x v="9"/>
    <x v="26"/>
    <s v="SEDE REGIONAL"/>
    <x v="2"/>
    <x v="1"/>
  </r>
  <r>
    <n v="240"/>
    <x v="9"/>
    <x v="26"/>
    <s v="SEDE REGIONAL"/>
    <x v="5"/>
    <x v="3"/>
  </r>
  <r>
    <n v="241"/>
    <x v="9"/>
    <x v="26"/>
    <s v="SEDE REGIONAL"/>
    <x v="3"/>
    <x v="10"/>
  </r>
  <r>
    <n v="242"/>
    <x v="9"/>
    <x v="26"/>
    <s v="U.L. PROVIDENCIA"/>
    <x v="0"/>
    <x v="3"/>
  </r>
  <r>
    <n v="243"/>
    <x v="9"/>
    <x v="26"/>
    <s v="U.L. PROVIDENCIA"/>
    <x v="1"/>
    <x v="8"/>
  </r>
  <r>
    <n v="244"/>
    <x v="9"/>
    <x v="26"/>
    <s v="U.L. PROVIDENCIA"/>
    <x v="2"/>
    <x v="1"/>
  </r>
  <r>
    <m/>
    <x v="10"/>
    <x v="27"/>
    <m/>
    <x v="7"/>
    <x v="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2" cacheId="18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M13" firstHeaderRow="1" firstDataRow="2" firstDataCol="1"/>
  <pivotFields count="6">
    <pivotField showAll="0"/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>
      <items count="29">
        <item x="6"/>
        <item x="20"/>
        <item x="3"/>
        <item x="17"/>
        <item x="4"/>
        <item x="21"/>
        <item x="7"/>
        <item x="14"/>
        <item x="22"/>
        <item x="11"/>
        <item x="1"/>
        <item x="8"/>
        <item x="0"/>
        <item x="18"/>
        <item x="15"/>
        <item x="2"/>
        <item x="19"/>
        <item x="12"/>
        <item x="24"/>
        <item x="9"/>
        <item x="10"/>
        <item x="26"/>
        <item x="25"/>
        <item x="5"/>
        <item x="16"/>
        <item x="13"/>
        <item x="23"/>
        <item x="27"/>
        <item t="default"/>
      </items>
    </pivotField>
    <pivotField showAll="0"/>
    <pivotField axis="axisRow" showAll="0">
      <items count="9">
        <item x="6"/>
        <item x="4"/>
        <item x="0"/>
        <item x="1"/>
        <item x="2"/>
        <item x="5"/>
        <item x="3"/>
        <item x="7"/>
        <item t="default"/>
      </items>
    </pivotField>
    <pivotField dataField="1" showAll="0">
      <items count="23">
        <item x="3"/>
        <item x="1"/>
        <item x="8"/>
        <item x="0"/>
        <item x="10"/>
        <item x="4"/>
        <item x="2"/>
        <item x="13"/>
        <item x="11"/>
        <item x="15"/>
        <item x="12"/>
        <item x="7"/>
        <item x="5"/>
        <item x="14"/>
        <item x="9"/>
        <item x="20"/>
        <item x="6"/>
        <item x="17"/>
        <item x="18"/>
        <item x="16"/>
        <item x="19"/>
        <item x="21"/>
        <item t="default"/>
      </items>
    </pivotField>
  </pivotFields>
  <rowFields count="1">
    <field x="4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a de CANTIDAD DE EQUIP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REGIONAL">
  <location ref="C246:D274" firstHeaderRow="1" firstDataRow="1" firstDataCol="1"/>
  <pivotFields count="9">
    <pivotField showAll="0" defaultSubtotal="0"/>
    <pivotField axis="axisRow" showAll="0" sortType="ascending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</pivotFields>
  <rowFields count="1">
    <field x="1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TOTAL" fld="6" baseField="0" baseItem="0"/>
  </dataFields>
  <formats count="10">
    <format dxfId="11">
      <pivotArea field="1" type="button" dataOnly="0" labelOnly="1" outline="0" axis="axisRow" fieldPosition="0"/>
    </format>
    <format dxfId="12">
      <pivotArea dataOnly="0" labelOnly="1" outline="0" axis="axisValues" fieldPosition="0"/>
    </format>
    <format dxfId="13">
      <pivotArea field="1" type="button" dataOnly="0" labelOnly="1" outline="0" axis="axisRow" fieldPosition="0"/>
    </format>
    <format dxfId="14">
      <pivotArea dataOnly="0" labelOnly="1" outline="0" axis="axisValues" fieldPosition="0"/>
    </format>
    <format dxfId="15">
      <pivotArea type="all" dataOnly="0" outline="0" fieldPosition="0"/>
    </format>
    <format dxfId="16">
      <pivotArea field="1" type="button" dataOnly="0" labelOnly="1" outline="0" axis="axisRow" fieldPosition="0"/>
    </format>
    <format dxfId="17">
      <pivotArea dataOnly="0" labelOnly="1" outline="0" axis="axisValues" fieldPosition="0"/>
    </format>
    <format dxfId="18">
      <pivotArea outline="0" collapsedLevelsAreSubtotals="1" fieldPosition="0"/>
    </format>
    <format dxfId="19">
      <pivotArea collapsedLevelsAreSubtotals="1" fieldPosition="0">
        <references count="1">
          <reference field="1" count="0"/>
        </references>
      </pivotArea>
    </format>
    <format dxfId="20">
      <pivotArea dataOnly="0" labelOnly="1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Tabla dinámica6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EQUIPO">
  <location ref="E246:F254" firstHeaderRow="1" firstDataRow="1" firstDataCol="1"/>
  <pivotFields count="9">
    <pivotField showAll="0" defaultSubtotal="0"/>
    <pivotField showAll="0"/>
    <pivotField showAll="0"/>
    <pivotField showAll="0"/>
    <pivotField showAll="0"/>
    <pivotField axis="axisRow" showAll="0">
      <items count="8">
        <item x="0"/>
        <item x="1"/>
        <item x="5"/>
        <item x="2"/>
        <item x="4"/>
        <item x="3"/>
        <item x="6"/>
        <item t="default"/>
      </items>
    </pivotField>
    <pivotField dataField="1" showAll="0"/>
    <pivotField showAll="0"/>
    <pivotField showAl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TOTAL" fld="6" baseField="0" baseItem="0"/>
  </dataFields>
  <formats count="11">
    <format dxfId="0">
      <pivotArea type="all" dataOnly="0" outline="0" fieldPosition="0"/>
    </format>
    <format dxfId="1">
      <pivotArea field="5" type="button" dataOnly="0" labelOnly="1" outline="0" axis="axisRow" fieldPosition="0"/>
    </format>
    <format dxfId="2">
      <pivotArea dataOnly="0" labelOnly="1" outline="0" axis="axisValues" fieldPosition="0"/>
    </format>
    <format dxfId="3">
      <pivotArea dataOnly="0" labelOnly="1" fieldPosition="0">
        <references count="1">
          <reference field="5" count="0"/>
        </references>
      </pivotArea>
    </format>
    <format dxfId="4">
      <pivotArea outline="0" collapsedLevelsAreSubtotals="1" fieldPosition="0"/>
    </format>
    <format dxfId="5">
      <pivotArea field="5" type="button" dataOnly="0" labelOnly="1" outline="0" axis="axisRow" fieldPosition="0"/>
    </format>
    <format dxfId="6">
      <pivotArea dataOnly="0" labelOnly="1" outline="0" axis="axisValues" fieldPosition="0"/>
    </format>
    <format dxfId="7">
      <pivotArea dataOnly="0" labelOnly="1" grandRow="1" outline="0" fieldPosition="0"/>
    </format>
    <format dxfId="8">
      <pivotArea collapsedLevelsAreSubtotals="1" fieldPosition="0">
        <references count="1">
          <reference field="5" count="0"/>
        </references>
      </pivotArea>
    </format>
    <format dxfId="9">
      <pivotArea dataOnly="0" labelOnly="1" fieldPosition="0">
        <references count="1">
          <reference field="5" count="0"/>
        </references>
      </pivotArea>
    </format>
    <format dxfId="10">
      <pivotArea dataOnly="0" labelOnly="1" fieldPosition="0">
        <references count="1">
          <reference field="5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3"/>
  <sheetViews>
    <sheetView workbookViewId="0">
      <selection activeCell="C10" sqref="C10"/>
    </sheetView>
  </sheetViews>
  <sheetFormatPr baseColWidth="10" defaultRowHeight="15" x14ac:dyDescent="0.25"/>
  <cols>
    <col min="1" max="1" width="29.85546875" customWidth="1"/>
    <col min="2" max="2" width="22.42578125" customWidth="1"/>
    <col min="3" max="3" width="4" customWidth="1"/>
    <col min="4" max="4" width="3" customWidth="1"/>
    <col min="5" max="6" width="4" customWidth="1"/>
    <col min="7" max="7" width="3" customWidth="1"/>
    <col min="8" max="8" width="4" customWidth="1"/>
    <col min="9" max="9" width="3" customWidth="1"/>
    <col min="10" max="10" width="4" customWidth="1"/>
    <col min="11" max="11" width="3" customWidth="1"/>
    <col min="12" max="12" width="11" customWidth="1"/>
    <col min="13" max="13" width="12.5703125" customWidth="1"/>
    <col min="14" max="22" width="3" customWidth="1"/>
    <col min="23" max="23" width="23.42578125" customWidth="1"/>
    <col min="24" max="24" width="20.28515625" customWidth="1"/>
    <col min="25" max="25" width="3" customWidth="1"/>
    <col min="26" max="27" width="2" customWidth="1"/>
    <col min="28" max="28" width="3" customWidth="1"/>
    <col min="29" max="30" width="2" customWidth="1"/>
    <col min="31" max="31" width="3" customWidth="1"/>
    <col min="32" max="32" width="2" customWidth="1"/>
    <col min="33" max="33" width="3" customWidth="1"/>
    <col min="34" max="34" width="23.42578125" customWidth="1"/>
    <col min="35" max="35" width="20.7109375" customWidth="1"/>
    <col min="36" max="40" width="2" customWidth="1"/>
    <col min="41" max="41" width="3" customWidth="1"/>
    <col min="42" max="42" width="2" customWidth="1"/>
    <col min="43" max="44" width="3" customWidth="1"/>
    <col min="45" max="45" width="23.85546875" bestFit="1" customWidth="1"/>
    <col min="46" max="46" width="20.28515625" bestFit="1" customWidth="1"/>
    <col min="47" max="51" width="2" customWidth="1"/>
    <col min="52" max="52" width="3" customWidth="1"/>
    <col min="53" max="53" width="23.42578125" customWidth="1"/>
    <col min="54" max="54" width="19.28515625" customWidth="1"/>
    <col min="55" max="61" width="3" customWidth="1"/>
    <col min="62" max="62" width="22.42578125" customWidth="1"/>
    <col min="63" max="63" width="16.85546875" customWidth="1"/>
    <col min="64" max="64" width="20" customWidth="1"/>
    <col min="65" max="65" width="12.5703125" customWidth="1"/>
    <col min="66" max="66" width="7.85546875" customWidth="1"/>
    <col min="67" max="67" width="18.42578125" bestFit="1" customWidth="1"/>
    <col min="68" max="68" width="7.85546875" customWidth="1"/>
    <col min="69" max="69" width="18.42578125" bestFit="1" customWidth="1"/>
    <col min="70" max="70" width="7.85546875" customWidth="1"/>
    <col min="71" max="71" width="18.42578125" bestFit="1" customWidth="1"/>
    <col min="72" max="72" width="7.85546875" customWidth="1"/>
    <col min="73" max="73" width="15" bestFit="1" customWidth="1"/>
    <col min="74" max="74" width="8.85546875" customWidth="1"/>
    <col min="75" max="75" width="12.5703125" bestFit="1" customWidth="1"/>
  </cols>
  <sheetData>
    <row r="3" spans="1:13" x14ac:dyDescent="0.25">
      <c r="A3" s="72" t="s">
        <v>160</v>
      </c>
      <c r="B3" s="72" t="s">
        <v>162</v>
      </c>
    </row>
    <row r="4" spans="1:13" x14ac:dyDescent="0.25">
      <c r="A4" s="72" t="s">
        <v>159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 t="s">
        <v>161</v>
      </c>
      <c r="M4" t="s">
        <v>136</v>
      </c>
    </row>
    <row r="5" spans="1:13" x14ac:dyDescent="0.25">
      <c r="A5" s="73" t="s">
        <v>108</v>
      </c>
      <c r="B5" s="74"/>
      <c r="C5" s="74"/>
      <c r="D5" s="74">
        <v>8</v>
      </c>
      <c r="E5" s="74"/>
      <c r="F5" s="74"/>
      <c r="G5" s="74">
        <v>1</v>
      </c>
      <c r="H5" s="74"/>
      <c r="I5" s="74"/>
      <c r="J5" s="74">
        <v>1</v>
      </c>
      <c r="K5" s="74"/>
      <c r="L5" s="74"/>
      <c r="M5" s="74">
        <v>10</v>
      </c>
    </row>
    <row r="6" spans="1:13" x14ac:dyDescent="0.25">
      <c r="A6" s="73" t="s">
        <v>90</v>
      </c>
      <c r="B6" s="74"/>
      <c r="C6" s="74">
        <v>2</v>
      </c>
      <c r="D6" s="74"/>
      <c r="E6" s="74">
        <v>2</v>
      </c>
      <c r="F6" s="74"/>
      <c r="G6" s="74">
        <v>2</v>
      </c>
      <c r="H6" s="74">
        <v>1</v>
      </c>
      <c r="I6" s="74">
        <v>1</v>
      </c>
      <c r="J6" s="74"/>
      <c r="K6" s="74">
        <v>3</v>
      </c>
      <c r="L6" s="74"/>
      <c r="M6" s="74">
        <v>11</v>
      </c>
    </row>
    <row r="7" spans="1:13" x14ac:dyDescent="0.25">
      <c r="A7" s="73" t="s">
        <v>37</v>
      </c>
      <c r="B7" s="74">
        <v>55</v>
      </c>
      <c r="C7" s="74">
        <v>37</v>
      </c>
      <c r="D7" s="74">
        <v>40</v>
      </c>
      <c r="E7" s="74">
        <v>33</v>
      </c>
      <c r="F7" s="74">
        <v>61</v>
      </c>
      <c r="G7" s="74">
        <v>32</v>
      </c>
      <c r="H7" s="74">
        <v>99</v>
      </c>
      <c r="I7" s="74">
        <v>30</v>
      </c>
      <c r="J7" s="74">
        <v>30</v>
      </c>
      <c r="K7" s="74">
        <v>4</v>
      </c>
      <c r="L7" s="74"/>
      <c r="M7" s="74">
        <v>421</v>
      </c>
    </row>
    <row r="8" spans="1:13" x14ac:dyDescent="0.25">
      <c r="A8" s="73" t="s">
        <v>38</v>
      </c>
      <c r="B8" s="74">
        <v>5</v>
      </c>
      <c r="C8" s="74">
        <v>14</v>
      </c>
      <c r="D8" s="74">
        <v>6</v>
      </c>
      <c r="E8" s="74">
        <v>5</v>
      </c>
      <c r="F8" s="74">
        <v>13</v>
      </c>
      <c r="G8" s="74">
        <v>7</v>
      </c>
      <c r="H8" s="74">
        <v>1</v>
      </c>
      <c r="I8" s="74">
        <v>15</v>
      </c>
      <c r="J8" s="74">
        <v>4</v>
      </c>
      <c r="K8" s="74">
        <v>11</v>
      </c>
      <c r="L8" s="74"/>
      <c r="M8" s="74">
        <v>81</v>
      </c>
    </row>
    <row r="9" spans="1:13" x14ac:dyDescent="0.25">
      <c r="A9" s="73" t="s">
        <v>43</v>
      </c>
      <c r="B9" s="74">
        <v>2</v>
      </c>
      <c r="C9" s="74">
        <v>6</v>
      </c>
      <c r="D9" s="74">
        <v>7</v>
      </c>
      <c r="E9" s="74">
        <v>9</v>
      </c>
      <c r="F9" s="74">
        <v>8</v>
      </c>
      <c r="G9" s="74">
        <v>3</v>
      </c>
      <c r="H9" s="74">
        <v>13</v>
      </c>
      <c r="I9" s="74">
        <v>4</v>
      </c>
      <c r="J9" s="74">
        <v>24</v>
      </c>
      <c r="K9" s="74">
        <v>4</v>
      </c>
      <c r="L9" s="74"/>
      <c r="M9" s="74">
        <v>80</v>
      </c>
    </row>
    <row r="10" spans="1:13" x14ac:dyDescent="0.25">
      <c r="A10" s="73" t="s">
        <v>58</v>
      </c>
      <c r="B10" s="74"/>
      <c r="C10" s="74">
        <v>3</v>
      </c>
      <c r="D10" s="74">
        <v>6</v>
      </c>
      <c r="E10" s="74">
        <v>3</v>
      </c>
      <c r="F10" s="74">
        <v>1</v>
      </c>
      <c r="G10" s="74">
        <v>2</v>
      </c>
      <c r="H10" s="74"/>
      <c r="I10" s="74">
        <v>3</v>
      </c>
      <c r="J10" s="74"/>
      <c r="K10" s="74">
        <v>1</v>
      </c>
      <c r="L10" s="74"/>
      <c r="M10" s="74">
        <v>19</v>
      </c>
    </row>
    <row r="11" spans="1:13" x14ac:dyDescent="0.25">
      <c r="A11" s="73" t="s">
        <v>63</v>
      </c>
      <c r="B11" s="74"/>
      <c r="C11" s="74">
        <v>39</v>
      </c>
      <c r="D11" s="74">
        <v>14</v>
      </c>
      <c r="E11" s="74">
        <v>55</v>
      </c>
      <c r="F11" s="74">
        <v>80</v>
      </c>
      <c r="G11" s="74">
        <v>17</v>
      </c>
      <c r="H11" s="74"/>
      <c r="I11" s="74">
        <v>12</v>
      </c>
      <c r="J11" s="74">
        <v>43</v>
      </c>
      <c r="K11" s="74">
        <v>8</v>
      </c>
      <c r="L11" s="74"/>
      <c r="M11" s="74">
        <v>268</v>
      </c>
    </row>
    <row r="12" spans="1:13" x14ac:dyDescent="0.25">
      <c r="A12" s="73" t="s">
        <v>156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>
        <v>890</v>
      </c>
      <c r="M12" s="74">
        <v>890</v>
      </c>
    </row>
    <row r="13" spans="1:13" x14ac:dyDescent="0.25">
      <c r="A13" s="73" t="s">
        <v>136</v>
      </c>
      <c r="B13" s="74">
        <v>62</v>
      </c>
      <c r="C13" s="74">
        <v>101</v>
      </c>
      <c r="D13" s="74">
        <v>81</v>
      </c>
      <c r="E13" s="74">
        <v>107</v>
      </c>
      <c r="F13" s="74">
        <v>163</v>
      </c>
      <c r="G13" s="74">
        <v>64</v>
      </c>
      <c r="H13" s="74">
        <v>114</v>
      </c>
      <c r="I13" s="74">
        <v>65</v>
      </c>
      <c r="J13" s="74">
        <v>102</v>
      </c>
      <c r="K13" s="74">
        <v>31</v>
      </c>
      <c r="L13" s="74">
        <v>890</v>
      </c>
      <c r="M13" s="74">
        <v>1780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6"/>
  <sheetViews>
    <sheetView tabSelected="1" zoomScaleNormal="100" zoomScaleSheetLayoutView="100" workbookViewId="0">
      <selection activeCell="D55" sqref="D55"/>
    </sheetView>
  </sheetViews>
  <sheetFormatPr baseColWidth="10" defaultRowHeight="15" x14ac:dyDescent="0.25"/>
  <cols>
    <col min="1" max="1" width="6.42578125" style="1" customWidth="1"/>
    <col min="2" max="2" width="12.5703125" style="1" customWidth="1"/>
    <col min="3" max="3" width="21.28515625" customWidth="1"/>
    <col min="4" max="4" width="29.85546875" bestFit="1" customWidth="1"/>
    <col min="5" max="5" width="25.5703125" customWidth="1"/>
    <col min="6" max="6" width="23.42578125" customWidth="1"/>
    <col min="7" max="7" width="15.85546875" bestFit="1" customWidth="1"/>
    <col min="8" max="8" width="33.5703125" style="1" bestFit="1" customWidth="1"/>
    <col min="9" max="9" width="17" style="1" bestFit="1" customWidth="1"/>
    <col min="10" max="14" width="11.42578125" style="1"/>
  </cols>
  <sheetData>
    <row r="1" spans="1:6" s="1" customFormat="1" x14ac:dyDescent="0.25"/>
    <row r="2" spans="1:6" s="1" customFormat="1" x14ac:dyDescent="0.25"/>
    <row r="3" spans="1:6" s="1" customFormat="1" ht="15.75" x14ac:dyDescent="0.25">
      <c r="C3" s="70"/>
      <c r="D3" s="70"/>
      <c r="E3" s="70"/>
      <c r="F3" s="70"/>
    </row>
    <row r="4" spans="1:6" s="1" customFormat="1" ht="15.75" x14ac:dyDescent="0.25">
      <c r="C4" s="16"/>
      <c r="D4" s="16"/>
      <c r="E4" s="16"/>
      <c r="F4" s="16"/>
    </row>
    <row r="5" spans="1:6" s="1" customFormat="1" ht="15.75" x14ac:dyDescent="0.25">
      <c r="C5" s="70"/>
      <c r="D5" s="70"/>
      <c r="E5" s="70"/>
      <c r="F5" s="70"/>
    </row>
    <row r="6" spans="1:6" s="1" customFormat="1" x14ac:dyDescent="0.25">
      <c r="A6" s="71" t="s">
        <v>32</v>
      </c>
      <c r="B6" s="71"/>
      <c r="C6" s="71"/>
      <c r="D6" s="71"/>
      <c r="E6" s="71"/>
      <c r="F6" s="71"/>
    </row>
    <row r="7" spans="1:6" s="1" customFormat="1" x14ac:dyDescent="0.25">
      <c r="C7" s="17"/>
      <c r="D7" s="17"/>
      <c r="E7" s="17"/>
      <c r="F7" s="17"/>
    </row>
    <row r="8" spans="1:6" s="1" customFormat="1" ht="15.75" thickBot="1" x14ac:dyDescent="0.3"/>
    <row r="9" spans="1:6" ht="20.25" customHeight="1" thickBot="1" x14ac:dyDescent="0.3">
      <c r="A9" s="31" t="s">
        <v>33</v>
      </c>
      <c r="B9" s="32" t="s">
        <v>157</v>
      </c>
      <c r="C9" s="31" t="s">
        <v>0</v>
      </c>
      <c r="D9" s="32" t="s">
        <v>34</v>
      </c>
      <c r="E9" s="32" t="s">
        <v>35</v>
      </c>
      <c r="F9" s="32" t="s">
        <v>158</v>
      </c>
    </row>
    <row r="10" spans="1:6" s="1" customFormat="1" x14ac:dyDescent="0.25">
      <c r="A10" s="36">
        <v>1</v>
      </c>
      <c r="B10" s="37">
        <v>1</v>
      </c>
      <c r="C10" s="38" t="s">
        <v>84</v>
      </c>
      <c r="D10" s="38" t="s">
        <v>18</v>
      </c>
      <c r="E10" s="38" t="s">
        <v>37</v>
      </c>
      <c r="F10" s="39">
        <v>4</v>
      </c>
    </row>
    <row r="11" spans="1:6" s="1" customFormat="1" x14ac:dyDescent="0.25">
      <c r="A11" s="40">
        <v>2</v>
      </c>
      <c r="B11" s="27">
        <v>1</v>
      </c>
      <c r="C11" s="28" t="s">
        <v>84</v>
      </c>
      <c r="D11" s="28" t="s">
        <v>18</v>
      </c>
      <c r="E11" s="29" t="s">
        <v>38</v>
      </c>
      <c r="F11" s="41">
        <v>2</v>
      </c>
    </row>
    <row r="12" spans="1:6" s="1" customFormat="1" x14ac:dyDescent="0.25">
      <c r="A12" s="40">
        <v>3</v>
      </c>
      <c r="B12" s="27">
        <v>1</v>
      </c>
      <c r="C12" s="28" t="s">
        <v>84</v>
      </c>
      <c r="D12" s="28" t="s">
        <v>87</v>
      </c>
      <c r="E12" s="28" t="s">
        <v>37</v>
      </c>
      <c r="F12" s="41">
        <v>7</v>
      </c>
    </row>
    <row r="13" spans="1:6" s="1" customFormat="1" x14ac:dyDescent="0.25">
      <c r="A13" s="40">
        <v>4</v>
      </c>
      <c r="B13" s="27">
        <v>1</v>
      </c>
      <c r="C13" s="28" t="s">
        <v>84</v>
      </c>
      <c r="D13" s="28" t="s">
        <v>87</v>
      </c>
      <c r="E13" s="29" t="s">
        <v>38</v>
      </c>
      <c r="F13" s="41">
        <v>1</v>
      </c>
    </row>
    <row r="14" spans="1:6" s="1" customFormat="1" x14ac:dyDescent="0.25">
      <c r="A14" s="40">
        <v>5</v>
      </c>
      <c r="B14" s="27">
        <v>1</v>
      </c>
      <c r="C14" s="28" t="s">
        <v>84</v>
      </c>
      <c r="D14" s="28" t="s">
        <v>87</v>
      </c>
      <c r="E14" s="29" t="s">
        <v>43</v>
      </c>
      <c r="F14" s="41">
        <v>1</v>
      </c>
    </row>
    <row r="15" spans="1:6" s="1" customFormat="1" x14ac:dyDescent="0.25">
      <c r="A15" s="40">
        <v>6</v>
      </c>
      <c r="B15" s="27">
        <v>1</v>
      </c>
      <c r="C15" s="28" t="s">
        <v>84</v>
      </c>
      <c r="D15" s="28" t="s">
        <v>88</v>
      </c>
      <c r="E15" s="28" t="s">
        <v>37</v>
      </c>
      <c r="F15" s="41">
        <v>6</v>
      </c>
    </row>
    <row r="16" spans="1:6" s="1" customFormat="1" x14ac:dyDescent="0.25">
      <c r="A16" s="40">
        <v>7</v>
      </c>
      <c r="B16" s="27">
        <v>1</v>
      </c>
      <c r="C16" s="28" t="s">
        <v>84</v>
      </c>
      <c r="D16" s="28" t="s">
        <v>85</v>
      </c>
      <c r="E16" s="28" t="s">
        <v>37</v>
      </c>
      <c r="F16" s="41">
        <v>6</v>
      </c>
    </row>
    <row r="17" spans="1:6" s="1" customFormat="1" x14ac:dyDescent="0.25">
      <c r="A17" s="40">
        <v>8</v>
      </c>
      <c r="B17" s="27">
        <v>1</v>
      </c>
      <c r="C17" s="28" t="s">
        <v>84</v>
      </c>
      <c r="D17" s="28" t="s">
        <v>85</v>
      </c>
      <c r="E17" s="29" t="s">
        <v>43</v>
      </c>
      <c r="F17" s="41">
        <v>1</v>
      </c>
    </row>
    <row r="18" spans="1:6" s="1" customFormat="1" x14ac:dyDescent="0.25">
      <c r="A18" s="40">
        <v>9</v>
      </c>
      <c r="B18" s="27">
        <v>1</v>
      </c>
      <c r="C18" s="28" t="s">
        <v>84</v>
      </c>
      <c r="D18" s="28" t="s">
        <v>86</v>
      </c>
      <c r="E18" s="28" t="s">
        <v>37</v>
      </c>
      <c r="F18" s="41">
        <v>13</v>
      </c>
    </row>
    <row r="19" spans="1:6" s="1" customFormat="1" x14ac:dyDescent="0.25">
      <c r="A19" s="40">
        <v>10</v>
      </c>
      <c r="B19" s="27">
        <v>1</v>
      </c>
      <c r="C19" s="28" t="s">
        <v>84</v>
      </c>
      <c r="D19" s="28" t="s">
        <v>26</v>
      </c>
      <c r="E19" s="28" t="s">
        <v>37</v>
      </c>
      <c r="F19" s="41">
        <f>18+1</f>
        <v>19</v>
      </c>
    </row>
    <row r="20" spans="1:6" s="1" customFormat="1" ht="15.75" thickBot="1" x14ac:dyDescent="0.3">
      <c r="A20" s="42">
        <v>12</v>
      </c>
      <c r="B20" s="43">
        <v>1</v>
      </c>
      <c r="C20" s="44" t="s">
        <v>84</v>
      </c>
      <c r="D20" s="44" t="s">
        <v>26</v>
      </c>
      <c r="E20" s="45" t="s">
        <v>38</v>
      </c>
      <c r="F20" s="46">
        <v>2</v>
      </c>
    </row>
    <row r="21" spans="1:6" s="1" customFormat="1" x14ac:dyDescent="0.25">
      <c r="A21" s="76">
        <v>13</v>
      </c>
      <c r="B21" s="77">
        <v>2</v>
      </c>
      <c r="C21" s="52" t="s">
        <v>17</v>
      </c>
      <c r="D21" s="52" t="s">
        <v>75</v>
      </c>
      <c r="E21" s="52" t="s">
        <v>37</v>
      </c>
      <c r="F21" s="76">
        <v>2</v>
      </c>
    </row>
    <row r="22" spans="1:6" s="1" customFormat="1" x14ac:dyDescent="0.25">
      <c r="A22" s="78">
        <v>14</v>
      </c>
      <c r="B22" s="79">
        <v>2</v>
      </c>
      <c r="C22" s="5" t="s">
        <v>17</v>
      </c>
      <c r="D22" s="5" t="s">
        <v>75</v>
      </c>
      <c r="E22" s="80" t="s">
        <v>38</v>
      </c>
      <c r="F22" s="78">
        <v>2</v>
      </c>
    </row>
    <row r="23" spans="1:6" s="1" customFormat="1" x14ac:dyDescent="0.25">
      <c r="A23" s="78">
        <v>15</v>
      </c>
      <c r="B23" s="79">
        <v>2</v>
      </c>
      <c r="C23" s="5" t="s">
        <v>17</v>
      </c>
      <c r="D23" s="5" t="s">
        <v>76</v>
      </c>
      <c r="E23" s="5" t="s">
        <v>37</v>
      </c>
      <c r="F23" s="78">
        <v>2</v>
      </c>
    </row>
    <row r="24" spans="1:6" s="1" customFormat="1" x14ac:dyDescent="0.25">
      <c r="A24" s="78">
        <v>16</v>
      </c>
      <c r="B24" s="79">
        <v>2</v>
      </c>
      <c r="C24" s="5" t="s">
        <v>17</v>
      </c>
      <c r="D24" s="5" t="s">
        <v>76</v>
      </c>
      <c r="E24" s="80" t="s">
        <v>38</v>
      </c>
      <c r="F24" s="78">
        <v>2</v>
      </c>
    </row>
    <row r="25" spans="1:6" s="1" customFormat="1" x14ac:dyDescent="0.25">
      <c r="A25" s="78">
        <v>17</v>
      </c>
      <c r="B25" s="79">
        <v>2</v>
      </c>
      <c r="C25" s="5" t="s">
        <v>17</v>
      </c>
      <c r="D25" s="5" t="s">
        <v>77</v>
      </c>
      <c r="E25" s="5" t="s">
        <v>37</v>
      </c>
      <c r="F25" s="78">
        <v>2</v>
      </c>
    </row>
    <row r="26" spans="1:6" s="1" customFormat="1" x14ac:dyDescent="0.25">
      <c r="A26" s="78">
        <v>18</v>
      </c>
      <c r="B26" s="79">
        <v>2</v>
      </c>
      <c r="C26" s="5" t="s">
        <v>17</v>
      </c>
      <c r="D26" s="5" t="s">
        <v>77</v>
      </c>
      <c r="E26" s="80" t="s">
        <v>38</v>
      </c>
      <c r="F26" s="78">
        <v>2</v>
      </c>
    </row>
    <row r="27" spans="1:6" s="1" customFormat="1" x14ac:dyDescent="0.25">
      <c r="A27" s="78">
        <v>19</v>
      </c>
      <c r="B27" s="79">
        <v>2</v>
      </c>
      <c r="C27" s="5" t="s">
        <v>17</v>
      </c>
      <c r="D27" s="75" t="s">
        <v>74</v>
      </c>
      <c r="E27" s="5" t="s">
        <v>37</v>
      </c>
      <c r="F27" s="78">
        <v>4</v>
      </c>
    </row>
    <row r="28" spans="1:6" s="1" customFormat="1" x14ac:dyDescent="0.25">
      <c r="A28" s="78">
        <v>20</v>
      </c>
      <c r="B28" s="79">
        <v>2</v>
      </c>
      <c r="C28" s="5" t="s">
        <v>17</v>
      </c>
      <c r="D28" s="75" t="s">
        <v>74</v>
      </c>
      <c r="E28" s="80" t="s">
        <v>63</v>
      </c>
      <c r="F28" s="78">
        <v>6</v>
      </c>
    </row>
    <row r="29" spans="1:6" s="1" customFormat="1" x14ac:dyDescent="0.25">
      <c r="A29" s="78">
        <v>21</v>
      </c>
      <c r="B29" s="79">
        <v>2</v>
      </c>
      <c r="C29" s="5" t="s">
        <v>17</v>
      </c>
      <c r="D29" s="75" t="s">
        <v>78</v>
      </c>
      <c r="E29" s="5" t="s">
        <v>37</v>
      </c>
      <c r="F29" s="78">
        <v>4</v>
      </c>
    </row>
    <row r="30" spans="1:6" s="1" customFormat="1" x14ac:dyDescent="0.25">
      <c r="A30" s="78">
        <v>22</v>
      </c>
      <c r="B30" s="79">
        <v>2</v>
      </c>
      <c r="C30" s="5" t="s">
        <v>17</v>
      </c>
      <c r="D30" s="75" t="s">
        <v>78</v>
      </c>
      <c r="E30" s="80" t="s">
        <v>63</v>
      </c>
      <c r="F30" s="78">
        <v>4</v>
      </c>
    </row>
    <row r="31" spans="1:6" s="1" customFormat="1" x14ac:dyDescent="0.25">
      <c r="A31" s="78">
        <v>23</v>
      </c>
      <c r="B31" s="79">
        <v>2</v>
      </c>
      <c r="C31" s="5" t="s">
        <v>17</v>
      </c>
      <c r="D31" s="75" t="s">
        <v>26</v>
      </c>
      <c r="E31" s="5" t="s">
        <v>37</v>
      </c>
      <c r="F31" s="78">
        <v>4</v>
      </c>
    </row>
    <row r="32" spans="1:6" s="1" customFormat="1" x14ac:dyDescent="0.25">
      <c r="A32" s="78">
        <v>24</v>
      </c>
      <c r="B32" s="79">
        <v>2</v>
      </c>
      <c r="C32" s="5" t="s">
        <v>17</v>
      </c>
      <c r="D32" s="75" t="s">
        <v>26</v>
      </c>
      <c r="E32" s="80" t="s">
        <v>43</v>
      </c>
      <c r="F32" s="78">
        <v>4</v>
      </c>
    </row>
    <row r="33" spans="1:6" s="1" customFormat="1" x14ac:dyDescent="0.25">
      <c r="A33" s="78">
        <v>25</v>
      </c>
      <c r="B33" s="79">
        <v>2</v>
      </c>
      <c r="C33" s="5" t="s">
        <v>17</v>
      </c>
      <c r="D33" s="75" t="s">
        <v>26</v>
      </c>
      <c r="E33" s="80" t="s">
        <v>63</v>
      </c>
      <c r="F33" s="78">
        <v>12</v>
      </c>
    </row>
    <row r="34" spans="1:6" s="1" customFormat="1" x14ac:dyDescent="0.25">
      <c r="A34" s="78">
        <v>26</v>
      </c>
      <c r="B34" s="79">
        <v>2</v>
      </c>
      <c r="C34" s="5" t="s">
        <v>19</v>
      </c>
      <c r="D34" s="5" t="s">
        <v>152</v>
      </c>
      <c r="E34" s="5" t="s">
        <v>37</v>
      </c>
      <c r="F34" s="78">
        <v>1</v>
      </c>
    </row>
    <row r="35" spans="1:6" s="1" customFormat="1" x14ac:dyDescent="0.25">
      <c r="A35" s="78">
        <v>27</v>
      </c>
      <c r="B35" s="79">
        <v>2</v>
      </c>
      <c r="C35" s="5" t="s">
        <v>19</v>
      </c>
      <c r="D35" s="5" t="s">
        <v>152</v>
      </c>
      <c r="E35" s="80" t="s">
        <v>38</v>
      </c>
      <c r="F35" s="78">
        <v>1</v>
      </c>
    </row>
    <row r="36" spans="1:6" s="1" customFormat="1" x14ac:dyDescent="0.25">
      <c r="A36" s="78">
        <v>28</v>
      </c>
      <c r="B36" s="79">
        <v>2</v>
      </c>
      <c r="C36" s="5" t="s">
        <v>19</v>
      </c>
      <c r="D36" s="5" t="s">
        <v>152</v>
      </c>
      <c r="E36" s="80" t="s">
        <v>63</v>
      </c>
      <c r="F36" s="78">
        <v>2</v>
      </c>
    </row>
    <row r="37" spans="1:6" s="1" customFormat="1" x14ac:dyDescent="0.25">
      <c r="A37" s="78">
        <v>29</v>
      </c>
      <c r="B37" s="79">
        <v>2</v>
      </c>
      <c r="C37" s="5" t="s">
        <v>19</v>
      </c>
      <c r="D37" s="5" t="s">
        <v>20</v>
      </c>
      <c r="E37" s="5" t="s">
        <v>90</v>
      </c>
      <c r="F37" s="78">
        <v>1</v>
      </c>
    </row>
    <row r="38" spans="1:6" s="1" customFormat="1" x14ac:dyDescent="0.25">
      <c r="A38" s="78">
        <v>30</v>
      </c>
      <c r="B38" s="79">
        <v>2</v>
      </c>
      <c r="C38" s="5" t="s">
        <v>19</v>
      </c>
      <c r="D38" s="5" t="s">
        <v>20</v>
      </c>
      <c r="E38" s="81" t="s">
        <v>58</v>
      </c>
      <c r="F38" s="78">
        <v>1</v>
      </c>
    </row>
    <row r="39" spans="1:6" s="1" customFormat="1" x14ac:dyDescent="0.25">
      <c r="A39" s="78">
        <v>31</v>
      </c>
      <c r="B39" s="79">
        <v>2</v>
      </c>
      <c r="C39" s="5" t="s">
        <v>19</v>
      </c>
      <c r="D39" s="5" t="s">
        <v>20</v>
      </c>
      <c r="E39" s="80" t="s">
        <v>63</v>
      </c>
      <c r="F39" s="78">
        <v>1</v>
      </c>
    </row>
    <row r="40" spans="1:6" s="1" customFormat="1" x14ac:dyDescent="0.25">
      <c r="A40" s="78">
        <v>32</v>
      </c>
      <c r="B40" s="79">
        <v>2</v>
      </c>
      <c r="C40" s="5" t="s">
        <v>19</v>
      </c>
      <c r="D40" s="5" t="s">
        <v>21</v>
      </c>
      <c r="E40" s="5" t="s">
        <v>37</v>
      </c>
      <c r="F40" s="78">
        <v>1</v>
      </c>
    </row>
    <row r="41" spans="1:6" s="1" customFormat="1" x14ac:dyDescent="0.25">
      <c r="A41" s="78">
        <v>33</v>
      </c>
      <c r="B41" s="79">
        <v>2</v>
      </c>
      <c r="C41" s="5" t="s">
        <v>19</v>
      </c>
      <c r="D41" s="5" t="s">
        <v>21</v>
      </c>
      <c r="E41" s="81" t="s">
        <v>58</v>
      </c>
      <c r="F41" s="78">
        <v>1</v>
      </c>
    </row>
    <row r="42" spans="1:6" s="1" customFormat="1" x14ac:dyDescent="0.25">
      <c r="A42" s="78">
        <v>34</v>
      </c>
      <c r="B42" s="79">
        <v>2</v>
      </c>
      <c r="C42" s="5" t="s">
        <v>19</v>
      </c>
      <c r="D42" s="5" t="s">
        <v>21</v>
      </c>
      <c r="E42" s="80" t="s">
        <v>63</v>
      </c>
      <c r="F42" s="78">
        <v>4</v>
      </c>
    </row>
    <row r="43" spans="1:6" s="1" customFormat="1" x14ac:dyDescent="0.25">
      <c r="A43" s="78">
        <v>35</v>
      </c>
      <c r="B43" s="79">
        <v>2</v>
      </c>
      <c r="C43" s="5" t="s">
        <v>19</v>
      </c>
      <c r="D43" s="5" t="s">
        <v>22</v>
      </c>
      <c r="E43" s="80" t="s">
        <v>38</v>
      </c>
      <c r="F43" s="78">
        <v>1</v>
      </c>
    </row>
    <row r="44" spans="1:6" s="1" customFormat="1" x14ac:dyDescent="0.25">
      <c r="A44" s="78">
        <v>36</v>
      </c>
      <c r="B44" s="79">
        <v>2</v>
      </c>
      <c r="C44" s="5" t="s">
        <v>19</v>
      </c>
      <c r="D44" s="5" t="s">
        <v>22</v>
      </c>
      <c r="E44" s="81" t="s">
        <v>58</v>
      </c>
      <c r="F44" s="78">
        <v>1</v>
      </c>
    </row>
    <row r="45" spans="1:6" s="1" customFormat="1" x14ac:dyDescent="0.25">
      <c r="A45" s="78">
        <v>37</v>
      </c>
      <c r="B45" s="79">
        <v>2</v>
      </c>
      <c r="C45" s="5" t="s">
        <v>19</v>
      </c>
      <c r="D45" s="75" t="s">
        <v>151</v>
      </c>
      <c r="E45" s="5" t="s">
        <v>37</v>
      </c>
      <c r="F45" s="78">
        <v>1</v>
      </c>
    </row>
    <row r="46" spans="1:6" s="1" customFormat="1" x14ac:dyDescent="0.25">
      <c r="A46" s="78">
        <v>38</v>
      </c>
      <c r="B46" s="79">
        <v>2</v>
      </c>
      <c r="C46" s="5" t="s">
        <v>19</v>
      </c>
      <c r="D46" s="75" t="s">
        <v>151</v>
      </c>
      <c r="E46" s="80" t="s">
        <v>63</v>
      </c>
      <c r="F46" s="78">
        <v>3</v>
      </c>
    </row>
    <row r="47" spans="1:6" s="1" customFormat="1" x14ac:dyDescent="0.25">
      <c r="A47" s="78">
        <v>39</v>
      </c>
      <c r="B47" s="79">
        <v>2</v>
      </c>
      <c r="C47" s="5" t="s">
        <v>19</v>
      </c>
      <c r="D47" s="75" t="s">
        <v>153</v>
      </c>
      <c r="E47" s="5" t="s">
        <v>90</v>
      </c>
      <c r="F47" s="78">
        <v>1</v>
      </c>
    </row>
    <row r="48" spans="1:6" s="1" customFormat="1" x14ac:dyDescent="0.25">
      <c r="A48" s="78">
        <v>40</v>
      </c>
      <c r="B48" s="79">
        <v>2</v>
      </c>
      <c r="C48" s="5" t="s">
        <v>19</v>
      </c>
      <c r="D48" s="75" t="s">
        <v>153</v>
      </c>
      <c r="E48" s="80" t="s">
        <v>38</v>
      </c>
      <c r="F48" s="78">
        <v>1</v>
      </c>
    </row>
    <row r="49" spans="1:6" s="1" customFormat="1" x14ac:dyDescent="0.25">
      <c r="A49" s="78">
        <v>41</v>
      </c>
      <c r="B49" s="79">
        <v>2</v>
      </c>
      <c r="C49" s="5" t="s">
        <v>19</v>
      </c>
      <c r="D49" s="75" t="s">
        <v>153</v>
      </c>
      <c r="E49" s="80" t="s">
        <v>63</v>
      </c>
      <c r="F49" s="78">
        <v>4</v>
      </c>
    </row>
    <row r="50" spans="1:6" s="1" customFormat="1" x14ac:dyDescent="0.25">
      <c r="A50" s="78">
        <v>42</v>
      </c>
      <c r="B50" s="79">
        <v>2</v>
      </c>
      <c r="C50" s="5" t="s">
        <v>19</v>
      </c>
      <c r="D50" s="75" t="s">
        <v>26</v>
      </c>
      <c r="E50" s="5" t="s">
        <v>37</v>
      </c>
      <c r="F50" s="78">
        <f>15+1</f>
        <v>16</v>
      </c>
    </row>
    <row r="51" spans="1:6" s="1" customFormat="1" x14ac:dyDescent="0.25">
      <c r="A51" s="78">
        <v>44</v>
      </c>
      <c r="B51" s="79">
        <v>2</v>
      </c>
      <c r="C51" s="5" t="s">
        <v>19</v>
      </c>
      <c r="D51" s="75" t="s">
        <v>26</v>
      </c>
      <c r="E51" s="80" t="s">
        <v>38</v>
      </c>
      <c r="F51" s="78">
        <v>5</v>
      </c>
    </row>
    <row r="52" spans="1:6" s="1" customFormat="1" x14ac:dyDescent="0.25">
      <c r="A52" s="78">
        <v>45</v>
      </c>
      <c r="B52" s="79">
        <v>2</v>
      </c>
      <c r="C52" s="5" t="s">
        <v>19</v>
      </c>
      <c r="D52" s="75" t="s">
        <v>26</v>
      </c>
      <c r="E52" s="80" t="s">
        <v>43</v>
      </c>
      <c r="F52" s="78">
        <v>2</v>
      </c>
    </row>
    <row r="53" spans="1:6" s="1" customFormat="1" ht="15.75" thickBot="1" x14ac:dyDescent="0.3">
      <c r="A53" s="82">
        <v>46</v>
      </c>
      <c r="B53" s="83">
        <v>2</v>
      </c>
      <c r="C53" s="50" t="s">
        <v>19</v>
      </c>
      <c r="D53" s="87" t="s">
        <v>26</v>
      </c>
      <c r="E53" s="84" t="s">
        <v>63</v>
      </c>
      <c r="F53" s="82">
        <v>3</v>
      </c>
    </row>
    <row r="54" spans="1:6" s="1" customFormat="1" x14ac:dyDescent="0.25">
      <c r="A54" s="36">
        <v>47</v>
      </c>
      <c r="B54" s="37">
        <v>3</v>
      </c>
      <c r="C54" s="38" t="s">
        <v>28</v>
      </c>
      <c r="D54" s="86" t="s">
        <v>147</v>
      </c>
      <c r="E54" s="38" t="s">
        <v>37</v>
      </c>
      <c r="F54" s="41">
        <v>4</v>
      </c>
    </row>
    <row r="55" spans="1:6" s="1" customFormat="1" x14ac:dyDescent="0.25">
      <c r="A55" s="40">
        <v>48</v>
      </c>
      <c r="B55" s="27">
        <v>3</v>
      </c>
      <c r="C55" s="28" t="s">
        <v>16</v>
      </c>
      <c r="D55" s="75" t="s">
        <v>139</v>
      </c>
      <c r="E55" s="29" t="s">
        <v>38</v>
      </c>
      <c r="F55" s="41">
        <v>1</v>
      </c>
    </row>
    <row r="56" spans="1:6" s="1" customFormat="1" x14ac:dyDescent="0.25">
      <c r="A56" s="40">
        <v>49</v>
      </c>
      <c r="B56" s="27">
        <v>3</v>
      </c>
      <c r="C56" s="28" t="s">
        <v>16</v>
      </c>
      <c r="D56" s="75" t="s">
        <v>140</v>
      </c>
      <c r="E56" s="30" t="s">
        <v>58</v>
      </c>
      <c r="F56" s="41">
        <v>4</v>
      </c>
    </row>
    <row r="57" spans="1:6" s="1" customFormat="1" x14ac:dyDescent="0.25">
      <c r="A57" s="40">
        <v>50</v>
      </c>
      <c r="B57" s="27">
        <v>3</v>
      </c>
      <c r="C57" s="28" t="s">
        <v>16</v>
      </c>
      <c r="D57" s="75" t="s">
        <v>150</v>
      </c>
      <c r="E57" s="29" t="s">
        <v>38</v>
      </c>
      <c r="F57" s="41">
        <v>1</v>
      </c>
    </row>
    <row r="58" spans="1:6" s="1" customFormat="1" x14ac:dyDescent="0.25">
      <c r="A58" s="40">
        <v>51</v>
      </c>
      <c r="B58" s="27">
        <v>3</v>
      </c>
      <c r="C58" s="28" t="s">
        <v>16</v>
      </c>
      <c r="D58" s="75" t="s">
        <v>150</v>
      </c>
      <c r="E58" s="29" t="s">
        <v>63</v>
      </c>
      <c r="F58" s="41">
        <v>3</v>
      </c>
    </row>
    <row r="59" spans="1:6" s="1" customFormat="1" x14ac:dyDescent="0.25">
      <c r="A59" s="40">
        <v>52</v>
      </c>
      <c r="B59" s="27">
        <v>3</v>
      </c>
      <c r="C59" s="28" t="s">
        <v>16</v>
      </c>
      <c r="D59" s="28" t="s">
        <v>141</v>
      </c>
      <c r="E59" s="28" t="s">
        <v>37</v>
      </c>
      <c r="F59" s="41">
        <v>1</v>
      </c>
    </row>
    <row r="60" spans="1:6" s="1" customFormat="1" x14ac:dyDescent="0.25">
      <c r="A60" s="40">
        <v>53</v>
      </c>
      <c r="B60" s="27">
        <v>3</v>
      </c>
      <c r="C60" s="28" t="s">
        <v>16</v>
      </c>
      <c r="D60" s="28" t="s">
        <v>141</v>
      </c>
      <c r="E60" s="29" t="s">
        <v>43</v>
      </c>
      <c r="F60" s="41">
        <v>2</v>
      </c>
    </row>
    <row r="61" spans="1:6" s="1" customFormat="1" x14ac:dyDescent="0.25">
      <c r="A61" s="40">
        <v>54</v>
      </c>
      <c r="B61" s="27">
        <v>3</v>
      </c>
      <c r="C61" s="28" t="s">
        <v>16</v>
      </c>
      <c r="D61" s="28" t="s">
        <v>141</v>
      </c>
      <c r="E61" s="29" t="s">
        <v>63</v>
      </c>
      <c r="F61" s="41">
        <v>9</v>
      </c>
    </row>
    <row r="62" spans="1:6" s="1" customFormat="1" x14ac:dyDescent="0.25">
      <c r="A62" s="40">
        <v>55</v>
      </c>
      <c r="B62" s="27">
        <v>3</v>
      </c>
      <c r="C62" s="28" t="s">
        <v>16</v>
      </c>
      <c r="D62" s="28" t="s">
        <v>142</v>
      </c>
      <c r="E62" s="29" t="s">
        <v>43</v>
      </c>
      <c r="F62" s="41">
        <v>3</v>
      </c>
    </row>
    <row r="63" spans="1:6" s="1" customFormat="1" x14ac:dyDescent="0.25">
      <c r="A63" s="40">
        <v>56</v>
      </c>
      <c r="B63" s="27">
        <v>3</v>
      </c>
      <c r="C63" s="28" t="s">
        <v>16</v>
      </c>
      <c r="D63" s="28" t="s">
        <v>142</v>
      </c>
      <c r="E63" s="30" t="s">
        <v>58</v>
      </c>
      <c r="F63" s="41">
        <v>2</v>
      </c>
    </row>
    <row r="64" spans="1:6" s="1" customFormat="1" x14ac:dyDescent="0.25">
      <c r="A64" s="40">
        <v>57</v>
      </c>
      <c r="B64" s="27">
        <v>3</v>
      </c>
      <c r="C64" s="28" t="s">
        <v>16</v>
      </c>
      <c r="D64" s="28" t="s">
        <v>143</v>
      </c>
      <c r="E64" s="28" t="s">
        <v>37</v>
      </c>
      <c r="F64" s="41">
        <v>3</v>
      </c>
    </row>
    <row r="65" spans="1:6" s="1" customFormat="1" x14ac:dyDescent="0.25">
      <c r="A65" s="40">
        <v>58</v>
      </c>
      <c r="B65" s="27">
        <v>3</v>
      </c>
      <c r="C65" s="28" t="s">
        <v>16</v>
      </c>
      <c r="D65" s="28" t="s">
        <v>143</v>
      </c>
      <c r="E65" s="29" t="s">
        <v>38</v>
      </c>
      <c r="F65" s="41">
        <v>2</v>
      </c>
    </row>
    <row r="66" spans="1:6" s="1" customFormat="1" x14ac:dyDescent="0.25">
      <c r="A66" s="40">
        <v>59</v>
      </c>
      <c r="B66" s="27">
        <v>3</v>
      </c>
      <c r="C66" s="28" t="s">
        <v>16</v>
      </c>
      <c r="D66" s="75" t="s">
        <v>138</v>
      </c>
      <c r="E66" s="28" t="s">
        <v>37</v>
      </c>
      <c r="F66" s="41">
        <v>1</v>
      </c>
    </row>
    <row r="67" spans="1:6" s="1" customFormat="1" x14ac:dyDescent="0.25">
      <c r="A67" s="40">
        <v>60</v>
      </c>
      <c r="B67" s="27">
        <v>3</v>
      </c>
      <c r="C67" s="28" t="s">
        <v>16</v>
      </c>
      <c r="D67" s="75" t="s">
        <v>138</v>
      </c>
      <c r="E67" s="29" t="s">
        <v>63</v>
      </c>
      <c r="F67" s="41">
        <v>2</v>
      </c>
    </row>
    <row r="68" spans="1:6" s="1" customFormat="1" x14ac:dyDescent="0.25">
      <c r="A68" s="40">
        <v>61</v>
      </c>
      <c r="B68" s="27">
        <v>3</v>
      </c>
      <c r="C68" s="28" t="s">
        <v>23</v>
      </c>
      <c r="D68" s="75" t="s">
        <v>122</v>
      </c>
      <c r="E68" s="28" t="s">
        <v>37</v>
      </c>
      <c r="F68" s="41">
        <v>11</v>
      </c>
    </row>
    <row r="69" spans="1:6" s="1" customFormat="1" x14ac:dyDescent="0.25">
      <c r="A69" s="40">
        <v>62</v>
      </c>
      <c r="B69" s="27">
        <v>3</v>
      </c>
      <c r="C69" s="28" t="s">
        <v>23</v>
      </c>
      <c r="D69" s="28" t="s">
        <v>24</v>
      </c>
      <c r="E69" s="28" t="s">
        <v>37</v>
      </c>
      <c r="F69" s="41">
        <v>4</v>
      </c>
    </row>
    <row r="70" spans="1:6" s="1" customFormat="1" x14ac:dyDescent="0.25">
      <c r="A70" s="40">
        <v>63</v>
      </c>
      <c r="B70" s="27">
        <v>3</v>
      </c>
      <c r="C70" s="28" t="s">
        <v>23</v>
      </c>
      <c r="D70" s="75" t="s">
        <v>72</v>
      </c>
      <c r="E70" s="28" t="s">
        <v>37</v>
      </c>
      <c r="F70" s="41">
        <v>12</v>
      </c>
    </row>
    <row r="71" spans="1:6" s="1" customFormat="1" x14ac:dyDescent="0.25">
      <c r="A71" s="40">
        <v>64</v>
      </c>
      <c r="B71" s="27">
        <v>3</v>
      </c>
      <c r="C71" s="28" t="s">
        <v>23</v>
      </c>
      <c r="D71" s="75" t="s">
        <v>72</v>
      </c>
      <c r="E71" s="29" t="s">
        <v>38</v>
      </c>
      <c r="F71" s="41">
        <v>1</v>
      </c>
    </row>
    <row r="72" spans="1:6" s="1" customFormat="1" x14ac:dyDescent="0.25">
      <c r="A72" s="40">
        <v>65</v>
      </c>
      <c r="B72" s="27">
        <v>3</v>
      </c>
      <c r="C72" s="28" t="s">
        <v>23</v>
      </c>
      <c r="D72" s="75" t="s">
        <v>26</v>
      </c>
      <c r="E72" s="28" t="s">
        <v>108</v>
      </c>
      <c r="F72" s="41">
        <v>8</v>
      </c>
    </row>
    <row r="73" spans="1:6" s="1" customFormat="1" x14ac:dyDescent="0.25">
      <c r="A73" s="40">
        <v>66</v>
      </c>
      <c r="B73" s="27">
        <v>3</v>
      </c>
      <c r="C73" s="28" t="s">
        <v>23</v>
      </c>
      <c r="D73" s="75" t="s">
        <v>26</v>
      </c>
      <c r="E73" s="28" t="s">
        <v>37</v>
      </c>
      <c r="F73" s="41">
        <v>4</v>
      </c>
    </row>
    <row r="74" spans="1:6" s="1" customFormat="1" x14ac:dyDescent="0.25">
      <c r="A74" s="40">
        <v>67</v>
      </c>
      <c r="B74" s="27">
        <v>3</v>
      </c>
      <c r="C74" s="28" t="s">
        <v>23</v>
      </c>
      <c r="D74" s="75" t="s">
        <v>26</v>
      </c>
      <c r="E74" s="29" t="s">
        <v>38</v>
      </c>
      <c r="F74" s="41">
        <v>1</v>
      </c>
    </row>
    <row r="75" spans="1:6" s="1" customFormat="1" ht="15.75" thickBot="1" x14ac:dyDescent="0.3">
      <c r="A75" s="42">
        <v>68</v>
      </c>
      <c r="B75" s="43">
        <v>3</v>
      </c>
      <c r="C75" s="44" t="s">
        <v>23</v>
      </c>
      <c r="D75" s="85" t="s">
        <v>26</v>
      </c>
      <c r="E75" s="45" t="s">
        <v>43</v>
      </c>
      <c r="F75" s="41">
        <v>2</v>
      </c>
    </row>
    <row r="76" spans="1:6" s="1" customFormat="1" x14ac:dyDescent="0.25">
      <c r="A76" s="33">
        <v>69</v>
      </c>
      <c r="B76" s="34">
        <v>4</v>
      </c>
      <c r="C76" s="35" t="s">
        <v>11</v>
      </c>
      <c r="D76" s="52" t="s">
        <v>15</v>
      </c>
      <c r="E76" s="53" t="s">
        <v>63</v>
      </c>
      <c r="F76" s="33">
        <v>2</v>
      </c>
    </row>
    <row r="77" spans="1:6" s="1" customFormat="1" x14ac:dyDescent="0.25">
      <c r="A77" s="25">
        <v>70</v>
      </c>
      <c r="B77" s="26">
        <v>4</v>
      </c>
      <c r="C77" s="2" t="s">
        <v>11</v>
      </c>
      <c r="D77" s="5" t="s">
        <v>12</v>
      </c>
      <c r="E77" s="2" t="s">
        <v>37</v>
      </c>
      <c r="F77" s="25">
        <v>2</v>
      </c>
    </row>
    <row r="78" spans="1:6" s="1" customFormat="1" x14ac:dyDescent="0.25">
      <c r="A78" s="25">
        <v>71</v>
      </c>
      <c r="B78" s="26">
        <v>4</v>
      </c>
      <c r="C78" s="2" t="s">
        <v>11</v>
      </c>
      <c r="D78" s="5" t="s">
        <v>12</v>
      </c>
      <c r="E78" s="3" t="s">
        <v>43</v>
      </c>
      <c r="F78" s="25">
        <v>1</v>
      </c>
    </row>
    <row r="79" spans="1:6" s="1" customFormat="1" x14ac:dyDescent="0.25">
      <c r="A79" s="25">
        <v>72</v>
      </c>
      <c r="B79" s="26">
        <v>4</v>
      </c>
      <c r="C79" s="2" t="s">
        <v>11</v>
      </c>
      <c r="D79" s="5" t="s">
        <v>12</v>
      </c>
      <c r="E79" s="3" t="s">
        <v>63</v>
      </c>
      <c r="F79" s="25">
        <v>6</v>
      </c>
    </row>
    <row r="80" spans="1:6" s="1" customFormat="1" x14ac:dyDescent="0.25">
      <c r="A80" s="25">
        <v>73</v>
      </c>
      <c r="B80" s="26">
        <v>4</v>
      </c>
      <c r="C80" s="2" t="s">
        <v>11</v>
      </c>
      <c r="D80" s="5" t="s">
        <v>56</v>
      </c>
      <c r="E80" s="2" t="s">
        <v>90</v>
      </c>
      <c r="F80" s="25">
        <v>2</v>
      </c>
    </row>
    <row r="81" spans="1:6" s="1" customFormat="1" x14ac:dyDescent="0.25">
      <c r="A81" s="25">
        <v>74</v>
      </c>
      <c r="B81" s="26">
        <v>4</v>
      </c>
      <c r="C81" s="2" t="s">
        <v>11</v>
      </c>
      <c r="D81" s="5" t="s">
        <v>56</v>
      </c>
      <c r="E81" s="4" t="s">
        <v>58</v>
      </c>
      <c r="F81" s="25">
        <v>2</v>
      </c>
    </row>
    <row r="82" spans="1:6" s="1" customFormat="1" x14ac:dyDescent="0.25">
      <c r="A82" s="25">
        <v>75</v>
      </c>
      <c r="B82" s="26">
        <v>4</v>
      </c>
      <c r="C82" s="2" t="s">
        <v>11</v>
      </c>
      <c r="D82" s="5" t="s">
        <v>13</v>
      </c>
      <c r="E82" s="3" t="s">
        <v>63</v>
      </c>
      <c r="F82" s="25">
        <v>1</v>
      </c>
    </row>
    <row r="83" spans="1:6" s="1" customFormat="1" x14ac:dyDescent="0.25">
      <c r="A83" s="25">
        <v>76</v>
      </c>
      <c r="B83" s="26">
        <v>4</v>
      </c>
      <c r="C83" s="2" t="s">
        <v>54</v>
      </c>
      <c r="D83" s="2" t="s">
        <v>55</v>
      </c>
      <c r="E83" s="2" t="s">
        <v>37</v>
      </c>
      <c r="F83" s="25">
        <v>1</v>
      </c>
    </row>
    <row r="84" spans="1:6" s="1" customFormat="1" x14ac:dyDescent="0.25">
      <c r="A84" s="25">
        <v>77</v>
      </c>
      <c r="B84" s="26">
        <v>4</v>
      </c>
      <c r="C84" s="2" t="s">
        <v>54</v>
      </c>
      <c r="D84" s="2" t="s">
        <v>56</v>
      </c>
      <c r="E84" s="3" t="s">
        <v>38</v>
      </c>
      <c r="F84" s="25">
        <v>1</v>
      </c>
    </row>
    <row r="85" spans="1:6" s="1" customFormat="1" x14ac:dyDescent="0.25">
      <c r="A85" s="25">
        <v>78</v>
      </c>
      <c r="B85" s="26">
        <v>4</v>
      </c>
      <c r="C85" s="2" t="s">
        <v>54</v>
      </c>
      <c r="D85" s="2" t="s">
        <v>56</v>
      </c>
      <c r="E85" s="3" t="s">
        <v>43</v>
      </c>
      <c r="F85" s="25">
        <v>1</v>
      </c>
    </row>
    <row r="86" spans="1:6" s="1" customFormat="1" x14ac:dyDescent="0.25">
      <c r="A86" s="25">
        <v>79</v>
      </c>
      <c r="B86" s="26">
        <v>4</v>
      </c>
      <c r="C86" s="2" t="s">
        <v>54</v>
      </c>
      <c r="D86" s="2" t="s">
        <v>57</v>
      </c>
      <c r="E86" s="3" t="s">
        <v>43</v>
      </c>
      <c r="F86" s="25">
        <v>2</v>
      </c>
    </row>
    <row r="87" spans="1:6" s="1" customFormat="1" x14ac:dyDescent="0.25">
      <c r="A87" s="25">
        <v>80</v>
      </c>
      <c r="B87" s="26">
        <v>4</v>
      </c>
      <c r="C87" s="2" t="s">
        <v>54</v>
      </c>
      <c r="D87" s="2" t="s">
        <v>57</v>
      </c>
      <c r="E87" s="4" t="s">
        <v>58</v>
      </c>
      <c r="F87" s="25">
        <v>1</v>
      </c>
    </row>
    <row r="88" spans="1:6" s="1" customFormat="1" x14ac:dyDescent="0.25">
      <c r="A88" s="25">
        <v>81</v>
      </c>
      <c r="B88" s="26">
        <v>4</v>
      </c>
      <c r="C88" s="2" t="s">
        <v>54</v>
      </c>
      <c r="D88" s="2" t="s">
        <v>59</v>
      </c>
      <c r="E88" s="2" t="s">
        <v>37</v>
      </c>
      <c r="F88" s="25">
        <v>3</v>
      </c>
    </row>
    <row r="89" spans="1:6" s="1" customFormat="1" x14ac:dyDescent="0.25">
      <c r="A89" s="25">
        <v>82</v>
      </c>
      <c r="B89" s="26">
        <v>4</v>
      </c>
      <c r="C89" s="2" t="s">
        <v>54</v>
      </c>
      <c r="D89" s="2" t="s">
        <v>59</v>
      </c>
      <c r="E89" s="3" t="s">
        <v>38</v>
      </c>
      <c r="F89" s="25">
        <v>1</v>
      </c>
    </row>
    <row r="90" spans="1:6" s="1" customFormat="1" x14ac:dyDescent="0.25">
      <c r="A90" s="25">
        <v>83</v>
      </c>
      <c r="B90" s="26">
        <v>4</v>
      </c>
      <c r="C90" s="2" t="s">
        <v>79</v>
      </c>
      <c r="D90" s="2" t="s">
        <v>82</v>
      </c>
      <c r="E90" s="3" t="s">
        <v>43</v>
      </c>
      <c r="F90" s="25">
        <v>1</v>
      </c>
    </row>
    <row r="91" spans="1:6" s="1" customFormat="1" x14ac:dyDescent="0.25">
      <c r="A91" s="25">
        <v>84</v>
      </c>
      <c r="B91" s="26">
        <v>4</v>
      </c>
      <c r="C91" s="2" t="s">
        <v>79</v>
      </c>
      <c r="D91" s="2" t="s">
        <v>82</v>
      </c>
      <c r="E91" s="3" t="s">
        <v>63</v>
      </c>
      <c r="F91" s="25">
        <v>11</v>
      </c>
    </row>
    <row r="92" spans="1:6" s="1" customFormat="1" x14ac:dyDescent="0.25">
      <c r="A92" s="25">
        <v>85</v>
      </c>
      <c r="B92" s="26">
        <v>4</v>
      </c>
      <c r="C92" s="2" t="s">
        <v>79</v>
      </c>
      <c r="D92" s="2" t="s">
        <v>80</v>
      </c>
      <c r="E92" s="3" t="s">
        <v>43</v>
      </c>
      <c r="F92" s="25">
        <v>1</v>
      </c>
    </row>
    <row r="93" spans="1:6" s="1" customFormat="1" x14ac:dyDescent="0.25">
      <c r="A93" s="25">
        <v>86</v>
      </c>
      <c r="B93" s="26">
        <v>4</v>
      </c>
      <c r="C93" s="2" t="s">
        <v>79</v>
      </c>
      <c r="D93" s="2" t="s">
        <v>80</v>
      </c>
      <c r="E93" s="3" t="s">
        <v>63</v>
      </c>
      <c r="F93" s="25">
        <v>15</v>
      </c>
    </row>
    <row r="94" spans="1:6" s="1" customFormat="1" x14ac:dyDescent="0.25">
      <c r="A94" s="25">
        <v>87</v>
      </c>
      <c r="B94" s="26">
        <v>4</v>
      </c>
      <c r="C94" s="2" t="s">
        <v>79</v>
      </c>
      <c r="D94" s="2" t="s">
        <v>83</v>
      </c>
      <c r="E94" s="3" t="s">
        <v>43</v>
      </c>
      <c r="F94" s="25">
        <v>1</v>
      </c>
    </row>
    <row r="95" spans="1:6" s="1" customFormat="1" x14ac:dyDescent="0.25">
      <c r="A95" s="25">
        <v>88</v>
      </c>
      <c r="B95" s="26">
        <v>4</v>
      </c>
      <c r="C95" s="2" t="s">
        <v>79</v>
      </c>
      <c r="D95" s="2" t="s">
        <v>83</v>
      </c>
      <c r="E95" s="3" t="s">
        <v>63</v>
      </c>
      <c r="F95" s="25">
        <v>10</v>
      </c>
    </row>
    <row r="96" spans="1:6" s="1" customFormat="1" x14ac:dyDescent="0.25">
      <c r="A96" s="25">
        <v>89</v>
      </c>
      <c r="B96" s="26">
        <v>4</v>
      </c>
      <c r="C96" s="2" t="s">
        <v>79</v>
      </c>
      <c r="D96" s="2" t="s">
        <v>81</v>
      </c>
      <c r="E96" s="3" t="s">
        <v>63</v>
      </c>
      <c r="F96" s="25">
        <v>10</v>
      </c>
    </row>
    <row r="97" spans="1:6" s="1" customFormat="1" x14ac:dyDescent="0.25">
      <c r="A97" s="25">
        <v>90</v>
      </c>
      <c r="B97" s="26">
        <v>4</v>
      </c>
      <c r="C97" s="2" t="s">
        <v>79</v>
      </c>
      <c r="D97" s="2" t="s">
        <v>26</v>
      </c>
      <c r="E97" s="3" t="s">
        <v>38</v>
      </c>
      <c r="F97" s="25">
        <v>1</v>
      </c>
    </row>
    <row r="98" spans="1:6" s="1" customFormat="1" x14ac:dyDescent="0.25">
      <c r="A98" s="25">
        <v>91</v>
      </c>
      <c r="B98" s="26">
        <v>4</v>
      </c>
      <c r="C98" s="2" t="s">
        <v>79</v>
      </c>
      <c r="D98" s="2" t="s">
        <v>26</v>
      </c>
      <c r="E98" s="3" t="s">
        <v>43</v>
      </c>
      <c r="F98" s="25">
        <v>2</v>
      </c>
    </row>
    <row r="99" spans="1:6" s="1" customFormat="1" x14ac:dyDescent="0.25">
      <c r="A99" s="25">
        <v>92</v>
      </c>
      <c r="B99" s="26">
        <v>4</v>
      </c>
      <c r="C99" s="2" t="s">
        <v>109</v>
      </c>
      <c r="D99" s="2" t="s">
        <v>110</v>
      </c>
      <c r="E99" s="2" t="s">
        <v>37</v>
      </c>
      <c r="F99" s="25">
        <v>3</v>
      </c>
    </row>
    <row r="100" spans="1:6" s="1" customFormat="1" x14ac:dyDescent="0.25">
      <c r="A100" s="25">
        <v>93</v>
      </c>
      <c r="B100" s="26">
        <v>4</v>
      </c>
      <c r="C100" s="2" t="s">
        <v>109</v>
      </c>
      <c r="D100" s="2" t="s">
        <v>111</v>
      </c>
      <c r="E100" s="2" t="s">
        <v>37</v>
      </c>
      <c r="F100" s="25">
        <v>2</v>
      </c>
    </row>
    <row r="101" spans="1:6" s="1" customFormat="1" x14ac:dyDescent="0.25">
      <c r="A101" s="25">
        <v>94</v>
      </c>
      <c r="B101" s="26">
        <v>4</v>
      </c>
      <c r="C101" s="2" t="s">
        <v>109</v>
      </c>
      <c r="D101" s="2" t="s">
        <v>112</v>
      </c>
      <c r="E101" s="2" t="s">
        <v>37</v>
      </c>
      <c r="F101" s="25">
        <v>2</v>
      </c>
    </row>
    <row r="102" spans="1:6" s="1" customFormat="1" x14ac:dyDescent="0.25">
      <c r="A102" s="25">
        <v>95</v>
      </c>
      <c r="B102" s="26">
        <v>4</v>
      </c>
      <c r="C102" s="2" t="s">
        <v>109</v>
      </c>
      <c r="D102" s="2" t="s">
        <v>26</v>
      </c>
      <c r="E102" s="2" t="s">
        <v>37</v>
      </c>
      <c r="F102" s="25">
        <v>6</v>
      </c>
    </row>
    <row r="103" spans="1:6" s="1" customFormat="1" x14ac:dyDescent="0.25">
      <c r="A103" s="25">
        <v>96</v>
      </c>
      <c r="B103" s="26">
        <v>4</v>
      </c>
      <c r="C103" s="2" t="s">
        <v>113</v>
      </c>
      <c r="D103" s="2" t="s">
        <v>114</v>
      </c>
      <c r="E103" s="2" t="s">
        <v>37</v>
      </c>
      <c r="F103" s="25">
        <v>5</v>
      </c>
    </row>
    <row r="104" spans="1:6" s="1" customFormat="1" x14ac:dyDescent="0.25">
      <c r="A104" s="25">
        <v>97</v>
      </c>
      <c r="B104" s="26">
        <v>4</v>
      </c>
      <c r="C104" s="2" t="s">
        <v>113</v>
      </c>
      <c r="D104" s="2" t="s">
        <v>114</v>
      </c>
      <c r="E104" s="3" t="s">
        <v>38</v>
      </c>
      <c r="F104" s="25">
        <v>2</v>
      </c>
    </row>
    <row r="105" spans="1:6" s="1" customFormat="1" x14ac:dyDescent="0.25">
      <c r="A105" s="25">
        <v>98</v>
      </c>
      <c r="B105" s="26">
        <v>4</v>
      </c>
      <c r="C105" s="2" t="s">
        <v>113</v>
      </c>
      <c r="D105" s="2" t="s">
        <v>115</v>
      </c>
      <c r="E105" s="2" t="s">
        <v>37</v>
      </c>
      <c r="F105" s="25">
        <v>5</v>
      </c>
    </row>
    <row r="106" spans="1:6" s="1" customFormat="1" x14ac:dyDescent="0.25">
      <c r="A106" s="25">
        <v>99</v>
      </c>
      <c r="B106" s="26">
        <v>4</v>
      </c>
      <c r="C106" s="2" t="s">
        <v>113</v>
      </c>
      <c r="D106" s="2" t="s">
        <v>116</v>
      </c>
      <c r="E106" s="2" t="s">
        <v>37</v>
      </c>
      <c r="F106" s="25">
        <v>2</v>
      </c>
    </row>
    <row r="107" spans="1:6" s="1" customFormat="1" ht="15.75" thickBot="1" x14ac:dyDescent="0.3">
      <c r="A107" s="47">
        <v>100</v>
      </c>
      <c r="B107" s="48">
        <v>4</v>
      </c>
      <c r="C107" s="49" t="s">
        <v>113</v>
      </c>
      <c r="D107" s="49" t="s">
        <v>117</v>
      </c>
      <c r="E107" s="49" t="s">
        <v>37</v>
      </c>
      <c r="F107" s="47">
        <v>2</v>
      </c>
    </row>
    <row r="108" spans="1:6" s="1" customFormat="1" x14ac:dyDescent="0.25">
      <c r="A108" s="36">
        <v>101</v>
      </c>
      <c r="B108" s="37">
        <v>5</v>
      </c>
      <c r="C108" s="38" t="s">
        <v>70</v>
      </c>
      <c r="D108" s="38" t="s">
        <v>72</v>
      </c>
      <c r="E108" s="38" t="s">
        <v>37</v>
      </c>
      <c r="F108" s="39">
        <v>28</v>
      </c>
    </row>
    <row r="109" spans="1:6" s="1" customFormat="1" x14ac:dyDescent="0.25">
      <c r="A109" s="40">
        <v>102</v>
      </c>
      <c r="B109" s="27">
        <v>5</v>
      </c>
      <c r="C109" s="28" t="s">
        <v>70</v>
      </c>
      <c r="D109" s="28" t="s">
        <v>73</v>
      </c>
      <c r="E109" s="29" t="s">
        <v>43</v>
      </c>
      <c r="F109" s="41">
        <v>2</v>
      </c>
    </row>
    <row r="110" spans="1:6" s="1" customFormat="1" x14ac:dyDescent="0.25">
      <c r="A110" s="40">
        <v>103</v>
      </c>
      <c r="B110" s="27">
        <v>5</v>
      </c>
      <c r="C110" s="28" t="s">
        <v>70</v>
      </c>
      <c r="D110" s="28" t="s">
        <v>71</v>
      </c>
      <c r="E110" s="28" t="s">
        <v>37</v>
      </c>
      <c r="F110" s="41">
        <v>13</v>
      </c>
    </row>
    <row r="111" spans="1:6" s="1" customFormat="1" x14ac:dyDescent="0.25">
      <c r="A111" s="40">
        <v>104</v>
      </c>
      <c r="B111" s="27">
        <v>5</v>
      </c>
      <c r="C111" s="28" t="s">
        <v>70</v>
      </c>
      <c r="D111" s="28" t="s">
        <v>71</v>
      </c>
      <c r="E111" s="30" t="s">
        <v>58</v>
      </c>
      <c r="F111" s="41">
        <v>1</v>
      </c>
    </row>
    <row r="112" spans="1:6" s="1" customFormat="1" x14ac:dyDescent="0.25">
      <c r="A112" s="40">
        <v>105</v>
      </c>
      <c r="B112" s="27">
        <v>5</v>
      </c>
      <c r="C112" s="28" t="s">
        <v>70</v>
      </c>
      <c r="D112" s="28" t="s">
        <v>26</v>
      </c>
      <c r="E112" s="29" t="s">
        <v>43</v>
      </c>
      <c r="F112" s="41">
        <v>1</v>
      </c>
    </row>
    <row r="113" spans="1:6" s="1" customFormat="1" x14ac:dyDescent="0.25">
      <c r="A113" s="40">
        <v>106</v>
      </c>
      <c r="B113" s="27">
        <v>5</v>
      </c>
      <c r="C113" s="28" t="s">
        <v>100</v>
      </c>
      <c r="D113" s="28" t="s">
        <v>101</v>
      </c>
      <c r="E113" s="29" t="s">
        <v>63</v>
      </c>
      <c r="F113" s="41">
        <v>13</v>
      </c>
    </row>
    <row r="114" spans="1:6" s="1" customFormat="1" x14ac:dyDescent="0.25">
      <c r="A114" s="40">
        <v>107</v>
      </c>
      <c r="B114" s="27">
        <v>5</v>
      </c>
      <c r="C114" s="28" t="s">
        <v>8</v>
      </c>
      <c r="D114" s="28" t="s">
        <v>132</v>
      </c>
      <c r="E114" s="29" t="s">
        <v>63</v>
      </c>
      <c r="F114" s="41">
        <v>6</v>
      </c>
    </row>
    <row r="115" spans="1:6" s="1" customFormat="1" x14ac:dyDescent="0.25">
      <c r="A115" s="40">
        <v>108</v>
      </c>
      <c r="B115" s="27">
        <v>5</v>
      </c>
      <c r="C115" s="28" t="s">
        <v>8</v>
      </c>
      <c r="D115" s="28" t="s">
        <v>129</v>
      </c>
      <c r="E115" s="29" t="s">
        <v>38</v>
      </c>
      <c r="F115" s="41">
        <v>3</v>
      </c>
    </row>
    <row r="116" spans="1:6" s="1" customFormat="1" x14ac:dyDescent="0.25">
      <c r="A116" s="40">
        <v>109</v>
      </c>
      <c r="B116" s="27">
        <v>5</v>
      </c>
      <c r="C116" s="28" t="s">
        <v>8</v>
      </c>
      <c r="D116" s="28" t="s">
        <v>130</v>
      </c>
      <c r="E116" s="29" t="s">
        <v>63</v>
      </c>
      <c r="F116" s="41">
        <v>12</v>
      </c>
    </row>
    <row r="117" spans="1:6" s="1" customFormat="1" x14ac:dyDescent="0.25">
      <c r="A117" s="40">
        <v>110</v>
      </c>
      <c r="B117" s="27">
        <v>5</v>
      </c>
      <c r="C117" s="28" t="s">
        <v>8</v>
      </c>
      <c r="D117" s="28" t="s">
        <v>131</v>
      </c>
      <c r="E117" s="28" t="s">
        <v>37</v>
      </c>
      <c r="F117" s="41">
        <v>6</v>
      </c>
    </row>
    <row r="118" spans="1:6" s="1" customFormat="1" x14ac:dyDescent="0.25">
      <c r="A118" s="40">
        <v>111</v>
      </c>
      <c r="B118" s="27">
        <v>5</v>
      </c>
      <c r="C118" s="28" t="s">
        <v>8</v>
      </c>
      <c r="D118" s="28" t="s">
        <v>126</v>
      </c>
      <c r="E118" s="28" t="s">
        <v>37</v>
      </c>
      <c r="F118" s="41">
        <v>3</v>
      </c>
    </row>
    <row r="119" spans="1:6" s="1" customFormat="1" x14ac:dyDescent="0.25">
      <c r="A119" s="40">
        <v>112</v>
      </c>
      <c r="B119" s="27">
        <v>5</v>
      </c>
      <c r="C119" s="28" t="s">
        <v>8</v>
      </c>
      <c r="D119" s="28" t="s">
        <v>127</v>
      </c>
      <c r="E119" s="29" t="s">
        <v>38</v>
      </c>
      <c r="F119" s="41">
        <v>5</v>
      </c>
    </row>
    <row r="120" spans="1:6" s="1" customFormat="1" x14ac:dyDescent="0.25">
      <c r="A120" s="40">
        <v>113</v>
      </c>
      <c r="B120" s="27">
        <v>5</v>
      </c>
      <c r="C120" s="28" t="s">
        <v>8</v>
      </c>
      <c r="D120" s="28" t="s">
        <v>128</v>
      </c>
      <c r="E120" s="29" t="s">
        <v>38</v>
      </c>
      <c r="F120" s="41">
        <v>2</v>
      </c>
    </row>
    <row r="121" spans="1:6" s="1" customFormat="1" x14ac:dyDescent="0.25">
      <c r="A121" s="40">
        <v>114</v>
      </c>
      <c r="B121" s="27">
        <v>5</v>
      </c>
      <c r="C121" s="28" t="s">
        <v>8</v>
      </c>
      <c r="D121" s="28" t="s">
        <v>128</v>
      </c>
      <c r="E121" s="29" t="s">
        <v>63</v>
      </c>
      <c r="F121" s="41">
        <v>20</v>
      </c>
    </row>
    <row r="122" spans="1:6" s="1" customFormat="1" x14ac:dyDescent="0.25">
      <c r="A122" s="40">
        <v>115</v>
      </c>
      <c r="B122" s="27">
        <v>5</v>
      </c>
      <c r="C122" s="28" t="s">
        <v>8</v>
      </c>
      <c r="D122" s="28" t="s">
        <v>14</v>
      </c>
      <c r="E122" s="29" t="s">
        <v>38</v>
      </c>
      <c r="F122" s="41">
        <v>3</v>
      </c>
    </row>
    <row r="123" spans="1:6" s="1" customFormat="1" x14ac:dyDescent="0.25">
      <c r="A123" s="40">
        <v>116</v>
      </c>
      <c r="B123" s="27">
        <v>5</v>
      </c>
      <c r="C123" s="28" t="s">
        <v>8</v>
      </c>
      <c r="D123" s="28" t="s">
        <v>14</v>
      </c>
      <c r="E123" s="29" t="s">
        <v>43</v>
      </c>
      <c r="F123" s="41">
        <v>1</v>
      </c>
    </row>
    <row r="124" spans="1:6" s="1" customFormat="1" x14ac:dyDescent="0.25">
      <c r="A124" s="40">
        <v>117</v>
      </c>
      <c r="B124" s="27">
        <v>5</v>
      </c>
      <c r="C124" s="28" t="s">
        <v>8</v>
      </c>
      <c r="D124" s="28" t="s">
        <v>14</v>
      </c>
      <c r="E124" s="29" t="s">
        <v>63</v>
      </c>
      <c r="F124" s="41">
        <v>9</v>
      </c>
    </row>
    <row r="125" spans="1:6" s="1" customFormat="1" x14ac:dyDescent="0.25">
      <c r="A125" s="40">
        <v>118</v>
      </c>
      <c r="B125" s="27">
        <v>5</v>
      </c>
      <c r="C125" s="28" t="s">
        <v>8</v>
      </c>
      <c r="D125" s="28" t="s">
        <v>10</v>
      </c>
      <c r="E125" s="28" t="s">
        <v>37</v>
      </c>
      <c r="F125" s="41">
        <v>2</v>
      </c>
    </row>
    <row r="126" spans="1:6" s="1" customFormat="1" x14ac:dyDescent="0.25">
      <c r="A126" s="40">
        <v>119</v>
      </c>
      <c r="B126" s="27">
        <v>5</v>
      </c>
      <c r="C126" s="28" t="s">
        <v>8</v>
      </c>
      <c r="D126" s="28" t="s">
        <v>10</v>
      </c>
      <c r="E126" s="29" t="s">
        <v>43</v>
      </c>
      <c r="F126" s="41">
        <v>4</v>
      </c>
    </row>
    <row r="127" spans="1:6" s="1" customFormat="1" x14ac:dyDescent="0.25">
      <c r="A127" s="40">
        <v>120</v>
      </c>
      <c r="B127" s="27">
        <v>5</v>
      </c>
      <c r="C127" s="28" t="s">
        <v>8</v>
      </c>
      <c r="D127" s="28" t="s">
        <v>71</v>
      </c>
      <c r="E127" s="28" t="s">
        <v>37</v>
      </c>
      <c r="F127" s="41">
        <v>5</v>
      </c>
    </row>
    <row r="128" spans="1:6" s="1" customFormat="1" x14ac:dyDescent="0.25">
      <c r="A128" s="40">
        <v>121</v>
      </c>
      <c r="B128" s="27">
        <v>5</v>
      </c>
      <c r="C128" s="28" t="s">
        <v>8</v>
      </c>
      <c r="D128" s="28" t="s">
        <v>71</v>
      </c>
      <c r="E128" s="29" t="s">
        <v>63</v>
      </c>
      <c r="F128" s="41">
        <v>20</v>
      </c>
    </row>
    <row r="129" spans="1:6" s="1" customFormat="1" ht="15.75" thickBot="1" x14ac:dyDescent="0.3">
      <c r="A129" s="42">
        <v>122</v>
      </c>
      <c r="B129" s="43">
        <v>5</v>
      </c>
      <c r="C129" s="44" t="s">
        <v>8</v>
      </c>
      <c r="D129" s="44" t="s">
        <v>9</v>
      </c>
      <c r="E129" s="44" t="s">
        <v>37</v>
      </c>
      <c r="F129" s="46">
        <v>4</v>
      </c>
    </row>
    <row r="130" spans="1:6" s="1" customFormat="1" x14ac:dyDescent="0.25">
      <c r="A130" s="33">
        <v>123</v>
      </c>
      <c r="B130" s="34">
        <v>6</v>
      </c>
      <c r="C130" s="35" t="s">
        <v>60</v>
      </c>
      <c r="D130" s="35" t="s">
        <v>64</v>
      </c>
      <c r="E130" s="35" t="s">
        <v>37</v>
      </c>
      <c r="F130" s="33">
        <v>6</v>
      </c>
    </row>
    <row r="131" spans="1:6" s="1" customFormat="1" x14ac:dyDescent="0.25">
      <c r="A131" s="25">
        <v>124</v>
      </c>
      <c r="B131" s="26">
        <v>6</v>
      </c>
      <c r="C131" s="2" t="s">
        <v>60</v>
      </c>
      <c r="D131" s="2" t="s">
        <v>64</v>
      </c>
      <c r="E131" s="3" t="s">
        <v>63</v>
      </c>
      <c r="F131" s="25">
        <v>2</v>
      </c>
    </row>
    <row r="132" spans="1:6" s="1" customFormat="1" x14ac:dyDescent="0.25">
      <c r="A132" s="25">
        <v>125</v>
      </c>
      <c r="B132" s="26">
        <v>6</v>
      </c>
      <c r="C132" s="2" t="s">
        <v>60</v>
      </c>
      <c r="D132" s="2" t="s">
        <v>61</v>
      </c>
      <c r="E132" s="2" t="s">
        <v>37</v>
      </c>
      <c r="F132" s="25">
        <v>3</v>
      </c>
    </row>
    <row r="133" spans="1:6" s="1" customFormat="1" x14ac:dyDescent="0.25">
      <c r="A133" s="25">
        <v>126</v>
      </c>
      <c r="B133" s="26">
        <v>6</v>
      </c>
      <c r="C133" s="2" t="s">
        <v>60</v>
      </c>
      <c r="D133" s="2" t="s">
        <v>62</v>
      </c>
      <c r="E133" s="2" t="s">
        <v>37</v>
      </c>
      <c r="F133" s="25">
        <v>3</v>
      </c>
    </row>
    <row r="134" spans="1:6" s="1" customFormat="1" x14ac:dyDescent="0.25">
      <c r="A134" s="25">
        <v>127</v>
      </c>
      <c r="B134" s="26">
        <v>6</v>
      </c>
      <c r="C134" s="2" t="s">
        <v>60</v>
      </c>
      <c r="D134" s="2" t="s">
        <v>62</v>
      </c>
      <c r="E134" s="3" t="s">
        <v>63</v>
      </c>
      <c r="F134" s="25">
        <v>3</v>
      </c>
    </row>
    <row r="135" spans="1:6" s="1" customFormat="1" x14ac:dyDescent="0.25">
      <c r="A135" s="25">
        <v>128</v>
      </c>
      <c r="B135" s="26">
        <v>6</v>
      </c>
      <c r="C135" s="2" t="s">
        <v>91</v>
      </c>
      <c r="D135" s="2" t="s">
        <v>93</v>
      </c>
      <c r="E135" s="2" t="s">
        <v>37</v>
      </c>
      <c r="F135" s="25">
        <v>6</v>
      </c>
    </row>
    <row r="136" spans="1:6" s="1" customFormat="1" x14ac:dyDescent="0.25">
      <c r="A136" s="25">
        <v>129</v>
      </c>
      <c r="B136" s="26">
        <v>6</v>
      </c>
      <c r="C136" s="2" t="s">
        <v>91</v>
      </c>
      <c r="D136" s="2" t="s">
        <v>92</v>
      </c>
      <c r="E136" s="2" t="s">
        <v>37</v>
      </c>
      <c r="F136" s="25">
        <f>5+1</f>
        <v>6</v>
      </c>
    </row>
    <row r="137" spans="1:6" s="1" customFormat="1" x14ac:dyDescent="0.25">
      <c r="A137" s="25">
        <v>131</v>
      </c>
      <c r="B137" s="26">
        <v>6</v>
      </c>
      <c r="C137" s="2" t="s">
        <v>91</v>
      </c>
      <c r="D137" s="2" t="s">
        <v>92</v>
      </c>
      <c r="E137" s="3" t="s">
        <v>43</v>
      </c>
      <c r="F137" s="25">
        <v>1</v>
      </c>
    </row>
    <row r="138" spans="1:6" s="1" customFormat="1" x14ac:dyDescent="0.25">
      <c r="A138" s="25">
        <v>132</v>
      </c>
      <c r="B138" s="26">
        <v>6</v>
      </c>
      <c r="C138" s="2" t="s">
        <v>91</v>
      </c>
      <c r="D138" s="2" t="s">
        <v>26</v>
      </c>
      <c r="E138" s="2" t="s">
        <v>37</v>
      </c>
      <c r="F138" s="25">
        <v>1</v>
      </c>
    </row>
    <row r="139" spans="1:6" s="1" customFormat="1" x14ac:dyDescent="0.25">
      <c r="A139" s="25">
        <v>133</v>
      </c>
      <c r="B139" s="26">
        <v>6</v>
      </c>
      <c r="C139" s="2" t="s">
        <v>91</v>
      </c>
      <c r="D139" s="2" t="s">
        <v>26</v>
      </c>
      <c r="E139" s="3" t="s">
        <v>38</v>
      </c>
      <c r="F139" s="25">
        <f>1+1</f>
        <v>2</v>
      </c>
    </row>
    <row r="140" spans="1:6" s="1" customFormat="1" x14ac:dyDescent="0.25">
      <c r="A140" s="25">
        <v>135</v>
      </c>
      <c r="B140" s="26">
        <v>6</v>
      </c>
      <c r="C140" s="2" t="s">
        <v>4</v>
      </c>
      <c r="D140" s="5" t="s">
        <v>149</v>
      </c>
      <c r="E140" s="2" t="s">
        <v>37</v>
      </c>
      <c r="F140" s="25">
        <v>3</v>
      </c>
    </row>
    <row r="141" spans="1:6" s="1" customFormat="1" x14ac:dyDescent="0.25">
      <c r="A141" s="25">
        <v>136</v>
      </c>
      <c r="B141" s="26">
        <v>6</v>
      </c>
      <c r="C141" s="2" t="s">
        <v>4</v>
      </c>
      <c r="D141" s="5" t="s">
        <v>149</v>
      </c>
      <c r="E141" s="3" t="s">
        <v>38</v>
      </c>
      <c r="F141" s="25">
        <v>1</v>
      </c>
    </row>
    <row r="142" spans="1:6" s="1" customFormat="1" x14ac:dyDescent="0.25">
      <c r="A142" s="25">
        <v>137</v>
      </c>
      <c r="B142" s="26">
        <v>6</v>
      </c>
      <c r="C142" s="2" t="s">
        <v>4</v>
      </c>
      <c r="D142" s="5" t="s">
        <v>149</v>
      </c>
      <c r="E142" s="4" t="s">
        <v>58</v>
      </c>
      <c r="F142" s="25">
        <v>1</v>
      </c>
    </row>
    <row r="143" spans="1:6" s="1" customFormat="1" x14ac:dyDescent="0.25">
      <c r="A143" s="25">
        <v>138</v>
      </c>
      <c r="B143" s="26">
        <v>6</v>
      </c>
      <c r="C143" s="2" t="s">
        <v>4</v>
      </c>
      <c r="D143" s="5" t="s">
        <v>5</v>
      </c>
      <c r="E143" s="3" t="s">
        <v>43</v>
      </c>
      <c r="F143" s="25">
        <v>1</v>
      </c>
    </row>
    <row r="144" spans="1:6" s="1" customFormat="1" x14ac:dyDescent="0.25">
      <c r="A144" s="25">
        <v>139</v>
      </c>
      <c r="B144" s="26">
        <v>6</v>
      </c>
      <c r="C144" s="2" t="s">
        <v>4</v>
      </c>
      <c r="D144" s="5" t="s">
        <v>5</v>
      </c>
      <c r="E144" s="3" t="s">
        <v>63</v>
      </c>
      <c r="F144" s="25">
        <v>2</v>
      </c>
    </row>
    <row r="145" spans="1:6" s="1" customFormat="1" x14ac:dyDescent="0.25">
      <c r="A145" s="25">
        <v>140</v>
      </c>
      <c r="B145" s="26">
        <v>6</v>
      </c>
      <c r="C145" s="2" t="s">
        <v>4</v>
      </c>
      <c r="D145" s="5" t="s">
        <v>7</v>
      </c>
      <c r="E145" s="3" t="s">
        <v>38</v>
      </c>
      <c r="F145" s="25">
        <v>1</v>
      </c>
    </row>
    <row r="146" spans="1:6" s="1" customFormat="1" x14ac:dyDescent="0.25">
      <c r="A146" s="25">
        <v>141</v>
      </c>
      <c r="B146" s="26">
        <v>6</v>
      </c>
      <c r="C146" s="2" t="s">
        <v>4</v>
      </c>
      <c r="D146" s="5" t="s">
        <v>7</v>
      </c>
      <c r="E146" s="3" t="s">
        <v>63</v>
      </c>
      <c r="F146" s="25">
        <v>2</v>
      </c>
    </row>
    <row r="147" spans="1:6" s="1" customFormat="1" x14ac:dyDescent="0.25">
      <c r="A147" s="25">
        <v>142</v>
      </c>
      <c r="B147" s="26">
        <v>6</v>
      </c>
      <c r="C147" s="2" t="s">
        <v>4</v>
      </c>
      <c r="D147" s="2" t="s">
        <v>6</v>
      </c>
      <c r="E147" s="2" t="s">
        <v>37</v>
      </c>
      <c r="F147" s="25">
        <v>2</v>
      </c>
    </row>
    <row r="148" spans="1:6" s="1" customFormat="1" x14ac:dyDescent="0.25">
      <c r="A148" s="25">
        <v>143</v>
      </c>
      <c r="B148" s="26">
        <v>6</v>
      </c>
      <c r="C148" s="2" t="s">
        <v>4</v>
      </c>
      <c r="D148" s="5" t="s">
        <v>125</v>
      </c>
      <c r="E148" s="2" t="s">
        <v>90</v>
      </c>
      <c r="F148" s="25">
        <v>1</v>
      </c>
    </row>
    <row r="149" spans="1:6" s="1" customFormat="1" x14ac:dyDescent="0.25">
      <c r="A149" s="25">
        <v>144</v>
      </c>
      <c r="B149" s="26">
        <v>6</v>
      </c>
      <c r="C149" s="2" t="s">
        <v>4</v>
      </c>
      <c r="D149" s="2" t="s">
        <v>125</v>
      </c>
      <c r="E149" s="3" t="s">
        <v>38</v>
      </c>
      <c r="F149" s="25">
        <v>1</v>
      </c>
    </row>
    <row r="150" spans="1:6" s="1" customFormat="1" x14ac:dyDescent="0.25">
      <c r="A150" s="25">
        <v>145</v>
      </c>
      <c r="B150" s="26">
        <v>6</v>
      </c>
      <c r="C150" s="2" t="s">
        <v>4</v>
      </c>
      <c r="D150" s="2" t="s">
        <v>124</v>
      </c>
      <c r="E150" s="2" t="s">
        <v>37</v>
      </c>
      <c r="F150" s="25">
        <v>2</v>
      </c>
    </row>
    <row r="151" spans="1:6" s="1" customFormat="1" x14ac:dyDescent="0.25">
      <c r="A151" s="25">
        <v>146</v>
      </c>
      <c r="B151" s="26">
        <v>6</v>
      </c>
      <c r="C151" s="2" t="s">
        <v>4</v>
      </c>
      <c r="D151" s="2" t="s">
        <v>124</v>
      </c>
      <c r="E151" s="3" t="s">
        <v>63</v>
      </c>
      <c r="F151" s="25">
        <v>3</v>
      </c>
    </row>
    <row r="152" spans="1:6" s="1" customFormat="1" x14ac:dyDescent="0.25">
      <c r="A152" s="25">
        <v>147</v>
      </c>
      <c r="B152" s="26">
        <v>6</v>
      </c>
      <c r="C152" s="2" t="s">
        <v>4</v>
      </c>
      <c r="D152" s="2" t="s">
        <v>123</v>
      </c>
      <c r="E152" s="3" t="s">
        <v>63</v>
      </c>
      <c r="F152" s="25">
        <v>2</v>
      </c>
    </row>
    <row r="153" spans="1:6" s="1" customFormat="1" x14ac:dyDescent="0.25">
      <c r="A153" s="25">
        <v>148</v>
      </c>
      <c r="B153" s="26">
        <v>6</v>
      </c>
      <c r="C153" s="2" t="s">
        <v>4</v>
      </c>
      <c r="D153" s="5" t="s">
        <v>26</v>
      </c>
      <c r="E153" s="2" t="s">
        <v>108</v>
      </c>
      <c r="F153" s="25">
        <v>1</v>
      </c>
    </row>
    <row r="154" spans="1:6" s="1" customFormat="1" x14ac:dyDescent="0.25">
      <c r="A154" s="25">
        <v>149</v>
      </c>
      <c r="B154" s="26">
        <v>6</v>
      </c>
      <c r="C154" s="2" t="s">
        <v>4</v>
      </c>
      <c r="D154" s="5" t="s">
        <v>26</v>
      </c>
      <c r="E154" s="2" t="s">
        <v>90</v>
      </c>
      <c r="F154" s="25">
        <v>1</v>
      </c>
    </row>
    <row r="155" spans="1:6" s="1" customFormat="1" x14ac:dyDescent="0.25">
      <c r="A155" s="25">
        <v>150</v>
      </c>
      <c r="B155" s="26">
        <v>6</v>
      </c>
      <c r="C155" s="2" t="s">
        <v>4</v>
      </c>
      <c r="D155" s="5" t="s">
        <v>26</v>
      </c>
      <c r="E155" s="3" t="s">
        <v>38</v>
      </c>
      <c r="F155" s="25">
        <v>2</v>
      </c>
    </row>
    <row r="156" spans="1:6" s="1" customFormat="1" x14ac:dyDescent="0.25">
      <c r="A156" s="25">
        <v>151</v>
      </c>
      <c r="B156" s="26">
        <v>6</v>
      </c>
      <c r="C156" s="2" t="s">
        <v>4</v>
      </c>
      <c r="D156" s="5" t="s">
        <v>26</v>
      </c>
      <c r="E156" s="3" t="s">
        <v>43</v>
      </c>
      <c r="F156" s="25">
        <v>1</v>
      </c>
    </row>
    <row r="157" spans="1:6" s="1" customFormat="1" x14ac:dyDescent="0.25">
      <c r="A157" s="25">
        <v>152</v>
      </c>
      <c r="B157" s="26">
        <v>6</v>
      </c>
      <c r="C157" s="2" t="s">
        <v>4</v>
      </c>
      <c r="D157" s="5" t="s">
        <v>26</v>
      </c>
      <c r="E157" s="4" t="s">
        <v>58</v>
      </c>
      <c r="F157" s="25">
        <v>1</v>
      </c>
    </row>
    <row r="158" spans="1:6" s="1" customFormat="1" ht="15.75" thickBot="1" x14ac:dyDescent="0.3">
      <c r="A158" s="25">
        <v>153</v>
      </c>
      <c r="B158" s="26">
        <v>6</v>
      </c>
      <c r="C158" s="2" t="s">
        <v>4</v>
      </c>
      <c r="D158" s="2" t="s">
        <v>26</v>
      </c>
      <c r="E158" s="3" t="s">
        <v>63</v>
      </c>
      <c r="F158" s="25">
        <f>2+1</f>
        <v>3</v>
      </c>
    </row>
    <row r="159" spans="1:6" s="1" customFormat="1" x14ac:dyDescent="0.25">
      <c r="A159" s="36">
        <v>155</v>
      </c>
      <c r="B159" s="37">
        <v>7</v>
      </c>
      <c r="C159" s="38" t="s">
        <v>41</v>
      </c>
      <c r="D159" s="38" t="s">
        <v>49</v>
      </c>
      <c r="E159" s="54" t="s">
        <v>43</v>
      </c>
      <c r="F159" s="39">
        <v>1</v>
      </c>
    </row>
    <row r="160" spans="1:6" s="1" customFormat="1" x14ac:dyDescent="0.25">
      <c r="A160" s="40">
        <v>156</v>
      </c>
      <c r="B160" s="27">
        <v>7</v>
      </c>
      <c r="C160" s="28" t="s">
        <v>41</v>
      </c>
      <c r="D160" s="28" t="s">
        <v>47</v>
      </c>
      <c r="E160" s="29" t="s">
        <v>43</v>
      </c>
      <c r="F160" s="41">
        <v>1</v>
      </c>
    </row>
    <row r="161" spans="1:6" s="1" customFormat="1" x14ac:dyDescent="0.25">
      <c r="A161" s="40">
        <v>157</v>
      </c>
      <c r="B161" s="27">
        <v>7</v>
      </c>
      <c r="C161" s="28" t="s">
        <v>41</v>
      </c>
      <c r="D161" s="28" t="s">
        <v>50</v>
      </c>
      <c r="E161" s="29" t="s">
        <v>43</v>
      </c>
      <c r="F161" s="41">
        <v>1</v>
      </c>
    </row>
    <row r="162" spans="1:6" s="1" customFormat="1" x14ac:dyDescent="0.25">
      <c r="A162" s="40">
        <v>158</v>
      </c>
      <c r="B162" s="27">
        <v>7</v>
      </c>
      <c r="C162" s="28" t="s">
        <v>41</v>
      </c>
      <c r="D162" s="28" t="s">
        <v>48</v>
      </c>
      <c r="E162" s="29" t="s">
        <v>43</v>
      </c>
      <c r="F162" s="41">
        <v>1</v>
      </c>
    </row>
    <row r="163" spans="1:6" s="1" customFormat="1" x14ac:dyDescent="0.25">
      <c r="A163" s="40">
        <v>159</v>
      </c>
      <c r="B163" s="27">
        <v>7</v>
      </c>
      <c r="C163" s="28" t="s">
        <v>41</v>
      </c>
      <c r="D163" s="28" t="s">
        <v>53</v>
      </c>
      <c r="E163" s="29" t="s">
        <v>43</v>
      </c>
      <c r="F163" s="41">
        <v>1</v>
      </c>
    </row>
    <row r="164" spans="1:6" s="1" customFormat="1" x14ac:dyDescent="0.25">
      <c r="A164" s="40">
        <v>160</v>
      </c>
      <c r="B164" s="27">
        <v>7</v>
      </c>
      <c r="C164" s="28" t="s">
        <v>41</v>
      </c>
      <c r="D164" s="28" t="s">
        <v>51</v>
      </c>
      <c r="E164" s="29" t="s">
        <v>43</v>
      </c>
      <c r="F164" s="41">
        <v>2</v>
      </c>
    </row>
    <row r="165" spans="1:6" s="1" customFormat="1" x14ac:dyDescent="0.25">
      <c r="A165" s="40">
        <v>161</v>
      </c>
      <c r="B165" s="27">
        <v>7</v>
      </c>
      <c r="C165" s="28" t="s">
        <v>41</v>
      </c>
      <c r="D165" s="28" t="s">
        <v>46</v>
      </c>
      <c r="E165" s="29" t="s">
        <v>43</v>
      </c>
      <c r="F165" s="41">
        <v>1</v>
      </c>
    </row>
    <row r="166" spans="1:6" s="1" customFormat="1" x14ac:dyDescent="0.25">
      <c r="A166" s="40">
        <v>162</v>
      </c>
      <c r="B166" s="27">
        <v>7</v>
      </c>
      <c r="C166" s="28" t="s">
        <v>41</v>
      </c>
      <c r="D166" s="28" t="s">
        <v>42</v>
      </c>
      <c r="E166" s="29" t="s">
        <v>43</v>
      </c>
      <c r="F166" s="41">
        <v>1</v>
      </c>
    </row>
    <row r="167" spans="1:6" s="1" customFormat="1" x14ac:dyDescent="0.25">
      <c r="A167" s="40">
        <v>163</v>
      </c>
      <c r="B167" s="27">
        <v>7</v>
      </c>
      <c r="C167" s="28" t="s">
        <v>41</v>
      </c>
      <c r="D167" s="28" t="s">
        <v>44</v>
      </c>
      <c r="E167" s="29" t="s">
        <v>43</v>
      </c>
      <c r="F167" s="41">
        <v>1</v>
      </c>
    </row>
    <row r="168" spans="1:6" s="1" customFormat="1" x14ac:dyDescent="0.25">
      <c r="A168" s="40">
        <v>164</v>
      </c>
      <c r="B168" s="27">
        <v>7</v>
      </c>
      <c r="C168" s="28" t="s">
        <v>41</v>
      </c>
      <c r="D168" s="28" t="s">
        <v>52</v>
      </c>
      <c r="E168" s="29" t="s">
        <v>43</v>
      </c>
      <c r="F168" s="41">
        <v>1</v>
      </c>
    </row>
    <row r="169" spans="1:6" s="1" customFormat="1" x14ac:dyDescent="0.25">
      <c r="A169" s="40">
        <v>165</v>
      </c>
      <c r="B169" s="27">
        <v>7</v>
      </c>
      <c r="C169" s="28" t="s">
        <v>41</v>
      </c>
      <c r="D169" s="28" t="s">
        <v>45</v>
      </c>
      <c r="E169" s="29" t="s">
        <v>43</v>
      </c>
      <c r="F169" s="41">
        <v>1</v>
      </c>
    </row>
    <row r="170" spans="1:6" s="1" customFormat="1" x14ac:dyDescent="0.25">
      <c r="A170" s="40">
        <v>166</v>
      </c>
      <c r="B170" s="27">
        <v>7</v>
      </c>
      <c r="C170" s="28" t="s">
        <v>89</v>
      </c>
      <c r="D170" s="28" t="s">
        <v>26</v>
      </c>
      <c r="E170" s="28" t="s">
        <v>90</v>
      </c>
      <c r="F170" s="41">
        <v>1</v>
      </c>
    </row>
    <row r="171" spans="1:6" s="1" customFormat="1" x14ac:dyDescent="0.25">
      <c r="A171" s="40">
        <v>167</v>
      </c>
      <c r="B171" s="27">
        <v>7</v>
      </c>
      <c r="C171" s="28" t="s">
        <v>89</v>
      </c>
      <c r="D171" s="28" t="s">
        <v>26</v>
      </c>
      <c r="E171" s="28" t="s">
        <v>37</v>
      </c>
      <c r="F171" s="41">
        <v>23</v>
      </c>
    </row>
    <row r="172" spans="1:6" s="1" customFormat="1" x14ac:dyDescent="0.25">
      <c r="A172" s="40">
        <v>168</v>
      </c>
      <c r="B172" s="27">
        <v>7</v>
      </c>
      <c r="C172" s="28" t="s">
        <v>89</v>
      </c>
      <c r="D172" s="28" t="s">
        <v>26</v>
      </c>
      <c r="E172" s="29" t="s">
        <v>38</v>
      </c>
      <c r="F172" s="41">
        <v>1</v>
      </c>
    </row>
    <row r="173" spans="1:6" s="1" customFormat="1" x14ac:dyDescent="0.25">
      <c r="A173" s="40">
        <v>169</v>
      </c>
      <c r="B173" s="27">
        <v>7</v>
      </c>
      <c r="C173" s="28" t="s">
        <v>89</v>
      </c>
      <c r="D173" s="28" t="s">
        <v>26</v>
      </c>
      <c r="E173" s="29" t="s">
        <v>43</v>
      </c>
      <c r="F173" s="41">
        <v>1</v>
      </c>
    </row>
    <row r="174" spans="1:6" s="1" customFormat="1" x14ac:dyDescent="0.25">
      <c r="A174" s="40">
        <v>170</v>
      </c>
      <c r="B174" s="27">
        <v>7</v>
      </c>
      <c r="C174" s="28" t="s">
        <v>94</v>
      </c>
      <c r="D174" s="28" t="s">
        <v>95</v>
      </c>
      <c r="E174" s="28" t="s">
        <v>37</v>
      </c>
      <c r="F174" s="41">
        <v>11</v>
      </c>
    </row>
    <row r="175" spans="1:6" s="1" customFormat="1" x14ac:dyDescent="0.25">
      <c r="A175" s="40">
        <v>171</v>
      </c>
      <c r="B175" s="27">
        <v>7</v>
      </c>
      <c r="C175" s="28" t="s">
        <v>94</v>
      </c>
      <c r="D175" s="28" t="s">
        <v>96</v>
      </c>
      <c r="E175" s="28" t="s">
        <v>37</v>
      </c>
      <c r="F175" s="41">
        <v>7</v>
      </c>
    </row>
    <row r="176" spans="1:6" s="1" customFormat="1" x14ac:dyDescent="0.25">
      <c r="A176" s="40">
        <v>172</v>
      </c>
      <c r="B176" s="27">
        <v>7</v>
      </c>
      <c r="C176" s="28" t="s">
        <v>94</v>
      </c>
      <c r="D176" s="28" t="s">
        <v>97</v>
      </c>
      <c r="E176" s="28" t="s">
        <v>37</v>
      </c>
      <c r="F176" s="41">
        <v>5</v>
      </c>
    </row>
    <row r="177" spans="1:6" s="1" customFormat="1" x14ac:dyDescent="0.25">
      <c r="A177" s="40">
        <v>173</v>
      </c>
      <c r="B177" s="27">
        <v>7</v>
      </c>
      <c r="C177" s="28" t="s">
        <v>94</v>
      </c>
      <c r="D177" s="28" t="s">
        <v>98</v>
      </c>
      <c r="E177" s="28" t="s">
        <v>37</v>
      </c>
      <c r="F177" s="41">
        <v>11</v>
      </c>
    </row>
    <row r="178" spans="1:6" s="1" customFormat="1" x14ac:dyDescent="0.25">
      <c r="A178" s="40">
        <v>174</v>
      </c>
      <c r="B178" s="27">
        <v>7</v>
      </c>
      <c r="C178" s="28" t="s">
        <v>94</v>
      </c>
      <c r="D178" s="28" t="s">
        <v>99</v>
      </c>
      <c r="E178" s="28" t="s">
        <v>37</v>
      </c>
      <c r="F178" s="41">
        <v>31</v>
      </c>
    </row>
    <row r="179" spans="1:6" s="1" customFormat="1" x14ac:dyDescent="0.25">
      <c r="A179" s="40">
        <v>175</v>
      </c>
      <c r="B179" s="27">
        <v>7</v>
      </c>
      <c r="C179" s="28" t="s">
        <v>94</v>
      </c>
      <c r="D179" s="28" t="s">
        <v>29</v>
      </c>
      <c r="E179" s="28" t="s">
        <v>37</v>
      </c>
      <c r="F179" s="41">
        <v>5</v>
      </c>
    </row>
    <row r="180" spans="1:6" s="1" customFormat="1" x14ac:dyDescent="0.25">
      <c r="A180" s="40">
        <v>176</v>
      </c>
      <c r="B180" s="27">
        <v>7</v>
      </c>
      <c r="C180" s="28" t="s">
        <v>94</v>
      </c>
      <c r="D180" s="28" t="s">
        <v>67</v>
      </c>
      <c r="E180" s="28" t="s">
        <v>37</v>
      </c>
      <c r="F180" s="41">
        <v>2</v>
      </c>
    </row>
    <row r="181" spans="1:6" s="1" customFormat="1" ht="15.75" thickBot="1" x14ac:dyDescent="0.3">
      <c r="A181" s="42">
        <v>177</v>
      </c>
      <c r="B181" s="43">
        <v>7</v>
      </c>
      <c r="C181" s="44" t="s">
        <v>94</v>
      </c>
      <c r="D181" s="44" t="s">
        <v>26</v>
      </c>
      <c r="E181" s="44" t="s">
        <v>37</v>
      </c>
      <c r="F181" s="46">
        <v>4</v>
      </c>
    </row>
    <row r="182" spans="1:6" s="1" customFormat="1" x14ac:dyDescent="0.25">
      <c r="A182" s="33">
        <v>178</v>
      </c>
      <c r="B182" s="34">
        <v>8</v>
      </c>
      <c r="C182" s="35" t="s">
        <v>36</v>
      </c>
      <c r="D182" s="35" t="s">
        <v>39</v>
      </c>
      <c r="E182" s="35" t="s">
        <v>37</v>
      </c>
      <c r="F182" s="33">
        <f>1+1+1</f>
        <v>3</v>
      </c>
    </row>
    <row r="183" spans="1:6" s="1" customFormat="1" x14ac:dyDescent="0.25">
      <c r="A183" s="25">
        <v>181</v>
      </c>
      <c r="B183" s="26">
        <v>8</v>
      </c>
      <c r="C183" s="2" t="s">
        <v>36</v>
      </c>
      <c r="D183" s="2" t="s">
        <v>39</v>
      </c>
      <c r="E183" s="3" t="s">
        <v>38</v>
      </c>
      <c r="F183" s="25">
        <v>1</v>
      </c>
    </row>
    <row r="184" spans="1:6" s="1" customFormat="1" x14ac:dyDescent="0.25">
      <c r="A184" s="25">
        <v>182</v>
      </c>
      <c r="B184" s="26">
        <v>8</v>
      </c>
      <c r="C184" s="2" t="s">
        <v>36</v>
      </c>
      <c r="D184" s="2" t="s">
        <v>40</v>
      </c>
      <c r="E184" s="3" t="s">
        <v>38</v>
      </c>
      <c r="F184" s="25">
        <v>1</v>
      </c>
    </row>
    <row r="185" spans="1:6" s="1" customFormat="1" x14ac:dyDescent="0.25">
      <c r="A185" s="25">
        <v>183</v>
      </c>
      <c r="B185" s="26">
        <v>8</v>
      </c>
      <c r="C185" s="2" t="s">
        <v>36</v>
      </c>
      <c r="D185" s="2" t="s">
        <v>26</v>
      </c>
      <c r="E185" s="2" t="s">
        <v>37</v>
      </c>
      <c r="F185" s="25">
        <v>1</v>
      </c>
    </row>
    <row r="186" spans="1:6" s="1" customFormat="1" x14ac:dyDescent="0.25">
      <c r="A186" s="25">
        <v>184</v>
      </c>
      <c r="B186" s="26">
        <v>8</v>
      </c>
      <c r="C186" s="2" t="s">
        <v>36</v>
      </c>
      <c r="D186" s="2" t="s">
        <v>26</v>
      </c>
      <c r="E186" s="3" t="s">
        <v>38</v>
      </c>
      <c r="F186" s="25">
        <f>1+1+1+1</f>
        <v>4</v>
      </c>
    </row>
    <row r="187" spans="1:6" s="1" customFormat="1" x14ac:dyDescent="0.25">
      <c r="A187" s="25">
        <v>188</v>
      </c>
      <c r="B187" s="26">
        <v>8</v>
      </c>
      <c r="C187" s="2" t="s">
        <v>30</v>
      </c>
      <c r="D187" s="5" t="s">
        <v>31</v>
      </c>
      <c r="E187" s="3" t="s">
        <v>63</v>
      </c>
      <c r="F187" s="25">
        <v>4</v>
      </c>
    </row>
    <row r="188" spans="1:6" s="1" customFormat="1" x14ac:dyDescent="0.25">
      <c r="A188" s="25">
        <v>189</v>
      </c>
      <c r="B188" s="26">
        <v>8</v>
      </c>
      <c r="C188" s="2" t="s">
        <v>65</v>
      </c>
      <c r="D188" s="2" t="s">
        <v>69</v>
      </c>
      <c r="E188" s="2" t="s">
        <v>37</v>
      </c>
      <c r="F188" s="25">
        <v>10</v>
      </c>
    </row>
    <row r="189" spans="1:6" s="1" customFormat="1" x14ac:dyDescent="0.25">
      <c r="A189" s="25">
        <v>190</v>
      </c>
      <c r="B189" s="26">
        <v>8</v>
      </c>
      <c r="C189" s="2" t="s">
        <v>65</v>
      </c>
      <c r="D189" s="2" t="s">
        <v>68</v>
      </c>
      <c r="E189" s="2" t="s">
        <v>37</v>
      </c>
      <c r="F189" s="25">
        <v>10</v>
      </c>
    </row>
    <row r="190" spans="1:6" s="1" customFormat="1" x14ac:dyDescent="0.25">
      <c r="A190" s="25">
        <v>191</v>
      </c>
      <c r="B190" s="26">
        <v>8</v>
      </c>
      <c r="C190" s="2" t="s">
        <v>65</v>
      </c>
      <c r="D190" s="2" t="s">
        <v>66</v>
      </c>
      <c r="E190" s="2" t="s">
        <v>37</v>
      </c>
      <c r="F190" s="25">
        <v>2</v>
      </c>
    </row>
    <row r="191" spans="1:6" s="1" customFormat="1" x14ac:dyDescent="0.25">
      <c r="A191" s="25">
        <v>192</v>
      </c>
      <c r="B191" s="26">
        <v>8</v>
      </c>
      <c r="C191" s="2" t="s">
        <v>65</v>
      </c>
      <c r="D191" s="2" t="s">
        <v>66</v>
      </c>
      <c r="E191" s="3" t="s">
        <v>63</v>
      </c>
      <c r="F191" s="25">
        <v>3</v>
      </c>
    </row>
    <row r="192" spans="1:6" s="1" customFormat="1" x14ac:dyDescent="0.25">
      <c r="A192" s="25">
        <v>193</v>
      </c>
      <c r="B192" s="26">
        <v>8</v>
      </c>
      <c r="C192" s="2" t="s">
        <v>65</v>
      </c>
      <c r="D192" s="2" t="s">
        <v>67</v>
      </c>
      <c r="E192" s="3" t="s">
        <v>38</v>
      </c>
      <c r="F192" s="25">
        <v>2</v>
      </c>
    </row>
    <row r="193" spans="1:6" s="1" customFormat="1" x14ac:dyDescent="0.25">
      <c r="A193" s="25">
        <v>194</v>
      </c>
      <c r="B193" s="26">
        <v>8</v>
      </c>
      <c r="C193" s="2" t="s">
        <v>65</v>
      </c>
      <c r="D193" s="2" t="s">
        <v>26</v>
      </c>
      <c r="E193" s="3" t="s">
        <v>38</v>
      </c>
      <c r="F193" s="25">
        <v>2</v>
      </c>
    </row>
    <row r="194" spans="1:6" s="1" customFormat="1" x14ac:dyDescent="0.25">
      <c r="A194" s="25">
        <v>195</v>
      </c>
      <c r="B194" s="26">
        <v>8</v>
      </c>
      <c r="C194" s="2" t="s">
        <v>65</v>
      </c>
      <c r="D194" s="2" t="s">
        <v>26</v>
      </c>
      <c r="E194" s="3" t="s">
        <v>43</v>
      </c>
      <c r="F194" s="25">
        <f>1+1+1</f>
        <v>3</v>
      </c>
    </row>
    <row r="195" spans="1:6" s="1" customFormat="1" x14ac:dyDescent="0.25">
      <c r="A195" s="25">
        <v>198</v>
      </c>
      <c r="B195" s="26">
        <v>8</v>
      </c>
      <c r="C195" s="2" t="s">
        <v>27</v>
      </c>
      <c r="D195" s="5" t="s">
        <v>145</v>
      </c>
      <c r="E195" s="2" t="s">
        <v>37</v>
      </c>
      <c r="F195" s="25">
        <v>1</v>
      </c>
    </row>
    <row r="196" spans="1:6" s="1" customFormat="1" x14ac:dyDescent="0.25">
      <c r="A196" s="25">
        <v>199</v>
      </c>
      <c r="B196" s="26">
        <v>8</v>
      </c>
      <c r="C196" s="2" t="s">
        <v>27</v>
      </c>
      <c r="D196" s="5" t="s">
        <v>145</v>
      </c>
      <c r="E196" s="3" t="s">
        <v>38</v>
      </c>
      <c r="F196" s="25">
        <v>2</v>
      </c>
    </row>
    <row r="197" spans="1:6" s="1" customFormat="1" x14ac:dyDescent="0.25">
      <c r="A197" s="25">
        <v>200</v>
      </c>
      <c r="B197" s="26">
        <v>8</v>
      </c>
      <c r="C197" s="2" t="s">
        <v>27</v>
      </c>
      <c r="D197" s="5" t="s">
        <v>145</v>
      </c>
      <c r="E197" s="4" t="s">
        <v>58</v>
      </c>
      <c r="F197" s="25">
        <v>1</v>
      </c>
    </row>
    <row r="198" spans="1:6" s="1" customFormat="1" x14ac:dyDescent="0.25">
      <c r="A198" s="25">
        <v>201</v>
      </c>
      <c r="B198" s="26">
        <v>8</v>
      </c>
      <c r="C198" s="2" t="s">
        <v>27</v>
      </c>
      <c r="D198" s="5" t="s">
        <v>145</v>
      </c>
      <c r="E198" s="3" t="s">
        <v>63</v>
      </c>
      <c r="F198" s="25">
        <v>2</v>
      </c>
    </row>
    <row r="199" spans="1:6" s="1" customFormat="1" x14ac:dyDescent="0.25">
      <c r="A199" s="25">
        <v>202</v>
      </c>
      <c r="B199" s="26">
        <v>8</v>
      </c>
      <c r="C199" s="2" t="s">
        <v>27</v>
      </c>
      <c r="D199" s="5" t="s">
        <v>144</v>
      </c>
      <c r="E199" s="2" t="s">
        <v>90</v>
      </c>
      <c r="F199" s="25">
        <v>1</v>
      </c>
    </row>
    <row r="200" spans="1:6" s="1" customFormat="1" x14ac:dyDescent="0.25">
      <c r="A200" s="25">
        <v>203</v>
      </c>
      <c r="B200" s="26">
        <v>8</v>
      </c>
      <c r="C200" s="2" t="s">
        <v>27</v>
      </c>
      <c r="D200" s="5" t="s">
        <v>144</v>
      </c>
      <c r="E200" s="2" t="s">
        <v>37</v>
      </c>
      <c r="F200" s="25">
        <v>1</v>
      </c>
    </row>
    <row r="201" spans="1:6" s="1" customFormat="1" x14ac:dyDescent="0.25">
      <c r="A201" s="25">
        <v>204</v>
      </c>
      <c r="B201" s="26">
        <v>8</v>
      </c>
      <c r="C201" s="2" t="s">
        <v>27</v>
      </c>
      <c r="D201" s="5" t="s">
        <v>144</v>
      </c>
      <c r="E201" s="3" t="s">
        <v>38</v>
      </c>
      <c r="F201" s="25">
        <v>2</v>
      </c>
    </row>
    <row r="202" spans="1:6" s="1" customFormat="1" x14ac:dyDescent="0.25">
      <c r="A202" s="25">
        <v>205</v>
      </c>
      <c r="B202" s="26">
        <v>8</v>
      </c>
      <c r="C202" s="2" t="s">
        <v>27</v>
      </c>
      <c r="D202" s="5" t="s">
        <v>144</v>
      </c>
      <c r="E202" s="3" t="s">
        <v>43</v>
      </c>
      <c r="F202" s="25">
        <v>1</v>
      </c>
    </row>
    <row r="203" spans="1:6" s="1" customFormat="1" x14ac:dyDescent="0.25">
      <c r="A203" s="25">
        <v>206</v>
      </c>
      <c r="B203" s="26">
        <v>8</v>
      </c>
      <c r="C203" s="2" t="s">
        <v>27</v>
      </c>
      <c r="D203" s="5" t="s">
        <v>144</v>
      </c>
      <c r="E203" s="4" t="s">
        <v>58</v>
      </c>
      <c r="F203" s="25">
        <v>1</v>
      </c>
    </row>
    <row r="204" spans="1:6" s="1" customFormat="1" x14ac:dyDescent="0.25">
      <c r="A204" s="25">
        <v>207</v>
      </c>
      <c r="B204" s="26">
        <v>8</v>
      </c>
      <c r="C204" s="2" t="s">
        <v>27</v>
      </c>
      <c r="D204" s="5" t="s">
        <v>144</v>
      </c>
      <c r="E204" s="3" t="s">
        <v>63</v>
      </c>
      <c r="F204" s="25">
        <v>1</v>
      </c>
    </row>
    <row r="205" spans="1:6" s="1" customFormat="1" x14ac:dyDescent="0.25">
      <c r="A205" s="25">
        <v>208</v>
      </c>
      <c r="B205" s="26">
        <v>8</v>
      </c>
      <c r="C205" s="2" t="s">
        <v>27</v>
      </c>
      <c r="D205" s="5" t="s">
        <v>146</v>
      </c>
      <c r="E205" s="2" t="s">
        <v>37</v>
      </c>
      <c r="F205" s="25">
        <v>2</v>
      </c>
    </row>
    <row r="206" spans="1:6" s="1" customFormat="1" x14ac:dyDescent="0.25">
      <c r="A206" s="25">
        <v>209</v>
      </c>
      <c r="B206" s="26">
        <v>8</v>
      </c>
      <c r="C206" s="2" t="s">
        <v>27</v>
      </c>
      <c r="D206" s="5" t="s">
        <v>146</v>
      </c>
      <c r="E206" s="3" t="s">
        <v>38</v>
      </c>
      <c r="F206" s="25">
        <v>1</v>
      </c>
    </row>
    <row r="207" spans="1:6" s="1" customFormat="1" x14ac:dyDescent="0.25">
      <c r="A207" s="25">
        <v>210</v>
      </c>
      <c r="B207" s="26">
        <v>8</v>
      </c>
      <c r="C207" s="2" t="s">
        <v>27</v>
      </c>
      <c r="D207" s="5" t="s">
        <v>146</v>
      </c>
      <c r="E207" s="4" t="s">
        <v>58</v>
      </c>
      <c r="F207" s="25">
        <v>1</v>
      </c>
    </row>
    <row r="208" spans="1:6" s="1" customFormat="1" ht="15.75" thickBot="1" x14ac:dyDescent="0.3">
      <c r="A208" s="47">
        <v>211</v>
      </c>
      <c r="B208" s="48">
        <v>8</v>
      </c>
      <c r="C208" s="49" t="s">
        <v>27</v>
      </c>
      <c r="D208" s="50" t="s">
        <v>146</v>
      </c>
      <c r="E208" s="51" t="s">
        <v>63</v>
      </c>
      <c r="F208" s="47">
        <v>2</v>
      </c>
    </row>
    <row r="209" spans="1:6" s="1" customFormat="1" x14ac:dyDescent="0.25">
      <c r="A209" s="36">
        <v>212</v>
      </c>
      <c r="B209" s="37">
        <v>9</v>
      </c>
      <c r="C209" s="38" t="s">
        <v>102</v>
      </c>
      <c r="D209" s="38" t="s">
        <v>103</v>
      </c>
      <c r="E209" s="54" t="s">
        <v>43</v>
      </c>
      <c r="F209" s="39">
        <v>4</v>
      </c>
    </row>
    <row r="210" spans="1:6" s="1" customFormat="1" x14ac:dyDescent="0.25">
      <c r="A210" s="40">
        <v>213</v>
      </c>
      <c r="B210" s="27">
        <v>9</v>
      </c>
      <c r="C210" s="28" t="s">
        <v>102</v>
      </c>
      <c r="D210" s="28" t="s">
        <v>104</v>
      </c>
      <c r="E210" s="29" t="s">
        <v>43</v>
      </c>
      <c r="F210" s="41">
        <v>3</v>
      </c>
    </row>
    <row r="211" spans="1:6" s="1" customFormat="1" x14ac:dyDescent="0.25">
      <c r="A211" s="40">
        <v>214</v>
      </c>
      <c r="B211" s="27">
        <v>9</v>
      </c>
      <c r="C211" s="28" t="s">
        <v>102</v>
      </c>
      <c r="D211" s="28" t="s">
        <v>105</v>
      </c>
      <c r="E211" s="29" t="s">
        <v>43</v>
      </c>
      <c r="F211" s="41">
        <v>4</v>
      </c>
    </row>
    <row r="212" spans="1:6" s="1" customFormat="1" x14ac:dyDescent="0.25">
      <c r="A212" s="40">
        <v>215</v>
      </c>
      <c r="B212" s="27">
        <v>9</v>
      </c>
      <c r="C212" s="28" t="s">
        <v>102</v>
      </c>
      <c r="D212" s="28" t="s">
        <v>106</v>
      </c>
      <c r="E212" s="29" t="s">
        <v>43</v>
      </c>
      <c r="F212" s="41">
        <v>4</v>
      </c>
    </row>
    <row r="213" spans="1:6" s="1" customFormat="1" x14ac:dyDescent="0.25">
      <c r="A213" s="40">
        <v>216</v>
      </c>
      <c r="B213" s="27">
        <v>9</v>
      </c>
      <c r="C213" s="28" t="s">
        <v>102</v>
      </c>
      <c r="D213" s="28" t="s">
        <v>107</v>
      </c>
      <c r="E213" s="29" t="s">
        <v>43</v>
      </c>
      <c r="F213" s="41">
        <v>5</v>
      </c>
    </row>
    <row r="214" spans="1:6" s="1" customFormat="1" x14ac:dyDescent="0.25">
      <c r="A214" s="40">
        <v>217</v>
      </c>
      <c r="B214" s="27">
        <v>9</v>
      </c>
      <c r="C214" s="28" t="s">
        <v>102</v>
      </c>
      <c r="D214" s="28" t="s">
        <v>26</v>
      </c>
      <c r="E214" s="28" t="s">
        <v>108</v>
      </c>
      <c r="F214" s="41">
        <v>1</v>
      </c>
    </row>
    <row r="215" spans="1:6" s="1" customFormat="1" x14ac:dyDescent="0.25">
      <c r="A215" s="40">
        <v>218</v>
      </c>
      <c r="B215" s="27">
        <v>9</v>
      </c>
      <c r="C215" s="28" t="s">
        <v>102</v>
      </c>
      <c r="D215" s="28" t="s">
        <v>26</v>
      </c>
      <c r="E215" s="29" t="s">
        <v>43</v>
      </c>
      <c r="F215" s="41">
        <v>2</v>
      </c>
    </row>
    <row r="216" spans="1:6" s="1" customFormat="1" x14ac:dyDescent="0.25">
      <c r="A216" s="40">
        <v>219</v>
      </c>
      <c r="B216" s="27">
        <v>9</v>
      </c>
      <c r="C216" s="28" t="s">
        <v>1</v>
      </c>
      <c r="D216" s="28" t="s">
        <v>148</v>
      </c>
      <c r="E216" s="29" t="s">
        <v>38</v>
      </c>
      <c r="F216" s="41">
        <v>3</v>
      </c>
    </row>
    <row r="217" spans="1:6" s="1" customFormat="1" x14ac:dyDescent="0.25">
      <c r="A217" s="40">
        <v>220</v>
      </c>
      <c r="B217" s="27">
        <v>9</v>
      </c>
      <c r="C217" s="28" t="s">
        <v>1</v>
      </c>
      <c r="D217" s="28" t="s">
        <v>148</v>
      </c>
      <c r="E217" s="29" t="s">
        <v>43</v>
      </c>
      <c r="F217" s="41">
        <v>2</v>
      </c>
    </row>
    <row r="218" spans="1:6" s="1" customFormat="1" x14ac:dyDescent="0.25">
      <c r="A218" s="40">
        <v>221</v>
      </c>
      <c r="B218" s="27">
        <v>9</v>
      </c>
      <c r="C218" s="28" t="s">
        <v>1</v>
      </c>
      <c r="D218" s="28" t="s">
        <v>120</v>
      </c>
      <c r="E218" s="28" t="s">
        <v>37</v>
      </c>
      <c r="F218" s="41">
        <v>6</v>
      </c>
    </row>
    <row r="219" spans="1:6" s="1" customFormat="1" x14ac:dyDescent="0.25">
      <c r="A219" s="40">
        <v>222</v>
      </c>
      <c r="B219" s="27">
        <v>9</v>
      </c>
      <c r="C219" s="28" t="s">
        <v>1</v>
      </c>
      <c r="D219" s="28" t="s">
        <v>121</v>
      </c>
      <c r="E219" s="29" t="s">
        <v>63</v>
      </c>
      <c r="F219" s="41">
        <v>3</v>
      </c>
    </row>
    <row r="220" spans="1:6" s="1" customFormat="1" x14ac:dyDescent="0.25">
      <c r="A220" s="40">
        <v>223</v>
      </c>
      <c r="B220" s="27">
        <v>9</v>
      </c>
      <c r="C220" s="28" t="s">
        <v>1</v>
      </c>
      <c r="D220" s="28" t="s">
        <v>118</v>
      </c>
      <c r="E220" s="28" t="s">
        <v>37</v>
      </c>
      <c r="F220" s="41">
        <v>12</v>
      </c>
    </row>
    <row r="221" spans="1:6" s="1" customFormat="1" x14ac:dyDescent="0.25">
      <c r="A221" s="40">
        <v>224</v>
      </c>
      <c r="B221" s="27">
        <v>9</v>
      </c>
      <c r="C221" s="28" t="s">
        <v>1</v>
      </c>
      <c r="D221" s="28" t="s">
        <v>72</v>
      </c>
      <c r="E221" s="29" t="s">
        <v>63</v>
      </c>
      <c r="F221" s="41">
        <v>1</v>
      </c>
    </row>
    <row r="222" spans="1:6" s="1" customFormat="1" x14ac:dyDescent="0.25">
      <c r="A222" s="40">
        <v>225</v>
      </c>
      <c r="B222" s="27">
        <v>9</v>
      </c>
      <c r="C222" s="28" t="s">
        <v>1</v>
      </c>
      <c r="D222" s="28" t="s">
        <v>2</v>
      </c>
      <c r="E222" s="28" t="s">
        <v>37</v>
      </c>
      <c r="F222" s="41">
        <v>11</v>
      </c>
    </row>
    <row r="223" spans="1:6" s="1" customFormat="1" x14ac:dyDescent="0.25">
      <c r="A223" s="40">
        <v>226</v>
      </c>
      <c r="B223" s="27">
        <v>9</v>
      </c>
      <c r="C223" s="28" t="s">
        <v>1</v>
      </c>
      <c r="D223" s="28" t="s">
        <v>71</v>
      </c>
      <c r="E223" s="29" t="s">
        <v>63</v>
      </c>
      <c r="F223" s="41">
        <v>8</v>
      </c>
    </row>
    <row r="224" spans="1:6" s="1" customFormat="1" x14ac:dyDescent="0.25">
      <c r="A224" s="40">
        <v>227</v>
      </c>
      <c r="B224" s="27">
        <v>9</v>
      </c>
      <c r="C224" s="28" t="s">
        <v>1</v>
      </c>
      <c r="D224" s="28" t="s">
        <v>3</v>
      </c>
      <c r="E224" s="28" t="s">
        <v>37</v>
      </c>
      <c r="F224" s="41">
        <v>1</v>
      </c>
    </row>
    <row r="225" spans="1:6" s="1" customFormat="1" x14ac:dyDescent="0.25">
      <c r="A225" s="40">
        <v>228</v>
      </c>
      <c r="B225" s="27">
        <v>9</v>
      </c>
      <c r="C225" s="28" t="s">
        <v>1</v>
      </c>
      <c r="D225" s="28" t="s">
        <v>3</v>
      </c>
      <c r="E225" s="29" t="s">
        <v>38</v>
      </c>
      <c r="F225" s="41">
        <v>1</v>
      </c>
    </row>
    <row r="226" spans="1:6" s="1" customFormat="1" x14ac:dyDescent="0.25">
      <c r="A226" s="40">
        <v>229</v>
      </c>
      <c r="B226" s="27">
        <v>9</v>
      </c>
      <c r="C226" s="28" t="s">
        <v>1</v>
      </c>
      <c r="D226" s="28" t="s">
        <v>3</v>
      </c>
      <c r="E226" s="29" t="s">
        <v>63</v>
      </c>
      <c r="F226" s="41">
        <f>2+3</f>
        <v>5</v>
      </c>
    </row>
    <row r="227" spans="1:6" s="1" customFormat="1" x14ac:dyDescent="0.25">
      <c r="A227" s="40">
        <v>231</v>
      </c>
      <c r="B227" s="27">
        <v>9</v>
      </c>
      <c r="C227" s="28" t="s">
        <v>1</v>
      </c>
      <c r="D227" s="28" t="s">
        <v>119</v>
      </c>
      <c r="E227" s="29" t="s">
        <v>63</v>
      </c>
      <c r="F227" s="41">
        <v>8</v>
      </c>
    </row>
    <row r="228" spans="1:6" s="1" customFormat="1" ht="15.75" thickBot="1" x14ac:dyDescent="0.3">
      <c r="A228" s="42">
        <v>232</v>
      </c>
      <c r="B228" s="43">
        <v>9</v>
      </c>
      <c r="C228" s="44" t="s">
        <v>1</v>
      </c>
      <c r="D228" s="44" t="s">
        <v>26</v>
      </c>
      <c r="E228" s="45" t="s">
        <v>63</v>
      </c>
      <c r="F228" s="46">
        <v>18</v>
      </c>
    </row>
    <row r="229" spans="1:6" s="1" customFormat="1" x14ac:dyDescent="0.25">
      <c r="A229" s="55">
        <v>233</v>
      </c>
      <c r="B229" s="56">
        <v>10</v>
      </c>
      <c r="C229" s="57" t="s">
        <v>137</v>
      </c>
      <c r="D229" s="58" t="s">
        <v>154</v>
      </c>
      <c r="E229" s="57" t="s">
        <v>37</v>
      </c>
      <c r="F229" s="59">
        <v>1</v>
      </c>
    </row>
    <row r="230" spans="1:6" s="1" customFormat="1" x14ac:dyDescent="0.25">
      <c r="A230" s="60">
        <v>234</v>
      </c>
      <c r="B230" s="26">
        <v>10</v>
      </c>
      <c r="C230" s="2" t="s">
        <v>137</v>
      </c>
      <c r="D230" s="5" t="s">
        <v>154</v>
      </c>
      <c r="E230" s="3" t="s">
        <v>38</v>
      </c>
      <c r="F230" s="61">
        <v>7</v>
      </c>
    </row>
    <row r="231" spans="1:6" s="1" customFormat="1" x14ac:dyDescent="0.25">
      <c r="A231" s="60">
        <v>235</v>
      </c>
      <c r="B231" s="26">
        <v>10</v>
      </c>
      <c r="C231" s="2" t="s">
        <v>137</v>
      </c>
      <c r="D231" s="5" t="s">
        <v>154</v>
      </c>
      <c r="E231" s="3" t="s">
        <v>63</v>
      </c>
      <c r="F231" s="61">
        <v>3</v>
      </c>
    </row>
    <row r="232" spans="1:6" s="1" customFormat="1" x14ac:dyDescent="0.25">
      <c r="A232" s="60">
        <v>236</v>
      </c>
      <c r="B232" s="26">
        <v>10</v>
      </c>
      <c r="C232" s="2" t="s">
        <v>137</v>
      </c>
      <c r="D232" s="5" t="s">
        <v>26</v>
      </c>
      <c r="E232" s="2" t="s">
        <v>90</v>
      </c>
      <c r="F232" s="61">
        <v>3</v>
      </c>
    </row>
    <row r="233" spans="1:6" s="1" customFormat="1" x14ac:dyDescent="0.25">
      <c r="A233" s="60">
        <v>237</v>
      </c>
      <c r="B233" s="26">
        <v>10</v>
      </c>
      <c r="C233" s="2" t="s">
        <v>137</v>
      </c>
      <c r="D233" s="5" t="s">
        <v>26</v>
      </c>
      <c r="E233" s="2" t="s">
        <v>37</v>
      </c>
      <c r="F233" s="61">
        <v>2</v>
      </c>
    </row>
    <row r="234" spans="1:6" s="1" customFormat="1" x14ac:dyDescent="0.25">
      <c r="A234" s="60">
        <v>238</v>
      </c>
      <c r="B234" s="26">
        <v>10</v>
      </c>
      <c r="C234" s="2" t="s">
        <v>137</v>
      </c>
      <c r="D234" s="5" t="s">
        <v>26</v>
      </c>
      <c r="E234" s="3" t="s">
        <v>38</v>
      </c>
      <c r="F234" s="61">
        <v>1</v>
      </c>
    </row>
    <row r="235" spans="1:6" s="1" customFormat="1" x14ac:dyDescent="0.25">
      <c r="A235" s="60">
        <v>239</v>
      </c>
      <c r="B235" s="26">
        <v>10</v>
      </c>
      <c r="C235" s="2" t="s">
        <v>137</v>
      </c>
      <c r="D235" s="5" t="s">
        <v>26</v>
      </c>
      <c r="E235" s="3" t="s">
        <v>43</v>
      </c>
      <c r="F235" s="61">
        <v>2</v>
      </c>
    </row>
    <row r="236" spans="1:6" s="1" customFormat="1" x14ac:dyDescent="0.25">
      <c r="A236" s="60">
        <v>240</v>
      </c>
      <c r="B236" s="26">
        <v>10</v>
      </c>
      <c r="C236" s="2" t="s">
        <v>137</v>
      </c>
      <c r="D236" s="5" t="s">
        <v>26</v>
      </c>
      <c r="E236" s="4" t="s">
        <v>58</v>
      </c>
      <c r="F236" s="61">
        <v>1</v>
      </c>
    </row>
    <row r="237" spans="1:6" s="1" customFormat="1" x14ac:dyDescent="0.25">
      <c r="A237" s="60">
        <v>241</v>
      </c>
      <c r="B237" s="26">
        <v>10</v>
      </c>
      <c r="C237" s="2" t="s">
        <v>137</v>
      </c>
      <c r="D237" s="5" t="s">
        <v>26</v>
      </c>
      <c r="E237" s="3" t="s">
        <v>63</v>
      </c>
      <c r="F237" s="61">
        <v>5</v>
      </c>
    </row>
    <row r="238" spans="1:6" s="1" customFormat="1" x14ac:dyDescent="0.25">
      <c r="A238" s="60">
        <v>242</v>
      </c>
      <c r="B238" s="26">
        <v>10</v>
      </c>
      <c r="C238" s="2" t="s">
        <v>137</v>
      </c>
      <c r="D238" s="5" t="s">
        <v>155</v>
      </c>
      <c r="E238" s="2" t="s">
        <v>37</v>
      </c>
      <c r="F238" s="61">
        <v>1</v>
      </c>
    </row>
    <row r="239" spans="1:6" s="1" customFormat="1" x14ac:dyDescent="0.25">
      <c r="A239" s="60">
        <v>243</v>
      </c>
      <c r="B239" s="26">
        <v>10</v>
      </c>
      <c r="C239" s="2" t="s">
        <v>137</v>
      </c>
      <c r="D239" s="5" t="s">
        <v>155</v>
      </c>
      <c r="E239" s="3" t="s">
        <v>38</v>
      </c>
      <c r="F239" s="61">
        <v>3</v>
      </c>
    </row>
    <row r="240" spans="1:6" s="1" customFormat="1" ht="15.75" thickBot="1" x14ac:dyDescent="0.3">
      <c r="A240" s="62">
        <v>244</v>
      </c>
      <c r="B240" s="63">
        <v>10</v>
      </c>
      <c r="C240" s="64" t="s">
        <v>137</v>
      </c>
      <c r="D240" s="65" t="s">
        <v>155</v>
      </c>
      <c r="E240" s="66" t="s">
        <v>43</v>
      </c>
      <c r="F240" s="67">
        <v>2</v>
      </c>
    </row>
    <row r="241" spans="1:7" s="1" customFormat="1" x14ac:dyDescent="0.25">
      <c r="A241" s="18"/>
      <c r="B241" s="18"/>
      <c r="C241" s="19"/>
      <c r="D241" s="20"/>
      <c r="E241" s="68" t="s">
        <v>156</v>
      </c>
      <c r="F241" s="69">
        <f>SUM(F10:F240)</f>
        <v>890</v>
      </c>
      <c r="G241" s="19"/>
    </row>
    <row r="242" spans="1:7" s="1" customFormat="1" x14ac:dyDescent="0.25"/>
    <row r="243" spans="1:7" s="1" customFormat="1" x14ac:dyDescent="0.25"/>
    <row r="244" spans="1:7" s="1" customFormat="1" ht="15.75" x14ac:dyDescent="0.25">
      <c r="C244" s="6" t="s">
        <v>133</v>
      </c>
      <c r="E244" s="6" t="s">
        <v>134</v>
      </c>
    </row>
    <row r="245" spans="1:7" s="1" customFormat="1" ht="15.75" thickBot="1" x14ac:dyDescent="0.3"/>
    <row r="246" spans="1:7" s="1" customFormat="1" ht="16.5" thickTop="1" thickBot="1" x14ac:dyDescent="0.3">
      <c r="C246" s="24" t="s">
        <v>0</v>
      </c>
      <c r="D246" s="7" t="s">
        <v>135</v>
      </c>
      <c r="E246" s="21" t="s">
        <v>25</v>
      </c>
      <c r="F246" s="8" t="s">
        <v>135</v>
      </c>
    </row>
    <row r="247" spans="1:7" x14ac:dyDescent="0.25">
      <c r="C247" s="23" t="s">
        <v>11</v>
      </c>
      <c r="D247" s="22">
        <v>16</v>
      </c>
      <c r="E247" s="23" t="s">
        <v>63</v>
      </c>
      <c r="F247" s="22">
        <v>268</v>
      </c>
      <c r="G247" s="1"/>
    </row>
    <row r="248" spans="1:7" x14ac:dyDescent="0.25">
      <c r="C248" s="9" t="s">
        <v>36</v>
      </c>
      <c r="D248" s="10">
        <v>10</v>
      </c>
      <c r="E248" s="9" t="s">
        <v>37</v>
      </c>
      <c r="F248" s="10">
        <v>421</v>
      </c>
      <c r="G248" s="1"/>
    </row>
    <row r="249" spans="1:7" x14ac:dyDescent="0.25">
      <c r="C249" s="9" t="s">
        <v>28</v>
      </c>
      <c r="D249" s="10">
        <v>4</v>
      </c>
      <c r="E249" s="9" t="s">
        <v>38</v>
      </c>
      <c r="F249" s="10">
        <v>81</v>
      </c>
      <c r="G249" s="1"/>
    </row>
    <row r="250" spans="1:7" x14ac:dyDescent="0.25">
      <c r="C250" s="9" t="s">
        <v>41</v>
      </c>
      <c r="D250" s="10">
        <v>12</v>
      </c>
      <c r="E250" s="9" t="s">
        <v>43</v>
      </c>
      <c r="F250" s="10">
        <v>80</v>
      </c>
      <c r="G250" s="1"/>
    </row>
    <row r="251" spans="1:7" x14ac:dyDescent="0.25">
      <c r="C251" s="9" t="s">
        <v>16</v>
      </c>
      <c r="D251" s="10">
        <v>34</v>
      </c>
      <c r="E251" s="9" t="s">
        <v>58</v>
      </c>
      <c r="F251" s="10">
        <v>19</v>
      </c>
      <c r="G251" s="1"/>
    </row>
    <row r="252" spans="1:7" x14ac:dyDescent="0.25">
      <c r="C252" s="9" t="s">
        <v>30</v>
      </c>
      <c r="D252" s="10">
        <v>4</v>
      </c>
      <c r="E252" s="9" t="s">
        <v>90</v>
      </c>
      <c r="F252" s="10">
        <v>11</v>
      </c>
      <c r="G252" s="1"/>
    </row>
    <row r="253" spans="1:7" x14ac:dyDescent="0.25">
      <c r="C253" s="9" t="s">
        <v>54</v>
      </c>
      <c r="D253" s="10">
        <v>10</v>
      </c>
      <c r="E253" s="11" t="s">
        <v>108</v>
      </c>
      <c r="F253" s="12">
        <v>10</v>
      </c>
      <c r="G253" s="1"/>
    </row>
    <row r="254" spans="1:7" ht="15.75" thickBot="1" x14ac:dyDescent="0.3">
      <c r="C254" s="9" t="s">
        <v>60</v>
      </c>
      <c r="D254" s="10">
        <v>17</v>
      </c>
      <c r="E254" s="13" t="s">
        <v>136</v>
      </c>
      <c r="F254" s="14">
        <v>890</v>
      </c>
      <c r="G254" s="1"/>
    </row>
    <row r="255" spans="1:7" ht="15.75" thickTop="1" x14ac:dyDescent="0.25">
      <c r="C255" s="9" t="s">
        <v>65</v>
      </c>
      <c r="D255" s="10">
        <v>32</v>
      </c>
      <c r="E255" s="1"/>
      <c r="F255" s="1"/>
      <c r="G255" s="1"/>
    </row>
    <row r="256" spans="1:7" x14ac:dyDescent="0.25">
      <c r="C256" s="9" t="s">
        <v>70</v>
      </c>
      <c r="D256" s="10">
        <v>45</v>
      </c>
      <c r="E256" s="1"/>
      <c r="F256" s="1"/>
      <c r="G256" s="1"/>
    </row>
    <row r="257" spans="3:7" x14ac:dyDescent="0.25">
      <c r="C257" s="9" t="s">
        <v>17</v>
      </c>
      <c r="D257" s="10">
        <v>50</v>
      </c>
      <c r="E257" s="1"/>
      <c r="F257" s="1"/>
      <c r="G257" s="1"/>
    </row>
    <row r="258" spans="3:7" x14ac:dyDescent="0.25">
      <c r="C258" s="9" t="s">
        <v>79</v>
      </c>
      <c r="D258" s="10">
        <v>52</v>
      </c>
      <c r="E258" s="1"/>
      <c r="F258" s="1"/>
      <c r="G258" s="1"/>
    </row>
    <row r="259" spans="3:7" x14ac:dyDescent="0.25">
      <c r="C259" s="9" t="s">
        <v>84</v>
      </c>
      <c r="D259" s="10">
        <v>62</v>
      </c>
      <c r="E259" s="1"/>
      <c r="F259" s="1"/>
      <c r="G259" s="1"/>
    </row>
    <row r="260" spans="3:7" x14ac:dyDescent="0.25">
      <c r="C260" s="9" t="s">
        <v>89</v>
      </c>
      <c r="D260" s="10">
        <v>26</v>
      </c>
      <c r="E260" s="1"/>
      <c r="F260" s="1"/>
      <c r="G260" s="1"/>
    </row>
    <row r="261" spans="3:7" x14ac:dyDescent="0.25">
      <c r="C261" s="9" t="s">
        <v>91</v>
      </c>
      <c r="D261" s="10">
        <v>16</v>
      </c>
      <c r="E261" s="1"/>
      <c r="F261" s="1"/>
      <c r="G261" s="1"/>
    </row>
    <row r="262" spans="3:7" x14ac:dyDescent="0.25">
      <c r="C262" s="9" t="s">
        <v>19</v>
      </c>
      <c r="D262" s="10">
        <v>51</v>
      </c>
      <c r="E262" s="1"/>
      <c r="F262" s="1"/>
      <c r="G262" s="1"/>
    </row>
    <row r="263" spans="3:7" x14ac:dyDescent="0.25">
      <c r="C263" s="9" t="s">
        <v>94</v>
      </c>
      <c r="D263" s="10">
        <v>76</v>
      </c>
      <c r="E263" s="1"/>
      <c r="F263" s="1"/>
      <c r="G263" s="1"/>
    </row>
    <row r="264" spans="3:7" x14ac:dyDescent="0.25">
      <c r="C264" s="9" t="s">
        <v>100</v>
      </c>
      <c r="D264" s="10">
        <v>13</v>
      </c>
      <c r="E264" s="1"/>
      <c r="F264" s="1"/>
      <c r="G264" s="1"/>
    </row>
    <row r="265" spans="3:7" x14ac:dyDescent="0.25">
      <c r="C265" s="9" t="s">
        <v>102</v>
      </c>
      <c r="D265" s="10">
        <v>23</v>
      </c>
      <c r="E265" s="1"/>
      <c r="F265" s="1"/>
      <c r="G265" s="1"/>
    </row>
    <row r="266" spans="3:7" x14ac:dyDescent="0.25">
      <c r="C266" s="9" t="s">
        <v>109</v>
      </c>
      <c r="D266" s="10">
        <v>13</v>
      </c>
      <c r="E266" s="1"/>
      <c r="F266" s="1"/>
      <c r="G266" s="1"/>
    </row>
    <row r="267" spans="3:7" x14ac:dyDescent="0.25">
      <c r="C267" s="9" t="s">
        <v>113</v>
      </c>
      <c r="D267" s="10">
        <v>16</v>
      </c>
      <c r="E267" s="1"/>
      <c r="F267" s="1"/>
      <c r="G267" s="1"/>
    </row>
    <row r="268" spans="3:7" x14ac:dyDescent="0.25">
      <c r="C268" s="9" t="s">
        <v>137</v>
      </c>
      <c r="D268" s="10">
        <v>31</v>
      </c>
      <c r="E268" s="1"/>
      <c r="F268" s="1"/>
      <c r="G268" s="1"/>
    </row>
    <row r="269" spans="3:7" x14ac:dyDescent="0.25">
      <c r="C269" s="9" t="s">
        <v>1</v>
      </c>
      <c r="D269" s="10">
        <v>79</v>
      </c>
      <c r="E269" s="1"/>
      <c r="F269" s="1"/>
      <c r="G269" s="1"/>
    </row>
    <row r="270" spans="3:7" x14ac:dyDescent="0.25">
      <c r="C270" s="9" t="s">
        <v>23</v>
      </c>
      <c r="D270" s="10">
        <v>43</v>
      </c>
      <c r="E270" s="1"/>
      <c r="F270" s="1"/>
      <c r="G270" s="1"/>
    </row>
    <row r="271" spans="3:7" x14ac:dyDescent="0.25">
      <c r="C271" s="9" t="s">
        <v>4</v>
      </c>
      <c r="D271" s="10">
        <v>31</v>
      </c>
      <c r="E271" s="1"/>
      <c r="F271" s="1"/>
      <c r="G271" s="1"/>
    </row>
    <row r="272" spans="3:7" x14ac:dyDescent="0.25">
      <c r="C272" s="9" t="s">
        <v>8</v>
      </c>
      <c r="D272" s="10">
        <v>105</v>
      </c>
      <c r="E272" s="1"/>
      <c r="F272" s="1"/>
      <c r="G272" s="1"/>
    </row>
    <row r="273" spans="3:7" x14ac:dyDescent="0.25">
      <c r="C273" s="11" t="s">
        <v>27</v>
      </c>
      <c r="D273" s="12">
        <v>19</v>
      </c>
      <c r="E273" s="1"/>
      <c r="F273" s="1"/>
      <c r="G273" s="1"/>
    </row>
    <row r="274" spans="3:7" ht="15.75" thickBot="1" x14ac:dyDescent="0.3">
      <c r="C274" s="15" t="s">
        <v>136</v>
      </c>
      <c r="D274" s="14">
        <v>890</v>
      </c>
      <c r="E274" s="1"/>
      <c r="F274" s="1"/>
      <c r="G274" s="1"/>
    </row>
    <row r="275" spans="3:7" ht="15.75" thickTop="1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</row>
    <row r="279" spans="3:7" x14ac:dyDescent="0.25">
      <c r="C279" s="1"/>
      <c r="D279" s="1"/>
      <c r="E279" s="1"/>
      <c r="F279" s="1"/>
    </row>
    <row r="280" spans="3:7" x14ac:dyDescent="0.25">
      <c r="C280" s="1"/>
      <c r="D280" s="1"/>
      <c r="E280" s="1"/>
      <c r="F280" s="1"/>
    </row>
    <row r="281" spans="3:7" x14ac:dyDescent="0.25">
      <c r="C281" s="1"/>
      <c r="D281" s="1"/>
      <c r="E281" s="1"/>
      <c r="F281" s="1"/>
    </row>
    <row r="282" spans="3:7" x14ac:dyDescent="0.25">
      <c r="C282" s="1"/>
      <c r="D282" s="1"/>
      <c r="E282" s="1"/>
      <c r="F282" s="1"/>
    </row>
    <row r="283" spans="3:7" x14ac:dyDescent="0.25">
      <c r="C283" s="1"/>
      <c r="D283" s="1"/>
      <c r="E283" s="1"/>
      <c r="F283" s="1"/>
    </row>
    <row r="284" spans="3:7" x14ac:dyDescent="0.25">
      <c r="C284" s="1"/>
      <c r="D284" s="1"/>
      <c r="E284" s="1"/>
      <c r="F284" s="1"/>
    </row>
    <row r="285" spans="3:7" x14ac:dyDescent="0.25">
      <c r="C285" s="1"/>
      <c r="D285" s="1"/>
      <c r="E285" s="1"/>
      <c r="F285" s="1"/>
    </row>
    <row r="286" spans="3:7" x14ac:dyDescent="0.25">
      <c r="C286" s="1"/>
      <c r="D286" s="1"/>
      <c r="E286" s="1"/>
      <c r="F286" s="1"/>
    </row>
    <row r="287" spans="3:7" x14ac:dyDescent="0.25">
      <c r="C287" s="1"/>
      <c r="D287" s="1"/>
      <c r="E287" s="1"/>
      <c r="F287" s="1"/>
    </row>
    <row r="288" spans="3:7" x14ac:dyDescent="0.25">
      <c r="C288" s="1"/>
      <c r="D288" s="1"/>
      <c r="E288" s="1"/>
      <c r="F288" s="1"/>
    </row>
    <row r="289" spans="3:6" x14ac:dyDescent="0.25">
      <c r="C289" s="1"/>
      <c r="D289" s="1"/>
      <c r="E289" s="1"/>
      <c r="F289" s="1"/>
    </row>
    <row r="290" spans="3:6" x14ac:dyDescent="0.25">
      <c r="C290" s="1"/>
      <c r="D290" s="1"/>
      <c r="E290" s="1"/>
      <c r="F290" s="1"/>
    </row>
    <row r="291" spans="3:6" x14ac:dyDescent="0.25">
      <c r="C291" s="1"/>
      <c r="D291" s="1"/>
      <c r="E291" s="1"/>
      <c r="F291" s="1"/>
    </row>
    <row r="292" spans="3:6" x14ac:dyDescent="0.25">
      <c r="C292" s="1"/>
      <c r="D292" s="1"/>
      <c r="E292" s="1"/>
      <c r="F292" s="1"/>
    </row>
    <row r="293" spans="3:6" x14ac:dyDescent="0.25">
      <c r="C293" s="1"/>
      <c r="D293" s="1"/>
      <c r="E293" s="1"/>
      <c r="F293" s="1"/>
    </row>
    <row r="294" spans="3:6" x14ac:dyDescent="0.25">
      <c r="C294" s="1"/>
      <c r="D294" s="1"/>
      <c r="E294" s="1"/>
      <c r="F294" s="1"/>
    </row>
    <row r="295" spans="3:6" x14ac:dyDescent="0.25">
      <c r="C295" s="1"/>
      <c r="D295" s="1"/>
      <c r="E295" s="1"/>
      <c r="F295" s="1"/>
    </row>
    <row r="296" spans="3:6" x14ac:dyDescent="0.25">
      <c r="C296" s="1"/>
      <c r="D296" s="1"/>
      <c r="E296" s="1"/>
      <c r="F296" s="1"/>
    </row>
    <row r="297" spans="3:6" x14ac:dyDescent="0.25">
      <c r="C297" s="1"/>
      <c r="D297" s="1"/>
      <c r="E297" s="1"/>
      <c r="F297" s="1"/>
    </row>
    <row r="298" spans="3:6" x14ac:dyDescent="0.25">
      <c r="C298" s="1"/>
      <c r="D298" s="1"/>
      <c r="E298" s="1"/>
      <c r="F298" s="1"/>
    </row>
    <row r="299" spans="3:6" x14ac:dyDescent="0.25">
      <c r="C299" s="1"/>
      <c r="D299" s="1"/>
      <c r="E299" s="1"/>
      <c r="F299" s="1"/>
    </row>
    <row r="300" spans="3:6" x14ac:dyDescent="0.25">
      <c r="C300" s="1"/>
      <c r="D300" s="1"/>
      <c r="E300" s="1"/>
      <c r="F300" s="1"/>
    </row>
    <row r="301" spans="3:6" x14ac:dyDescent="0.25">
      <c r="C301" s="1"/>
      <c r="D301" s="1"/>
      <c r="E301" s="1"/>
      <c r="F301" s="1"/>
    </row>
    <row r="302" spans="3:6" x14ac:dyDescent="0.25">
      <c r="C302" s="1"/>
      <c r="D302" s="1"/>
      <c r="E302" s="1"/>
      <c r="F302" s="1"/>
    </row>
    <row r="303" spans="3:6" x14ac:dyDescent="0.25">
      <c r="C303" s="1"/>
      <c r="D303" s="1"/>
      <c r="E303" s="1"/>
      <c r="F303" s="1"/>
    </row>
    <row r="304" spans="3:6" x14ac:dyDescent="0.25">
      <c r="C304" s="1"/>
      <c r="D304" s="1"/>
      <c r="E304" s="1"/>
      <c r="F304" s="1"/>
    </row>
    <row r="305" spans="3:6" x14ac:dyDescent="0.25">
      <c r="C305" s="1"/>
      <c r="D305" s="1"/>
      <c r="E305" s="1"/>
      <c r="F305" s="1"/>
    </row>
    <row r="306" spans="3:6" x14ac:dyDescent="0.25">
      <c r="C306" s="1"/>
      <c r="D306" s="1"/>
      <c r="E306" s="1"/>
      <c r="F306" s="1"/>
    </row>
    <row r="307" spans="3:6" x14ac:dyDescent="0.25">
      <c r="C307" s="1"/>
      <c r="D307" s="1"/>
      <c r="E307" s="1"/>
      <c r="F307" s="1"/>
    </row>
    <row r="308" spans="3:6" x14ac:dyDescent="0.25">
      <c r="C308" s="1"/>
      <c r="D308" s="1"/>
      <c r="E308" s="1"/>
      <c r="F308" s="1"/>
    </row>
    <row r="309" spans="3:6" x14ac:dyDescent="0.25">
      <c r="C309" s="1"/>
      <c r="D309" s="1"/>
      <c r="E309" s="1"/>
      <c r="F309" s="1"/>
    </row>
    <row r="310" spans="3:6" x14ac:dyDescent="0.25">
      <c r="C310" s="1"/>
      <c r="D310" s="1"/>
      <c r="E310" s="1"/>
      <c r="F310" s="1"/>
    </row>
    <row r="311" spans="3:6" x14ac:dyDescent="0.25">
      <c r="C311" s="1"/>
      <c r="D311" s="1"/>
      <c r="E311" s="1"/>
      <c r="F311" s="1"/>
    </row>
    <row r="312" spans="3:6" x14ac:dyDescent="0.25">
      <c r="C312" s="1"/>
      <c r="D312" s="1"/>
      <c r="E312" s="1"/>
      <c r="F312" s="1"/>
    </row>
    <row r="313" spans="3:6" x14ac:dyDescent="0.25">
      <c r="C313" s="1"/>
      <c r="D313" s="1"/>
      <c r="E313" s="1"/>
      <c r="F313" s="1"/>
    </row>
    <row r="314" spans="3:6" x14ac:dyDescent="0.25">
      <c r="C314" s="1"/>
      <c r="D314" s="1"/>
      <c r="E314" s="1"/>
      <c r="F314" s="1"/>
    </row>
    <row r="315" spans="3:6" x14ac:dyDescent="0.25">
      <c r="C315" s="1"/>
      <c r="D315" s="1"/>
      <c r="E315" s="1"/>
      <c r="F315" s="1"/>
    </row>
    <row r="316" spans="3:6" x14ac:dyDescent="0.25">
      <c r="C316" s="1"/>
      <c r="D316" s="1"/>
      <c r="E316" s="1"/>
      <c r="F316" s="1"/>
    </row>
    <row r="317" spans="3:6" x14ac:dyDescent="0.25">
      <c r="C317" s="1"/>
      <c r="D317" s="1"/>
      <c r="E317" s="1"/>
      <c r="F317" s="1"/>
    </row>
    <row r="318" spans="3:6" x14ac:dyDescent="0.25">
      <c r="C318" s="1"/>
      <c r="D318" s="1"/>
      <c r="E318" s="1"/>
      <c r="F318" s="1"/>
    </row>
    <row r="319" spans="3:6" x14ac:dyDescent="0.25">
      <c r="C319" s="1"/>
      <c r="D319" s="1"/>
      <c r="E319" s="1"/>
      <c r="F319" s="1"/>
    </row>
    <row r="320" spans="3:6" x14ac:dyDescent="0.25">
      <c r="C320" s="1"/>
      <c r="D320" s="1"/>
      <c r="E320" s="1"/>
      <c r="F320" s="1"/>
    </row>
    <row r="321" spans="3:6" x14ac:dyDescent="0.25">
      <c r="C321" s="1"/>
      <c r="D321" s="1"/>
      <c r="E321" s="1"/>
      <c r="F321" s="1"/>
    </row>
    <row r="322" spans="3:6" x14ac:dyDescent="0.25">
      <c r="C322" s="1"/>
      <c r="D322" s="1"/>
      <c r="E322" s="1"/>
      <c r="F322" s="1"/>
    </row>
    <row r="323" spans="3:6" x14ac:dyDescent="0.25">
      <c r="C323" s="1"/>
      <c r="D323" s="1"/>
      <c r="E323" s="1"/>
      <c r="F323" s="1"/>
    </row>
    <row r="324" spans="3:6" x14ac:dyDescent="0.25">
      <c r="C324" s="1"/>
      <c r="D324" s="1"/>
      <c r="E324" s="1"/>
      <c r="F324" s="1"/>
    </row>
    <row r="325" spans="3:6" x14ac:dyDescent="0.25">
      <c r="C325" s="1"/>
      <c r="D325" s="1"/>
      <c r="E325" s="1"/>
      <c r="F325" s="1"/>
    </row>
    <row r="326" spans="3:6" x14ac:dyDescent="0.25">
      <c r="C326" s="1"/>
      <c r="D326" s="1"/>
      <c r="E326" s="1"/>
      <c r="F326" s="1"/>
    </row>
    <row r="327" spans="3:6" x14ac:dyDescent="0.25">
      <c r="C327" s="1"/>
      <c r="D327" s="1"/>
      <c r="E327" s="1"/>
      <c r="F327" s="1"/>
    </row>
    <row r="328" spans="3:6" x14ac:dyDescent="0.25">
      <c r="C328" s="1"/>
      <c r="D328" s="1"/>
      <c r="E328" s="1"/>
      <c r="F328" s="1"/>
    </row>
    <row r="329" spans="3:6" x14ac:dyDescent="0.25">
      <c r="C329" s="1"/>
      <c r="D329" s="1"/>
      <c r="E329" s="1"/>
      <c r="F329" s="1"/>
    </row>
    <row r="330" spans="3:6" x14ac:dyDescent="0.25">
      <c r="C330" s="1"/>
      <c r="D330" s="1"/>
      <c r="E330" s="1"/>
      <c r="F330" s="1"/>
    </row>
    <row r="331" spans="3:6" x14ac:dyDescent="0.25">
      <c r="C331" s="1"/>
      <c r="D331" s="1"/>
      <c r="E331" s="1"/>
      <c r="F331" s="1"/>
    </row>
    <row r="332" spans="3:6" x14ac:dyDescent="0.25">
      <c r="C332" s="1"/>
      <c r="D332" s="1"/>
      <c r="E332" s="1"/>
      <c r="F332" s="1"/>
    </row>
    <row r="333" spans="3:6" x14ac:dyDescent="0.25">
      <c r="C333" s="1"/>
      <c r="D333" s="1"/>
      <c r="E333" s="1"/>
      <c r="F333" s="1"/>
    </row>
    <row r="334" spans="3:6" x14ac:dyDescent="0.25">
      <c r="C334" s="1"/>
      <c r="D334" s="1"/>
      <c r="E334" s="1"/>
      <c r="F334" s="1"/>
    </row>
    <row r="335" spans="3:6" x14ac:dyDescent="0.25">
      <c r="C335" s="1"/>
      <c r="D335" s="1"/>
      <c r="E335" s="1"/>
      <c r="F335" s="1"/>
    </row>
    <row r="336" spans="3:6" x14ac:dyDescent="0.25">
      <c r="C336" s="1"/>
      <c r="D336" s="1"/>
      <c r="E336" s="1"/>
      <c r="F336" s="1"/>
    </row>
    <row r="337" spans="3:6" x14ac:dyDescent="0.25">
      <c r="C337" s="1"/>
      <c r="D337" s="1"/>
      <c r="E337" s="1"/>
      <c r="F337" s="1"/>
    </row>
    <row r="338" spans="3:6" x14ac:dyDescent="0.25">
      <c r="C338" s="1"/>
      <c r="D338" s="1"/>
      <c r="E338" s="1"/>
      <c r="F338" s="1"/>
    </row>
    <row r="339" spans="3:6" x14ac:dyDescent="0.25">
      <c r="C339" s="1"/>
      <c r="D339" s="1"/>
      <c r="E339" s="1"/>
      <c r="F339" s="1"/>
    </row>
    <row r="340" spans="3:6" x14ac:dyDescent="0.25">
      <c r="C340" s="1"/>
      <c r="D340" s="1"/>
      <c r="E340" s="1"/>
      <c r="F340" s="1"/>
    </row>
    <row r="341" spans="3:6" x14ac:dyDescent="0.25">
      <c r="C341" s="1"/>
      <c r="D341" s="1"/>
      <c r="E341" s="1"/>
      <c r="F341" s="1"/>
    </row>
    <row r="342" spans="3:6" x14ac:dyDescent="0.25">
      <c r="C342" s="1"/>
      <c r="D342" s="1"/>
      <c r="E342" s="1"/>
      <c r="F342" s="1"/>
    </row>
    <row r="343" spans="3:6" x14ac:dyDescent="0.25">
      <c r="C343" s="1"/>
      <c r="D343" s="1"/>
      <c r="E343" s="1"/>
      <c r="F343" s="1"/>
    </row>
    <row r="344" spans="3:6" x14ac:dyDescent="0.25">
      <c r="C344" s="1"/>
      <c r="D344" s="1"/>
      <c r="E344" s="1"/>
      <c r="F344" s="1"/>
    </row>
    <row r="345" spans="3:6" x14ac:dyDescent="0.25">
      <c r="C345" s="1"/>
      <c r="D345" s="1"/>
      <c r="E345" s="1"/>
      <c r="F345" s="1"/>
    </row>
    <row r="346" spans="3:6" x14ac:dyDescent="0.25">
      <c r="C346" s="1"/>
      <c r="D346" s="1"/>
      <c r="E346" s="1"/>
      <c r="F346" s="1"/>
    </row>
    <row r="347" spans="3:6" x14ac:dyDescent="0.25">
      <c r="C347" s="1"/>
      <c r="D347" s="1"/>
      <c r="E347" s="1"/>
      <c r="F347" s="1"/>
    </row>
    <row r="348" spans="3:6" x14ac:dyDescent="0.25">
      <c r="C348" s="1"/>
      <c r="D348" s="1"/>
      <c r="E348" s="1"/>
      <c r="F348" s="1"/>
    </row>
    <row r="349" spans="3:6" x14ac:dyDescent="0.25">
      <c r="C349" s="1"/>
      <c r="D349" s="1"/>
      <c r="E349" s="1"/>
      <c r="F349" s="1"/>
    </row>
    <row r="350" spans="3:6" x14ac:dyDescent="0.25">
      <c r="C350" s="1"/>
      <c r="D350" s="1"/>
      <c r="E350" s="1"/>
      <c r="F350" s="1"/>
    </row>
    <row r="351" spans="3:6" x14ac:dyDescent="0.25">
      <c r="C351" s="1"/>
      <c r="D351" s="1"/>
      <c r="E351" s="1"/>
      <c r="F351" s="1"/>
    </row>
    <row r="352" spans="3:6" x14ac:dyDescent="0.25">
      <c r="C352" s="1"/>
      <c r="D352" s="1"/>
      <c r="E352" s="1"/>
      <c r="F352" s="1"/>
    </row>
    <row r="353" spans="3:6" x14ac:dyDescent="0.25">
      <c r="C353" s="1"/>
      <c r="D353" s="1"/>
      <c r="E353" s="1"/>
      <c r="F353" s="1"/>
    </row>
    <row r="354" spans="3:6" x14ac:dyDescent="0.25">
      <c r="C354" s="1"/>
      <c r="D354" s="1"/>
      <c r="E354" s="1"/>
      <c r="F354" s="1"/>
    </row>
    <row r="355" spans="3:6" x14ac:dyDescent="0.25">
      <c r="C355" s="1"/>
      <c r="D355" s="1"/>
      <c r="E355" s="1"/>
      <c r="F355" s="1"/>
    </row>
    <row r="356" spans="3:6" x14ac:dyDescent="0.25">
      <c r="E356" s="1"/>
      <c r="F356" s="1"/>
    </row>
  </sheetData>
  <autoFilter ref="A9:N9"/>
  <sortState ref="A15:F258">
    <sortCondition ref="B15:B258"/>
    <sortCondition ref="C15:C258"/>
    <sortCondition ref="D15:D258"/>
    <sortCondition ref="E15:E258"/>
  </sortState>
  <mergeCells count="3">
    <mergeCell ref="C3:F3"/>
    <mergeCell ref="C5:F5"/>
    <mergeCell ref="A6:F6"/>
  </mergeCells>
  <printOptions horizontalCentered="1"/>
  <pageMargins left="0.19685039370078741" right="0.19685039370078741" top="0.74803149606299213" bottom="0.74803149606299213" header="0.31496062992125984" footer="0.31496062992125984"/>
  <pageSetup scale="85" fitToHeight="16" orientation="portrait" horizontalDpi="4294967295" verticalDpi="4294967295" r:id="rId3"/>
  <rowBreaks count="1" manualBreakCount="1">
    <brk id="53" max="5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ANEXO 1</vt:lpstr>
      <vt:lpstr>'ANEXO 1'!Área_de_impresión</vt:lpstr>
      <vt:lpstr>'ANEXO 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Ordonez Carrascal</dc:creator>
  <cp:lastModifiedBy>Maria Fernanda Rojas Luengas</cp:lastModifiedBy>
  <cp:lastPrinted>2015-05-25T23:25:24Z</cp:lastPrinted>
  <dcterms:created xsi:type="dcterms:W3CDTF">2015-04-07T21:40:47Z</dcterms:created>
  <dcterms:modified xsi:type="dcterms:W3CDTF">2015-06-01T22:15:24Z</dcterms:modified>
</cp:coreProperties>
</file>