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D:\OCI 2024\01. PLAN DE MEJORAMIENTO\01. FORMULACION\2025\14. Den Norte de Santander\05. VERSION FINAL\"/>
    </mc:Choice>
  </mc:AlternateContent>
  <xr:revisionPtr revIDLastSave="0" documentId="13_ncr:1_{5E23E129-DA55-45CC-B56D-2E3E902CDAA6}" xr6:coauthVersionLast="47" xr6:coauthVersionMax="47" xr10:uidLastSave="{00000000-0000-0000-0000-000000000000}"/>
  <bookViews>
    <workbookView xWindow="-120" yWindow="-120" windowWidth="29040" windowHeight="15720" xr2:uid="{4827FE1F-8B70-4510-A7CE-56703FE3AD5A}"/>
  </bookViews>
  <sheets>
    <sheet name="PM DEN FARO NTE DE SAN" sheetId="5" r:id="rId1"/>
    <sheet name="EXTRAE" sheetId="8" state="hidden" r:id="rId2"/>
    <sheet name="TD" sheetId="2" state="hidden" r:id="rId3"/>
  </sheets>
  <definedNames>
    <definedName name="_xlnm._FilterDatabase" localSheetId="1" hidden="1">EXTRAE!$A$10:$AF$41</definedName>
    <definedName name="_xlnm._FilterDatabase" localSheetId="0" hidden="1">'PM DEN FARO NTE DE SAN'!$A$10:$AF$41</definedName>
    <definedName name="_xlnm.Print_Area" localSheetId="2">TD!$L$1:$O$42</definedName>
  </definedNames>
  <calcPr calcId="191028"/>
  <pivotCaches>
    <pivotCache cacheId="2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8" l="1"/>
  <c r="P13" i="8"/>
  <c r="P14" i="8"/>
  <c r="P15" i="8"/>
  <c r="P16" i="8"/>
  <c r="P17" i="8"/>
  <c r="P18" i="8"/>
  <c r="P19" i="8"/>
  <c r="P20" i="8"/>
  <c r="P21" i="8"/>
  <c r="P22" i="8"/>
  <c r="P23" i="8"/>
  <c r="S23" i="8" s="1"/>
  <c r="P24" i="8"/>
  <c r="P25" i="8"/>
  <c r="P26" i="8"/>
  <c r="P27" i="8"/>
  <c r="P28" i="8"/>
  <c r="S28" i="8" s="1"/>
  <c r="P29" i="8"/>
  <c r="P30" i="8"/>
  <c r="P31" i="8"/>
  <c r="P32" i="8"/>
  <c r="P33" i="8"/>
  <c r="P34" i="8"/>
  <c r="P35" i="8"/>
  <c r="P36" i="8"/>
  <c r="S36" i="8" s="1"/>
  <c r="P37" i="8"/>
  <c r="P38" i="8"/>
  <c r="P39" i="8"/>
  <c r="P40" i="8"/>
  <c r="P41" i="8"/>
  <c r="P11" i="8"/>
  <c r="U40" i="8"/>
  <c r="T40" i="8"/>
  <c r="R40" i="8"/>
  <c r="S40" i="8" s="1"/>
  <c r="U39" i="8"/>
  <c r="T39" i="8"/>
  <c r="R39" i="8"/>
  <c r="S39" i="8" s="1"/>
  <c r="U38" i="8"/>
  <c r="T38" i="8"/>
  <c r="R38" i="8"/>
  <c r="S38" i="8" s="1"/>
  <c r="U37" i="8"/>
  <c r="T37" i="8"/>
  <c r="R37" i="8"/>
  <c r="S37" i="8" s="1"/>
  <c r="U36" i="8"/>
  <c r="T36" i="8"/>
  <c r="R36" i="8"/>
  <c r="U35" i="8"/>
  <c r="T35" i="8"/>
  <c r="R35" i="8"/>
  <c r="S35" i="8"/>
  <c r="U34" i="8"/>
  <c r="T34" i="8"/>
  <c r="R34" i="8"/>
  <c r="S34" i="8" s="1"/>
  <c r="U33" i="8"/>
  <c r="T33" i="8"/>
  <c r="R33" i="8"/>
  <c r="S33" i="8" s="1"/>
  <c r="U32" i="8"/>
  <c r="T32" i="8"/>
  <c r="R32" i="8"/>
  <c r="S32" i="8" s="1"/>
  <c r="U31" i="8"/>
  <c r="T31" i="8"/>
  <c r="R31" i="8"/>
  <c r="U30" i="8"/>
  <c r="T30" i="8"/>
  <c r="R30" i="8"/>
  <c r="U29" i="8"/>
  <c r="T29" i="8"/>
  <c r="R29" i="8"/>
  <c r="U28" i="8"/>
  <c r="T28" i="8"/>
  <c r="R28" i="8"/>
  <c r="U27" i="8"/>
  <c r="T27" i="8"/>
  <c r="R27" i="8"/>
  <c r="S27" i="8"/>
  <c r="U26" i="8"/>
  <c r="T26" i="8"/>
  <c r="R26" i="8"/>
  <c r="S26" i="8" s="1"/>
  <c r="U25" i="8"/>
  <c r="T25" i="8"/>
  <c r="R25" i="8"/>
  <c r="U24" i="8"/>
  <c r="T24" i="8"/>
  <c r="R24" i="8"/>
  <c r="U23" i="8"/>
  <c r="T23" i="8"/>
  <c r="R23" i="8"/>
  <c r="U22" i="8"/>
  <c r="T22" i="8"/>
  <c r="R22" i="8"/>
  <c r="U21" i="8"/>
  <c r="T21" i="8"/>
  <c r="R21" i="8"/>
  <c r="S21" i="8" s="1"/>
  <c r="U20" i="8"/>
  <c r="T20" i="8"/>
  <c r="R20" i="8"/>
  <c r="S20" i="8"/>
  <c r="U19" i="8"/>
  <c r="T19" i="8"/>
  <c r="R19" i="8"/>
  <c r="S19" i="8"/>
  <c r="U18" i="8"/>
  <c r="T18" i="8"/>
  <c r="R18" i="8"/>
  <c r="S18" i="8"/>
  <c r="U17" i="8"/>
  <c r="T17" i="8"/>
  <c r="R17" i="8"/>
  <c r="S17" i="8"/>
  <c r="U16" i="8"/>
  <c r="T16" i="8"/>
  <c r="R16" i="8"/>
  <c r="S16" i="8"/>
  <c r="U15" i="8"/>
  <c r="T15" i="8"/>
  <c r="R15" i="8"/>
  <c r="S15" i="8" s="1"/>
  <c r="U14" i="8"/>
  <c r="T14" i="8"/>
  <c r="R14" i="8"/>
  <c r="U13" i="8"/>
  <c r="T13" i="8"/>
  <c r="S13" i="8"/>
  <c r="R13" i="8"/>
  <c r="U12" i="8"/>
  <c r="T12" i="8"/>
  <c r="R12" i="8"/>
  <c r="S12" i="8" s="1"/>
  <c r="U11" i="8"/>
  <c r="T11" i="8"/>
  <c r="R11" i="8"/>
  <c r="S11" i="8" s="1"/>
  <c r="S29" i="8" l="1"/>
  <c r="S25" i="8"/>
  <c r="S14" i="8"/>
  <c r="S22" i="8"/>
  <c r="S24" i="8"/>
  <c r="S30" i="8"/>
  <c r="S31" i="8"/>
  <c r="U41" i="8"/>
  <c r="U44" i="8" s="1"/>
  <c r="T41" i="8"/>
  <c r="G41" i="8"/>
  <c r="S41" i="8"/>
  <c r="P11" i="5"/>
  <c r="P12" i="5"/>
  <c r="P13" i="5"/>
  <c r="U13" i="5" s="1"/>
  <c r="P14" i="5"/>
  <c r="P24" i="5"/>
  <c r="P29" i="5"/>
  <c r="P39" i="5"/>
  <c r="P40" i="5"/>
  <c r="P30" i="5"/>
  <c r="P31" i="5"/>
  <c r="P32" i="5"/>
  <c r="U32" i="5" s="1"/>
  <c r="P33" i="5"/>
  <c r="P34" i="5"/>
  <c r="R11" i="5"/>
  <c r="R12" i="5"/>
  <c r="R13" i="5"/>
  <c r="R14" i="5"/>
  <c r="U11" i="5"/>
  <c r="U12" i="5"/>
  <c r="U14" i="5"/>
  <c r="R24" i="5"/>
  <c r="R29" i="5"/>
  <c r="R39" i="5"/>
  <c r="R40" i="5"/>
  <c r="U24" i="5"/>
  <c r="U29" i="5"/>
  <c r="U39" i="5"/>
  <c r="U40" i="5"/>
  <c r="R30" i="5"/>
  <c r="R31" i="5"/>
  <c r="R32" i="5"/>
  <c r="U30" i="5"/>
  <c r="U31" i="5"/>
  <c r="P15" i="5"/>
  <c r="U15" i="5" s="1"/>
  <c r="R33" i="5"/>
  <c r="R34" i="5"/>
  <c r="R15" i="5"/>
  <c r="P16" i="5"/>
  <c r="P17" i="5"/>
  <c r="P18" i="5"/>
  <c r="R16" i="5"/>
  <c r="R17" i="5"/>
  <c r="R18" i="5"/>
  <c r="P25" i="5"/>
  <c r="U25" i="5" s="1"/>
  <c r="P26" i="5"/>
  <c r="P27" i="5"/>
  <c r="R25" i="5"/>
  <c r="R26" i="5"/>
  <c r="R27" i="5"/>
  <c r="P28" i="5"/>
  <c r="P35" i="5"/>
  <c r="P36" i="5"/>
  <c r="R28" i="5"/>
  <c r="R35" i="5"/>
  <c r="R36" i="5"/>
  <c r="P37" i="5"/>
  <c r="P38" i="5"/>
  <c r="P19" i="5"/>
  <c r="U19" i="5" s="1"/>
  <c r="R37" i="5"/>
  <c r="R38" i="5"/>
  <c r="R19" i="5"/>
  <c r="P20" i="5"/>
  <c r="U20" i="5" s="1"/>
  <c r="P21" i="5"/>
  <c r="U21" i="5" s="1"/>
  <c r="R20" i="5"/>
  <c r="R21" i="5"/>
  <c r="P22" i="5"/>
  <c r="U22" i="5" s="1"/>
  <c r="R22" i="5"/>
  <c r="U46" i="8" l="1"/>
  <c r="S12" i="5"/>
  <c r="T12" i="5" s="1"/>
  <c r="S14" i="5"/>
  <c r="T14" i="5" s="1"/>
  <c r="S13" i="5"/>
  <c r="T13" i="5" s="1"/>
  <c r="S39" i="5"/>
  <c r="T39" i="5" s="1"/>
  <c r="S11" i="5"/>
  <c r="T11" i="5" s="1"/>
  <c r="S25" i="5"/>
  <c r="T25" i="5" s="1"/>
  <c r="S40" i="5"/>
  <c r="T40" i="5" s="1"/>
  <c r="S32" i="5"/>
  <c r="T32" i="5" s="1"/>
  <c r="S30" i="5"/>
  <c r="T30" i="5" s="1"/>
  <c r="S29" i="5"/>
  <c r="T29" i="5" s="1"/>
  <c r="S24" i="5"/>
  <c r="T24" i="5" s="1"/>
  <c r="S33" i="5"/>
  <c r="T33" i="5" s="1"/>
  <c r="S34" i="5"/>
  <c r="T34" i="5" s="1"/>
  <c r="S31" i="5"/>
  <c r="T31" i="5" s="1"/>
  <c r="S16" i="5"/>
  <c r="T16" i="5" s="1"/>
  <c r="U34" i="5"/>
  <c r="U33" i="5"/>
  <c r="S18" i="5"/>
  <c r="T18" i="5" s="1"/>
  <c r="S15" i="5"/>
  <c r="T15" i="5" s="1"/>
  <c r="S17" i="5"/>
  <c r="T17" i="5" s="1"/>
  <c r="S27" i="5"/>
  <c r="T27" i="5" s="1"/>
  <c r="U16" i="5"/>
  <c r="U18" i="5"/>
  <c r="S26" i="5"/>
  <c r="T26" i="5" s="1"/>
  <c r="U17" i="5"/>
  <c r="U26" i="5"/>
  <c r="S38" i="5"/>
  <c r="T38" i="5" s="1"/>
  <c r="S35" i="5"/>
  <c r="T35" i="5" s="1"/>
  <c r="U27" i="5"/>
  <c r="S36" i="5"/>
  <c r="T36" i="5" s="1"/>
  <c r="S20" i="5"/>
  <c r="T20" i="5" s="1"/>
  <c r="S21" i="5"/>
  <c r="T21" i="5" s="1"/>
  <c r="S28" i="5"/>
  <c r="T28" i="5" s="1"/>
  <c r="U36" i="5"/>
  <c r="U35" i="5"/>
  <c r="U28" i="5"/>
  <c r="S37" i="5"/>
  <c r="T37" i="5" s="1"/>
  <c r="U38" i="5"/>
  <c r="S19" i="5"/>
  <c r="T19" i="5" s="1"/>
  <c r="U37" i="5"/>
  <c r="S22" i="5"/>
  <c r="T22" i="5" s="1"/>
  <c r="G41" i="5" l="1"/>
  <c r="R23" i="5"/>
  <c r="P23" i="5"/>
  <c r="S23" i="5" l="1"/>
  <c r="T23" i="5" s="1"/>
  <c r="U23" i="5"/>
  <c r="P41" i="5"/>
  <c r="U41" i="5" l="1"/>
  <c r="U44" i="5" s="1"/>
  <c r="T41" i="5"/>
  <c r="S41" i="5"/>
  <c r="U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tc={6B2FB747-6143-4F00-B551-B87CC60FC706}</author>
    <author>tc={68352328-BB28-45AC-953B-7AF92542CA92}</author>
    <author>tc={52D20922-A031-4122-B3DC-3B94E02878FA}</author>
    <author>tc={8EEE8B89-55E7-430E-AAA5-7F7AFD1C822F}</author>
    <author>tc={281F0CE3-4C8C-4EC0-AB32-113804D51241}</author>
    <author>tc={F2786B3E-DB0C-4844-B068-4E18F0FB4C01}</author>
    <author>tc={8D6DF192-F0E7-43AA-80BB-F5C5456AAA90}</author>
    <author>tc={02C7AB92-A8A9-481B-BAFE-A101958DA1BF}</author>
  </authors>
  <commentList>
    <comment ref="I10" authorId="0" shapeId="0" xr:uid="{6B2FB747-6143-4F00-B551-B87CC60FC70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las causas que con base en el análisis, conocimiento y experiencia se identifiquen; es decir, adicionales a la establecida por el Ente de Control.
Identificar causas relacionadas con la(s) problemática(s) del Hallazgo.
</t>
      </text>
    </comment>
    <comment ref="J10" authorId="1" shapeId="0" xr:uid="{68352328-BB28-45AC-953B-7AF92542CA9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
      </text>
    </comment>
    <comment ref="K10" authorId="2" shapeId="0" xr:uid="{52D20922-A031-4122-B3DC-3B94E02878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
      </text>
    </comment>
    <comment ref="L10" authorId="3" shapeId="0" xr:uid="{8EEE8B89-55E7-430E-AAA5-7F7AFD1C822F}">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de la Actividad. Ejemplo: Informes, Actas, jornadas de Capacitación etc.</t>
      </text>
    </comment>
    <comment ref="M10" authorId="4" shapeId="0" xr:uid="{281F0CE3-4C8C-4EC0-AB32-113804D51241}">
      <text>
        <t>[Comentario encadenado]
Su versión de Excel le permite leer este comentario encadenado; sin embargo, las ediciones que se apliquen se quitarán si el archivo se abre en una versión más reciente de Excel. Más información: https://go.microsoft.com/fwlink/?linkid=870924
Comentario:
    Tamaño de la actividad, se registra en número.</t>
      </text>
    </comment>
    <comment ref="N10" authorId="5" shapeId="0" xr:uid="{F2786B3E-DB0C-4844-B068-4E18F0FB4C0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programada para el inicio de la actividad</t>
      </text>
    </comment>
    <comment ref="O10" authorId="6" shapeId="0" xr:uid="{8D6DF192-F0E7-43AA-80BB-F5C5456AAA9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programada para la finalización de la actividad, la cual debe ser diferente a la fecha inicial</t>
      </text>
    </comment>
    <comment ref="P10" authorId="7" shapeId="0" xr:uid="{02C7AB92-A8A9-481B-BAFE-A101958DA1BF}">
      <text>
        <t>[Comentario encadenado]
Su versión de Excel le permite leer este comentario encadenado; sin embargo, las ediciones que se apliquen se quitarán si el archivo se abre en una versión más reciente de Excel. Más información: https://go.microsoft.com/fwlink/?linkid=870924
Comentario:
    Cantidad de semanas que existe entre la fecha de inicio y la fecha final de ejecución de la actividad.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tc={AE5022DD-116F-48D2-9894-34EAA3F2919D}</author>
    <author>tc={705F4717-B527-45D7-B92E-EADC59F11656}</author>
    <author>tc={9E69220D-8006-4B0A-B74D-3B5F06B2CE26}</author>
    <author>tc={84DCA8C6-A128-45D2-9A9E-043EE40A3D12}</author>
    <author>tc={AE72A79D-4CF3-43CA-A2B1-6D1A2FEF15A7}</author>
    <author>tc={F6A124DA-F2B1-467B-AB73-A883234BB3E1}</author>
    <author>tc={667433F0-DBF4-4035-8782-1C7E1540DA4A}</author>
    <author>tc={29E901A1-C840-44ED-8DB6-2F1E8B487295}</author>
  </authors>
  <commentList>
    <comment ref="I10" authorId="0" shapeId="0" xr:uid="{AE5022DD-116F-48D2-9894-34EAA3F291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las causas que con base en el análisis, conocimiento y experiencia se identifiquen; es decir, adicionales a la establecida por el Ente de Control.
Identificar causas relacionadas con la(s) problemática(s) del Hallazgo.
</t>
      </text>
    </comment>
    <comment ref="J10" authorId="1" shapeId="0" xr:uid="{705F4717-B527-45D7-B92E-EADC59F1165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
      </text>
    </comment>
    <comment ref="K10" authorId="2" shapeId="0" xr:uid="{9E69220D-8006-4B0A-B74D-3B5F06B2CE2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
      </text>
    </comment>
    <comment ref="L10" authorId="3" shapeId="0" xr:uid="{84DCA8C6-A128-45D2-9A9E-043EE40A3D12}">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de la Actividad. Ejemplo: Informes, Actas, jornadas de Capacitación etc.</t>
      </text>
    </comment>
    <comment ref="M10" authorId="4" shapeId="0" xr:uid="{AE72A79D-4CF3-43CA-A2B1-6D1A2FEF15A7}">
      <text>
        <t>[Comentario encadenado]
Su versión de Excel le permite leer este comentario encadenado; sin embargo, las ediciones que se apliquen se quitarán si el archivo se abre en una versión más reciente de Excel. Más información: https://go.microsoft.com/fwlink/?linkid=870924
Comentario:
    Tamaño de la actividad, se registra en número.</t>
      </text>
    </comment>
    <comment ref="N10" authorId="5" shapeId="0" xr:uid="{F6A124DA-F2B1-467B-AB73-A883234BB3E1}">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programada para el inicio de la actividad</t>
      </text>
    </comment>
    <comment ref="O10" authorId="6" shapeId="0" xr:uid="{667433F0-DBF4-4035-8782-1C7E1540DA4A}">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programada para la finalización de la actividad, la cual debe ser diferente a la fecha inicial</t>
      </text>
    </comment>
    <comment ref="P10" authorId="7" shapeId="0" xr:uid="{29E901A1-C840-44ED-8DB6-2F1E8B487295}">
      <text>
        <t>[Comentario encadenado]
Su versión de Excel le permite leer este comentario encadenado; sin embargo, las ediciones que se apliquen se quitarán si el archivo se abre en una versión más reciente de Excel. Más información: https://go.microsoft.com/fwlink/?linkid=870924
Comentario:
    Cantidad de semanas que existe entre la fecha de inicio y la fecha final de ejecución de la actividad.</t>
      </text>
    </comment>
  </commentList>
</comments>
</file>

<file path=xl/sharedStrings.xml><?xml version="1.0" encoding="utf-8"?>
<sst xmlns="http://schemas.openxmlformats.org/spreadsheetml/2006/main" count="1163" uniqueCount="314">
  <si>
    <t xml:space="preserve">Entidad: </t>
  </si>
  <si>
    <t>INSTITUTO COLOMBIANO DE BIENESTAR FAMILIAR</t>
  </si>
  <si>
    <t xml:space="preserve">Representante Legal:  </t>
  </si>
  <si>
    <t>ASTRID ELIANA CACERES CARDENAS</t>
  </si>
  <si>
    <t>NIT</t>
  </si>
  <si>
    <t>899999239-2</t>
  </si>
  <si>
    <t>Períodos que cubrirá:</t>
  </si>
  <si>
    <t xml:space="preserve">Fecha de suscripción </t>
  </si>
  <si>
    <t xml:space="preserve">Fecha de Evaluación </t>
  </si>
  <si>
    <t>CUMPLIMIENTO Y AVANCE DEL PLAN</t>
  </si>
  <si>
    <t>SEGUIMIENTO OCI
(Espacio para ser diligenciado por Auditor OCI)</t>
  </si>
  <si>
    <t>AUDITORÍA/DENUNCIA</t>
  </si>
  <si>
    <t>VIGENCIA REALIZACIÓN AUDITORIA /DENUNCIA</t>
  </si>
  <si>
    <t>NO. CONSECUTIVO HALLAZGO
(CÓD. ICBF)</t>
  </si>
  <si>
    <t>TEMA DEL HALLAZGO</t>
  </si>
  <si>
    <t>RESPONSABLE (Ejecución Plan de Mejoramiento)</t>
  </si>
  <si>
    <t>DESCRIPCIÓN DEL HALLAZGO</t>
  </si>
  <si>
    <t>CAUSA DEL HALLAZGO</t>
  </si>
  <si>
    <t>CAUSA IDENTIFICADA (ICBF)</t>
  </si>
  <si>
    <t>ACCIÓN DE MEJORA</t>
  </si>
  <si>
    <t>ACTIVIDADES / DESCRIPCIÓN</t>
  </si>
  <si>
    <t>UNIDAD DE MEDIDA</t>
  </si>
  <si>
    <t>CANTIDADES UNIDAD DE MEDIDA</t>
  </si>
  <si>
    <t>FECHA DE INICIO</t>
  </si>
  <si>
    <t>FECHA DE TERMINACIÓN</t>
  </si>
  <si>
    <t>PLAZO EN SEMANAS</t>
  </si>
  <si>
    <t>AVANCE FÍSICO DE EJECUCIÓN</t>
  </si>
  <si>
    <t>Porcentaje de Avance físico de ejecución de las metas</t>
  </si>
  <si>
    <t>Puntaje logrado por las metas (POMi)</t>
  </si>
  <si>
    <t xml:space="preserve">Puntaje obtenido por las metas (POMVi)  </t>
  </si>
  <si>
    <t>Puntaje atribuido a metas vencidas (PAMVi)</t>
  </si>
  <si>
    <r>
      <t xml:space="preserve">LOGROS Y DIFICULTADES EN LA EJECUCIÓN </t>
    </r>
    <r>
      <rPr>
        <sz val="11"/>
        <color theme="1"/>
        <rFont val="Calibri"/>
        <family val="2"/>
        <scheme val="minor"/>
      </rPr>
      <t>(Espacio para dependendencias responsables de la ejecución de las acciones/actividades)</t>
    </r>
  </si>
  <si>
    <t>DETALLE DEL SEGUIMIENTO</t>
  </si>
  <si>
    <t>PROFESIONAL OCI QUE ADELANTA EL SEGUIMIENTO</t>
  </si>
  <si>
    <t>CUMPLIMIENTO:</t>
  </si>
  <si>
    <t>CPM = POMVi/PAMVi</t>
  </si>
  <si>
    <t>AVANCE:</t>
  </si>
  <si>
    <t>APM= POMi/PAMi</t>
  </si>
  <si>
    <t>AF-CGR-2024-01</t>
  </si>
  <si>
    <t>AF-CGR-2024-02</t>
  </si>
  <si>
    <t>AF-CGR-2024-03</t>
  </si>
  <si>
    <t>AF-CGR-2024-04</t>
  </si>
  <si>
    <t>AF-CGR-2024-05</t>
  </si>
  <si>
    <t>AF-CGR-2024-06</t>
  </si>
  <si>
    <t>AF-CGR-2024-07</t>
  </si>
  <si>
    <t>AF-CGR-2024-08</t>
  </si>
  <si>
    <t>AF-CGR-2024-09</t>
  </si>
  <si>
    <t>AF-CGR-2024-10</t>
  </si>
  <si>
    <t>AF-CGR-2024-11</t>
  </si>
  <si>
    <t>AF-CGR-2024-12</t>
  </si>
  <si>
    <t>AF-CGR-2024-13</t>
  </si>
  <si>
    <t>AF-CGR-2024-14</t>
  </si>
  <si>
    <t>AF-CGR-2024-15</t>
  </si>
  <si>
    <t>AF-CGR-2024-16</t>
  </si>
  <si>
    <t>AF-CGR-2024-17</t>
  </si>
  <si>
    <t>AF-CGR-2024-18</t>
  </si>
  <si>
    <t>AF-CGR-2024-19</t>
  </si>
  <si>
    <t>AF-CGR-2024-20</t>
  </si>
  <si>
    <t>AF-CGR-2024-21</t>
  </si>
  <si>
    <t>AF-CGR-2024-22</t>
  </si>
  <si>
    <t>AF-CGR-2024-23</t>
  </si>
  <si>
    <t>AF-CGR-2024-24</t>
  </si>
  <si>
    <t>AF-CGR-2024-25</t>
  </si>
  <si>
    <t>AF-CGR-2024-26</t>
  </si>
  <si>
    <t>AF-CGR-2024-27</t>
  </si>
  <si>
    <t>AF-CGR-2024-28</t>
  </si>
  <si>
    <t>AF-CGR-2024-29</t>
  </si>
  <si>
    <t>AF-CGR-2024-30</t>
  </si>
  <si>
    <t>AF-CGR-2024-31</t>
  </si>
  <si>
    <t>AF-CGR-2024-32</t>
  </si>
  <si>
    <t>AF-CGR-2024-33</t>
  </si>
  <si>
    <t>AF-CGR-2024-34</t>
  </si>
  <si>
    <t>AF-CGR-2024-35</t>
  </si>
  <si>
    <t>AF-CGR-2024-36</t>
  </si>
  <si>
    <t>AF-CGR-2024-37</t>
  </si>
  <si>
    <t>AF-CGR-2024-38</t>
  </si>
  <si>
    <t>AF-CGR-2024-39</t>
  </si>
  <si>
    <t>AF-CGR-2024-40</t>
  </si>
  <si>
    <t>AF-CGR-2024-41</t>
  </si>
  <si>
    <t>AF-CGR-2024-42</t>
  </si>
  <si>
    <t>AF-CGR-2024-43</t>
  </si>
  <si>
    <t>AF-CGR-2024-44</t>
  </si>
  <si>
    <t>AF-CGR-2024-45</t>
  </si>
  <si>
    <t>AF-CGR-2024-46</t>
  </si>
  <si>
    <t>AF-CGR-2024-47</t>
  </si>
  <si>
    <t>AF-CGR-2024-48</t>
  </si>
  <si>
    <t>AF-CGR-2024-49</t>
  </si>
  <si>
    <t>AF-CGR-2024-50</t>
  </si>
  <si>
    <t>AF-CGR-2024-51</t>
  </si>
  <si>
    <t>AF-CGR-2024-52</t>
  </si>
  <si>
    <t>AF-CGR-2024-53</t>
  </si>
  <si>
    <t>AF-CGR-2024-54</t>
  </si>
  <si>
    <t>AF-CGR-2024-55</t>
  </si>
  <si>
    <t>AF-CGR-2024-56</t>
  </si>
  <si>
    <t>AF-CGR-2024-57</t>
  </si>
  <si>
    <t>AF-CGR-2024-58</t>
  </si>
  <si>
    <t>AF-CGR-2024-59</t>
  </si>
  <si>
    <t>AF-CGR-2024-60</t>
  </si>
  <si>
    <t>AF-CGR-2024-61</t>
  </si>
  <si>
    <t>AF-CGR-2024-62</t>
  </si>
  <si>
    <t>AF-CGR-2024-63</t>
  </si>
  <si>
    <t>AF-CGR-2024-64</t>
  </si>
  <si>
    <t>AF-CGR-2024-65</t>
  </si>
  <si>
    <t>AF-CGR-2024-66</t>
  </si>
  <si>
    <t>AF-CGR-2024-67</t>
  </si>
  <si>
    <t>AF-CGR-2024-68</t>
  </si>
  <si>
    <t>AF-CGR-2024-69</t>
  </si>
  <si>
    <t>AF-CGR-2024-70</t>
  </si>
  <si>
    <t>AF-CGR-2024-71</t>
  </si>
  <si>
    <t>AF-CGR-2024-72</t>
  </si>
  <si>
    <t>AF-CGR-2024-73</t>
  </si>
  <si>
    <t>AF-CGR-2024-74</t>
  </si>
  <si>
    <t>Total general</t>
  </si>
  <si>
    <t>RESPONSABLES</t>
  </si>
  <si>
    <t>AC-CGR-2021-CDI-10</t>
  </si>
  <si>
    <t>CHOCÓ</t>
  </si>
  <si>
    <t>AMAZONAS</t>
  </si>
  <si>
    <t>BOYACÁ</t>
  </si>
  <si>
    <t>PUTUMAYO</t>
  </si>
  <si>
    <t>AC-PROTEC-2022-21</t>
  </si>
  <si>
    <t>ANTIOQUIA</t>
  </si>
  <si>
    <t>ATLÁNTICO</t>
  </si>
  <si>
    <t>BOGOTÁ</t>
  </si>
  <si>
    <t>CAUCA</t>
  </si>
  <si>
    <t>DIRECCIÓN DE CONTRATACIÓN</t>
  </si>
  <si>
    <t>CÓRDOBA</t>
  </si>
  <si>
    <t>CUNDINAMARCA</t>
  </si>
  <si>
    <t>MAGDALENA</t>
  </si>
  <si>
    <t>DIRECCIÓN DE PROTECCIÓN</t>
  </si>
  <si>
    <t>RISARALDA</t>
  </si>
  <si>
    <t>VALLE</t>
  </si>
  <si>
    <t>AF-CGR-2020 - 56</t>
  </si>
  <si>
    <t>AF-CGR-2020 - 81</t>
  </si>
  <si>
    <t>DIRECCIÓN DE PRIMERA INFANCIA</t>
  </si>
  <si>
    <t>AF-CGR-2021- 40</t>
  </si>
  <si>
    <t>NARIÑO</t>
  </si>
  <si>
    <t>AF-CGR-2023-001</t>
  </si>
  <si>
    <t>DIRECCIÓN FINANCIERA</t>
  </si>
  <si>
    <t>AF-CGR-2023-002</t>
  </si>
  <si>
    <t>OFICINA ASESORA JURÍDICA</t>
  </si>
  <si>
    <t>META</t>
  </si>
  <si>
    <t>AF-CGR-2023-005</t>
  </si>
  <si>
    <t>DIRECCIÓN ADMINISTRATIVA</t>
  </si>
  <si>
    <t>SANTANDER</t>
  </si>
  <si>
    <t>AF-CGR-2023-006</t>
  </si>
  <si>
    <t>AF-CGR-2023-007</t>
  </si>
  <si>
    <t>AF-CGR-2023-008</t>
  </si>
  <si>
    <t>AF-CGR-2023-011</t>
  </si>
  <si>
    <t>AF-CGR-2023-012</t>
  </si>
  <si>
    <t>AF-CGR-2023-015</t>
  </si>
  <si>
    <t>AF-CGR-2023-020</t>
  </si>
  <si>
    <t>AF-CGR-2023-021</t>
  </si>
  <si>
    <t>AF-CGR-2023-023</t>
  </si>
  <si>
    <t>AF-CGR-2023-025</t>
  </si>
  <si>
    <t>DIRECCIÓN DE INFORMACIÓN Y TECNOLOGÍA</t>
  </si>
  <si>
    <t>DIRECCIÓN DE FAMILIAS Y COMUNIDADES</t>
  </si>
  <si>
    <t>DIRECCIÓN DE GESTIÓN HUMANA</t>
  </si>
  <si>
    <t>DIRECCIÓN DE INFANCIA</t>
  </si>
  <si>
    <t>DIRECCIÓN DE NUTRICIÓN</t>
  </si>
  <si>
    <t>DIRECCIÓN DE PLANEACIÓN Y CONTROL DE LA GESTIÓN</t>
  </si>
  <si>
    <t>DIRECCIÓN DEL SISTEMA NACIONAL DE BIENESTAR FAMILIAR</t>
  </si>
  <si>
    <t>AF-CGR-2023-031</t>
  </si>
  <si>
    <t>AF-CGR-2023-037</t>
  </si>
  <si>
    <t>AF-CGR-2023-039</t>
  </si>
  <si>
    <t>AF-CGR-2023-052</t>
  </si>
  <si>
    <t>AF-CGR-2023-055</t>
  </si>
  <si>
    <t>AF-CGR-2023-058</t>
  </si>
  <si>
    <t>BOLÍVAR</t>
  </si>
  <si>
    <t>AF-CGR-2023-078</t>
  </si>
  <si>
    <t>DIRECCIÓN DE ABASTECIMIENTO</t>
  </si>
  <si>
    <t>AF-CGR-2023-081</t>
  </si>
  <si>
    <t>AF-CGR-2023-082</t>
  </si>
  <si>
    <t>AF-CGR-2023-083</t>
  </si>
  <si>
    <t>AF-CGR-2023-085</t>
  </si>
  <si>
    <t>AF-CGR-2023-089</t>
  </si>
  <si>
    <t>AF-CGR-2023-102</t>
  </si>
  <si>
    <t>AF-CGR-2023-103</t>
  </si>
  <si>
    <t>AF-CGR-2023-107</t>
  </si>
  <si>
    <t>AF-CGR-2023-109</t>
  </si>
  <si>
    <t>AF-CGR-2023-124</t>
  </si>
  <si>
    <t>AF-CGR-2023-126</t>
  </si>
  <si>
    <t>AF-CGR-2023-131</t>
  </si>
  <si>
    <t>AF-CGR-2023-132</t>
  </si>
  <si>
    <t>AF-CGR-2023-137</t>
  </si>
  <si>
    <t>AF-CGR-2023-141</t>
  </si>
  <si>
    <t>AF-CGR-2023-142</t>
  </si>
  <si>
    <t>ARAUCA</t>
  </si>
  <si>
    <t>CESAR</t>
  </si>
  <si>
    <t>GUAINÍA</t>
  </si>
  <si>
    <t>QUINDÍO</t>
  </si>
  <si>
    <t>SAN ANDRÉS</t>
  </si>
  <si>
    <t>TOLIMA</t>
  </si>
  <si>
    <t>DIRECCIÓN DE ADOLESCENCIA Y JUVENTUD</t>
  </si>
  <si>
    <t>01/12/2025 al 30/11/2026</t>
  </si>
  <si>
    <t>PMCGR 2025-2026</t>
  </si>
  <si>
    <t>PUBLICIDAD EN EL SECOP II DE LOS PROCESOS CONTRACTUALES</t>
  </si>
  <si>
    <t>PAGO DE ARRIENDO EN EL CONTRATO DE APORTE 54-235-2019</t>
  </si>
  <si>
    <t>CONTRATO DE APORTE 230 DE 2023 Y 206 DE 2024</t>
  </si>
  <si>
    <t>NORTE DE SANTANDER</t>
  </si>
  <si>
    <t>La anterior situación se presenta por ausencia de mecanismos de seguimiento y control que no permiten advertir oportunamente el no registro de la información contractual del ICBF o la extemporaneidad en el cargue de esta información, incumpliendo las disposiciones legales expresas, sobre la obligación de la publicación de los procesos contractuales en la plataforma SECOP II, normada en el Artículo 2.2.1.1.1.7.1. del Decreto 1082 de 2015</t>
  </si>
  <si>
    <t>Los hechos presentados, se debió a deficiencias de mecanismos de control y supervisión, en el proceso de ejecución y liquidación del Contrato de Aporte 235 de 2019, al no verificar el porcentaje legal para el pago de canon de arrendamiento de inmuebles, contemplados en la ley 820 de 2003</t>
  </si>
  <si>
    <t>Los hechos presentados, se originan en deficiencias de los mecanismos de control, seguimiento y supervisión, e igualmente por la falta de verificación de los precios del mercado, antes de realizar el pago por parte del Instituto Colombiano de Bienestar Familia ICBF.</t>
  </si>
  <si>
    <r>
      <rPr>
        <b/>
        <sz val="11"/>
        <color theme="1"/>
        <rFont val="Verdana"/>
        <family val="2"/>
      </rPr>
      <t xml:space="preserve">Hallazgo No. 01. PUBLICIDAD EN EL SECOP II DE LOS PROCESOS CONTRACTUALES (A-D) </t>
    </r>
    <r>
      <rPr>
        <sz val="11"/>
        <color theme="1"/>
        <rFont val="Verdana"/>
        <family val="2"/>
      </rPr>
      <t>Con presunta incidencia disciplinaria
Conforme a la información allegada por el ICBF Regional Norte de Santander y confrontada con la que reposa en la plataforma SECOP II, se evidenció que, la Entidad no llevó a cabo el cargue de la documentación propia de las etapas de contratación o la realizó de manera extemporánea en la plataforma digital “Sistema Electrónico de Contratación Pública SECOP II”, precisando que esta es una plataforma transaccional que genera documentos y expedientes electrónicos a partir de formularios que diligencia el ICBF y que son los documentos del Proceso Contractual.1 Igualmente, en la plataforma se deben registrar los documentos que se generan en todas las etapas del contrato y que soportan el cumplimiento de las obligaciones pactadas por las partes, como los son: acta de inicio, acta de terminación, informes de supervisión e interventoría, informes técnicos del contratista, facturas, pagos, etc.
Ahora bien, “La Entidad Estatal está obligada a publicar en el SECOP los Documentos del Proceso y los actos administrativos del Proceso de Contratación, dentro de los tres (3) días siguientes a su expedición.”
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Con base en lo expuesto, se relaciona la documentación que no fue registrada en el SECOP II, o que no fue cargada oportunamente: (Ver cuadro en informe)</t>
    </r>
  </si>
  <si>
    <r>
      <rPr>
        <b/>
        <sz val="11"/>
        <color theme="1"/>
        <rFont val="Verdana"/>
        <family val="2"/>
      </rPr>
      <t>Hallazgo No. 02. PAGO DE ARRIENDO EN EL CONTRATO DE APORTE 54-235-2019 (A-D-F), c</t>
    </r>
    <r>
      <rPr>
        <sz val="11"/>
        <color theme="1"/>
        <rFont val="Verdana"/>
        <family val="2"/>
      </rPr>
      <t>on presunta incidencia disciplinaria y fiscal en cuantía de $45.765.200. 
Conforme a la información allegada por el ICBF Regional Norte de Santander, relacionada con los soportes documentales del Contrato de Aportes se determinó que de los gastos generales del Contrato de Aporte 54-235-2019 del 16 de diciembre de 2019, suscrito entre el ICBF y el operador la Fundación Familiar Pro-Rehabilitación de Farmacodependientes - FARO, se registra el rubro “Utilización de instalaciones en ambientes sanos y adecuados”, donde se evidenció el pago del canon de arrendamiento del inmueble ubicado en la calle 15 No. 6-78 del barrio El Páramo en Cúcuta, Norte de Santander, sitio en el cual se ejecutó el contrato mencionado por $6.000.000 mensuales en el año 2019 y $6.850.000 para el año 2020.
Como se puede observar el aumento correspondiente al canon de arrendamiento de la vigencia 2020 fue de $850.000, de los que $500.000 corresponden a un local anexo al inmueble inicial, no obstante, revisada la documentación allegada y los soportes en físicos puestos a disposición de los auditores, no se evidenció ningún soporte documental que sustente el aumento por este valor...
Teniendo como base esta información y realizado el cálculo del 2% que norma la Ley 820 de 2007, para el canon de arrendamiento, se presenta la siguiente tabla, donde se observa un presunto detrimento patrimonial, por mayor precio pagado en el canon de arrendamiento en la ejecución del Contrato de Aporte 235 de 2019, de $45.765.200, así:
Cuadro No 1
Arriendos Contrato de Aporte 235-2019...</t>
    </r>
  </si>
  <si>
    <r>
      <rPr>
        <b/>
        <sz val="11"/>
        <color theme="1"/>
        <rFont val="Verdana"/>
        <family val="2"/>
      </rPr>
      <t xml:space="preserve">Hallazgo No. 03. CONTRATO DE APORTE 230 DE 2023 Y 206 DE 2024 (A-D-F), </t>
    </r>
    <r>
      <rPr>
        <sz val="11"/>
        <color theme="1"/>
        <rFont val="Verdana"/>
        <family val="2"/>
      </rPr>
      <t>con presunta incidencia disciplinaria y fiscal en cuantía de $9.981.782.
De acuerdo con la información proporcionada por el Instituto Colombiano de Bienestar Familiar (ICBF) en la región de Norte de Santander, se identificó una irregularidad en los precios de los productos adquiridos por el operador FARO dentro de los Contratos de Aportes 230 de 2023 y 206 de 2024, específicamente en la compra de alimentos. En el análisis realizado sobre los soportes documentales correspondientes a las compras de alimentos, se detectó que el insumo relacionado con la proteína "pechuga de pollo" se adquirió a precios superiores a los precios de referencia establecidos por el Departamento Administrativo Nacional de Estadística (DANE), a través de la plataforma del Sistema de Información de Precios – SIPSA. En concreto, durante los meses de diciembre de 2023 y 2024, el operador FARO adquirió el kilogramo de pechuga de pollo por valores de $19.500 y $20.000, respectivamente. Estas cifras resultan significativamente superiores a los precios de referencia proporcionados por el SIPSA.
A continuación, se presenta una comparación de los precios observados durante el período mencionado con los precios de referencia del DANE, según los datos disponibles en el SIPSA:...</t>
    </r>
  </si>
  <si>
    <t>La situación se presentó debido a dificultades operativas y de articulación entre los profesionales responsables de la gestión contractual y la plataforma SECOP II, asociadas principalmente a la alta carga de laboral en períodos específicos y a la ausencia de un mecanismo de verificación sistemática del cargue oportuno de los documentos contractuales. Esta circunstancia generó que algunos registros fueran efectuados de manera extemporánea o quedaran pendientes de cargue, sin que ello implicara omisión o intención de ocultamiento de la información contractual.</t>
  </si>
  <si>
    <t>Fortalecer los mecanismos internos de control y seguimiento sobre la publicación de la información contractual en el ICBF Regional Norte de Santander, estableciendo una metodología de revisión periódica que permita asegurar el cumplimiento de los plazos normativos en la publicación de los documentos en la plataforma SECOP II, así como la generación de reportes mediante correo para la verificación, seguimiento y trazabilidad de cada contrato de aporte.</t>
  </si>
  <si>
    <r>
      <rPr>
        <sz val="11"/>
        <color theme="1"/>
        <rFont val="Calibri"/>
        <family val="2"/>
        <scheme val="minor"/>
      </rPr>
      <t xml:space="preserve">Conforme lo dispuesto por el Manual de Supervisión y leyes a fines al principio de publicación y transparencia, se va a realizar un informe de contextualización que recopile las comunicaciones y requerimientos formales emitidos por la Contraloría General de la República (CGR), sobre el hallazgo No. 001, para contrastarlos con las respuestas y descargos presentados por el ICBF a fin de establecer un marco de referencia documental, el cual estará a cargo del profesional jurídico del equipo de apoyo a la supervisión y será remitido mediante correo electrónico a los supervisores de los contratos. </t>
    </r>
  </si>
  <si>
    <t>Informe de Contextualización</t>
  </si>
  <si>
    <r>
      <rPr>
        <sz val="11"/>
        <color theme="1"/>
        <rFont val="Calibri"/>
        <family val="2"/>
        <scheme val="minor"/>
      </rPr>
      <t>Conforme a lo dispuesto por la Resolución 951 de 2021, se va a realizar una jornada de fortalecimiento técnico por parte del grupo jurídico, con el fin de conocer cuales son los documentos que hacen parte de la fase de ejecución contractual de los contratos de aporte del SRPA, que se deben cargar en el aplicativo SECOP II a los profesionales responsables del cargue y supervisores.</t>
    </r>
  </si>
  <si>
    <t>Acta de Grupo Estudio</t>
  </si>
  <si>
    <r>
      <rPr>
        <sz val="11"/>
        <color theme="1"/>
        <rFont val="Calibri"/>
        <family val="2"/>
        <scheme val="minor"/>
      </rPr>
      <t xml:space="preserve">Conforme lo dispuesto al Sistema de Gestión de Calidad, realizar seguimiento a la publicación en el SECOP II de los contratos de aporte del SRPA de manera bimestral por parte de los supervisores, el cual estará a cargo de cada profesional del equipo de apoyo a la supervisión y remitido mediante correo electrónico a los supervisores de los contratos.  </t>
    </r>
  </si>
  <si>
    <r>
      <t xml:space="preserve">Verificar la efectividad de las acciones de forma trimestral, en el marco del Comité Regional de Gestión y Desempeño, en el cual se presentará un informe detallado del cumplimiento de las acciones planteadas y sus resultados; </t>
    </r>
    <r>
      <rPr>
        <sz val="11"/>
        <color theme="1"/>
        <rFont val="Calibri"/>
        <family val="2"/>
        <scheme val="minor"/>
      </rPr>
      <t xml:space="preserve">luego de la revisión previa y en caso de ausencia de alguno de los documentos, se procederá de manera inmediata al cargue de los mismos por parte del equipo de apoyo a la supervisión. </t>
    </r>
  </si>
  <si>
    <t>Acta de Comité Regional de Gestión y Desempeño</t>
  </si>
  <si>
    <t>Esta situación obedeció a que no se encontró en el expediente con el avalúo correspondiente al bien objeto del contrato, por lo cual limito la verificación del valor del mismo frente al mercado y de este manera determinar el valor real del precio del arriendo del inmueble donde operaba la modalidad objeto de auditoría, circunstancia esta que de ninguna manera se puede considerar una actuación dolosa.</t>
  </si>
  <si>
    <t>Fortalecer los mecanismos de control sobre la revisión previa de los documentos contractuales asociados a gastos en el clasificador de utilización de espacios en ambientes sanos y adecuados, asegurando la verificación de los valores frente a la normatividad aplicable (Ley 820 de 2003) y los avalúos catastrales y/o comerciales disponibles.</t>
  </si>
  <si>
    <r>
      <rPr>
        <sz val="11"/>
        <color theme="1"/>
        <rFont val="Calibri"/>
        <family val="2"/>
        <scheme val="minor"/>
      </rPr>
      <t xml:space="preserve">Conforme lo dispuesto por el Manual de Supervisión y leyes a fines al principio de legalidad y transparencia, se va a realizar un informe de contextualización que recopile las comunicaciones y requerimientos formales emitidos por la Contraloría General de la República (CGR), sobre el hallazgo No. 002, para contrastarlos con las respuestas y descargos presentados por el ICBF a fin de establecer un marco de referencia documental, el cual estará a cargo del profesional jurídico del equipo de apoyo a la supervisión y será remitido mediante correo electrónico a los supervisores de los contratos. </t>
    </r>
  </si>
  <si>
    <t>PAGO DE ARRIENDO EN EL CONTRATO DE APORTE 54-235-2020</t>
  </si>
  <si>
    <t>Los hechos presentados, se debió a deficiencias de mecanismos de control y supervisión, en el proceso de ejecución y liquidación del Contrato de Aporte 235 de 2019, al no verificar el porcentaje legal para el pago de canon de arrendamiento de inmuebles, contemplados en la ley 820 de 2004</t>
  </si>
  <si>
    <r>
      <rPr>
        <sz val="11"/>
        <color theme="1"/>
        <rFont val="Calibri"/>
        <family val="2"/>
        <scheme val="minor"/>
      </rPr>
      <t>De acuerdo al Manual de Supervisión y a la Ley 820 de 2003, se va a expedir un memorando por parte de la Dirección Regional, dirigidos a los supervisores de contratos de aporte y a los enlaces financieros, donde se comuniquen las directrices sobre el proceso de aprobación de presupuesto para el clasificador de ambientes sanos y adecuados donde funcionen servicios de atención de niños, niñas y adolescentes de protección del SRPA, así como la exigencia del avalúo catastral para la aprobación del presupuesto y obligación de archivo en el expediente contractual.</t>
    </r>
  </si>
  <si>
    <t>Memorando</t>
  </si>
  <si>
    <t>PAGO DE ARRIENDO EN EL CONTRATO DE APORTE 54-235-2021</t>
  </si>
  <si>
    <t>Los hechos presentados, se debió a deficiencias de mecanismos de control y supervisión, en el proceso de ejecución y liquidación del Contrato de Aporte 235 de 2019, al no verificar el porcentaje legal para el pago de canon de arrendamiento de inmuebles, contemplados en la ley 820 de 2005</t>
  </si>
  <si>
    <t>Verificar el avalúo catastral del inmueble objeto del contrato corresponda con lo dispuesto en el artículo 18 de la Ley 820 de 2003 de los inmuebles donde pueda operar la modalidad y repose en la carpeta contractual. Esta revisión se hará en el comité de aprobación presupuestal por parte del equipo de apoyo a la supervisión y la supervisora del contrato de aporte.</t>
  </si>
  <si>
    <t>Acta de Comité de Aprobación Presupuestal</t>
  </si>
  <si>
    <t>PAGO DE ARRIENDO EN EL CONTRATO DE APORTE 54-235-2022</t>
  </si>
  <si>
    <t>Los hechos presentados, se debió a deficiencias de mecanismos de control y supervisión, en el proceso de ejecución y liquidación del Contrato de Aporte 235 de 2019, al no verificar el porcentaje legal para el pago de canon de arrendamiento de inmuebles, contemplados en la ley 820 de 2006</t>
  </si>
  <si>
    <t xml:space="preserve"> Verificar la efectividad de las acciones en el marco del Comité Regional de Gestión y Desempeño, en el cual se presentará un informe detallado del cumplimiento de las acciones planteadas y sus resultados.</t>
  </si>
  <si>
    <t>La situación identificada se relaciona con diferencias en los precios de referencia utilizados por el operador, dado que el Sistema de Información de Precios – SIPSA publica valores correspondientes al mercado mayorista, mientras que las compras del operador se realizaron en el mercado minorista local, donde los precios pueden variar por factores logísticos, de transporte o almacenamiento. La causa, por tanto, se asocia a la falta de lineamientos específicos para homogeneizar la referencia de precios en la etapa de verificación y pago.</t>
  </si>
  <si>
    <t>Implementar mecanismos de control que permitan verificar los precios del mercado con base en fuentes oficiales y locales, considerando las diferencias entre el nivel mayorista y minorista que permita fortalecer la coordinación con los supervisores para validar los costos en el proceso de legalización de las cuentas.</t>
  </si>
  <si>
    <r>
      <rPr>
        <sz val="11"/>
        <color theme="1"/>
        <rFont val="Calibri"/>
        <family val="2"/>
        <scheme val="minor"/>
      </rPr>
      <t xml:space="preserve">Conforme lo dispuesto por el Manual de Supervisión y leyes a fines al principio de transparencia y control fiscal, se va a realizar un informe de contextualización que recopile las comunicaciones y requerimientos formales emitidos por la Contraloría General de la República (CGR), sobre el hallazgo No. 003, para contrastarlos con las respuestas y descargos presentados por el ICBF a fin de establecer un marco de referencia documental, el cual estará a cargo del profesional jurídico del equipo de apoyo a la supervisión y será remitido mediante correo electrónico a los supervisores de los contratos. </t>
    </r>
  </si>
  <si>
    <t>Implementar mecanismos de control que permitan verificar los precios del mercado , considerando las diferencias entre el nivel mayorista y minorista que permita fortalecer la coordinación con los supervisores para validar los costos en el proceso de legalización de las cuentas.</t>
  </si>
  <si>
    <t xml:space="preserve">Realizar una jornada de fortalecimiento técnico por parte del equipo de Supervisión y de Asistencia Técnica, dirigida a supervisores de contrato y operadores,  con el fin de conocer cual es el histórico de costos respecto a la adquisión de proteínas "Pechuga de Pollo" y la implementación en la compra de la misma por parte de los operadores en los contratos de aporte del SRPA. </t>
  </si>
  <si>
    <t>Realizar análisis de costos de manera bimensual a la proteina "Pechuga de Pollo", con base en fuentes como cotizaciones locales, para fortalecer la revisión de precios en la etapa de ejecución.</t>
  </si>
  <si>
    <t>Base de Datos</t>
  </si>
  <si>
    <t xml:space="preserve">Realizar revisión aleatoria y bimensual a la legalización de cuentas con relación al análisis de costo de la proteína "Pechuga de Pollo" previamente verificado por los enlaces de nutrición y financiero. </t>
  </si>
  <si>
    <t>Acta Grupo Estudio</t>
  </si>
  <si>
    <t xml:space="preserve"> Verificar la efectividad de las acciones de forma trimestral, en el marco del Comité Regional de Gestión y Desempeño, en el cual se presentará un informe detallado del cumplimiento de las acciones planteadas y sus resultados;  luego de la revisión previa y en caso de no guardar correspondencia en la legalización de cuentas,  se procederá de manera inmediata subsanar los puntos objeto de hallazgos. </t>
  </si>
  <si>
    <r>
      <rPr>
        <b/>
        <sz val="11"/>
        <color theme="1"/>
        <rFont val="Calibri"/>
        <family val="2"/>
        <scheme val="minor"/>
      </rPr>
      <t xml:space="preserve">Hallazgo No. 01. PUBLICIDAD EN EL SECOP II DE LOS PROCESOS CONTRACTUALES (A-D) </t>
    </r>
    <r>
      <rPr>
        <sz val="11"/>
        <color theme="1"/>
        <rFont val="Calibri"/>
        <family val="2"/>
        <scheme val="minor"/>
      </rPr>
      <t>Con presunta incidencia disciplinaria
Conforme a la información allegada por el ICBF Regional Norte de Santander y confrontada con la que reposa en la plataforma SECOP II, se evidenció que, la Entidad no llevó a cabo el cargue de la documentación propia de las etapas de contratación o la realizó de manera extemporánea en la plataforma digital “Sistema Electrónico de Contratación Pública SECOP II”, precisando que esta es una plataforma transaccional que genera documentos y expedientes electrónicos a partir de formularios que diligencia el ICBF y que son los documentos del Proceso Contractual.1 Igualmente, en la plataforma se deben registrar los documentos que se generan en todas las etapas del contrato y que soportan el cumplimiento de las obligaciones pactadas por las partes, como los son: acta de inicio, acta de terminación, informes de supervisión e interventoría, informes técnicos del contratista, facturas, pagos, etc.
Ahora bien, “La Entidad Estatal está obligada a publicar en el SECOP los Documentos del Proceso y los actos administrativos del Proceso de Contratación, dentro de los tres (3) días siguientes a su expedición.”
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Con base en lo expuesto, se relaciona la documentación que no fue registrada en el SECOP II, o que no fue cargada oportunamente: (Ver cuadro en informe)</t>
    </r>
  </si>
  <si>
    <t>Omisión por parte de los supervisores de contrato frente a la responsabilidad de cargar los documentos derivados de la ejecución contractual en la plataforma SECOP II</t>
  </si>
  <si>
    <t>Establecer controles periódicos y remitir memorando de orientaciones que reitere la obligación del cargue de los documentos establecidos por el ICBF en la plataforma SECOP II.</t>
  </si>
  <si>
    <t>1. Elaborar cronograma de actividades que defina tiempos y responsables.</t>
  </si>
  <si>
    <t>Cronograma</t>
  </si>
  <si>
    <t xml:space="preserve">2. Remitir memorando de instrucciones para el cargue de documentos contractuales en la plataforma SECOP II dirigido a Directores Regionales y Coordinadores de Grupo de Asistencia Técnica/Protección. </t>
  </si>
  <si>
    <t>Correo y Memorando</t>
  </si>
  <si>
    <t>3. Realizar jornada de fortalecimiento técnico frente a la responsabilidad de cargar los documentos derivados de la ejecución contractual en la plataforma SECOP II.</t>
  </si>
  <si>
    <t>Acta y listado de asistencia</t>
  </si>
  <si>
    <t>4. Realizar seguimiento trimestral a la implementación de las instrucciones contenidas en el memorando a tres contratos de aporte de los programas de protección de la Regional Norte de Santander escogidos de manera aleatoria.</t>
  </si>
  <si>
    <t>Actas con los resultados del seguimiento</t>
  </si>
  <si>
    <r>
      <rPr>
        <b/>
        <sz val="11"/>
        <color theme="1"/>
        <rFont val="Calibri"/>
        <family val="2"/>
        <scheme val="minor"/>
      </rPr>
      <t>Hallazgo No. 02. PAGO DE ARRIENDO EN EL CONTRATO DE APORTE 54-235-2019 (A-D-F), c</t>
    </r>
    <r>
      <rPr>
        <sz val="11"/>
        <color theme="1"/>
        <rFont val="Calibri"/>
        <family val="2"/>
        <scheme val="minor"/>
      </rPr>
      <t>on presunta incidencia disciplinaria y fiscal en cuantía de $45.765.200. 
Conforme a la información allegada por el ICBF Regional Norte de Santander, relacionada con los soportes documentales del Contrato de Aportes se determinó que de los gastos generales del Contrato de Aporte 54-235-2019 del 16 de diciembre de 2019, suscrito entre el ICBF y el operador la Fundación Familiar Pro-Rehabilitación de Farmacodependientes - FARO, se registra el rubro “Utilización de instalaciones en ambientes sanos y adecuados”, donde se evidenció el pago del canon de arrendamiento del inmueble ubicado en la calle 15 No. 6-78 del barrio El Páramo en Cúcuta, Norte de Santander, sitio en el cual se ejecutó el contrato mencionado por $6.000.000 mensuales en el año 2019 y $6.850.000 para el año 2020.
Como se puede observar el aumento correspondiente al canon de arrendamiento de la vigencia 2020 fue de $850.000, de los que $500.000 corresponden a un local anexo al inmueble inicial, no obstante, revisada la documentación allegada y los soportes en físicos puestos a disposición de los auditores, no se evidenció ningún soporte documental que sustente el aumento por este valor...
Teniendo como base esta información y realizado el cálculo del 2% que norma la Ley 820 de 2007, para el canon de arrendamiento, se presenta la siguiente tabla, donde se observa un presunto detrimento patrimonial, por mayor precio pagado en el canon de arrendamiento en la ejecución del Contrato de Aporte 235 de 2019, de $45.765.200, así:
Cuadro No 1
Arriendos Contrato de Aporte 235-2019...</t>
    </r>
  </si>
  <si>
    <t>Omisión por parte de los supervisores de contrato frente al proceso de ejecución y liquidación del Contrato de Aporte 235 de 2019, al no verificar el porcentaje legal para el pago de canon de arrendamiento de inmuebles, contemplados en la ley 820 de 2003.</t>
  </si>
  <si>
    <t xml:space="preserve">Establecer controles periódicos y remitir memorando de orientaciones que reitere la obligación del verificacion y aprobación del valor de costo de uso. </t>
  </si>
  <si>
    <t>1. Elaboración de cronograma de actividades que defina tiempos y responsables</t>
  </si>
  <si>
    <t>2. Desarrollar mesa de trabajo con los equipos de la Dirección de Protección con el fin de construir el memorando de instrucciones para la verificación y aprobación del valor de costo de uso.</t>
  </si>
  <si>
    <t>3. Remitir memorando de orientaciones para la verificación y aprobación del valor de costo de uso de la infraestructura de olos servicios de protección descritos en los documentos técnicos del ICBF dirigido a Directores Regionales y Coordinadores de Protección especial y autoridades administrativas.</t>
  </si>
  <si>
    <t xml:space="preserve">Memorando y correo electrónico </t>
  </si>
  <si>
    <t>4. Realizar seguimiento trimestral a la implementación de las instrucciones contenidas en el memorando a la Regional Norte de Santander.</t>
  </si>
  <si>
    <r>
      <rPr>
        <b/>
        <sz val="11"/>
        <color theme="1"/>
        <rFont val="Calibri"/>
        <family val="2"/>
        <scheme val="minor"/>
      </rPr>
      <t xml:space="preserve">Hallazgo No. 03. CONTRATO DE APORTE 230 DE 2023 Y 206 DE 2024 (A-D-F), </t>
    </r>
    <r>
      <rPr>
        <sz val="11"/>
        <color theme="1"/>
        <rFont val="Calibri"/>
        <family val="2"/>
        <scheme val="minor"/>
      </rPr>
      <t>con presunta incidencia disciplinaria y fiscal en cuantía de $9.981.782.
De acuerdo con la información proporcionada por el Instituto Colombiano de Bienestar Familiar (ICBF) en la región de Norte de Santander, se identificó una irregularidad en los precios de los productos adquiridos por el operador FARO dentro de los Contratos de Aportes 230 de 2023 y 206 de 2024, específicamente en la compra de alimentos. En el análisis realizado sobre los soportes documentales correspondientes a las compras de alimentos, se detectó que el insumo relacionado con la proteína "pechuga de pollo" se adquirió a precios superiores a los precios de referencia establecidos por el Departamento Administrativo Nacional de Estadística (DANE), a través de la plataforma del Sistema de Información de Precios – SIPSA. En concreto, durante los meses de diciembre de 2023 y 2024, el operador FARO adquirió el kilogramo de pechuga de pollo por valores de $19.500 y $20.000, respectivamente. Estas cifras resultan significativamente superiores a los precios de referencia proporcionados por el SIPSA.
A continuación, se presenta una comparación de los precios observados durante el período mencionado con los precios de referencia del DANE, según los datos disponibles en el SIPSA:...</t>
    </r>
  </si>
  <si>
    <t>Omisión por parte de los supervisores de contrato frente a la verificación de los precios del mercado, antes de realizar el pago por parte del Instituto Colombiano de Bienestar Familiar ICBF.</t>
  </si>
  <si>
    <t xml:space="preserve">Establecer controles periódicos y realizar jornada de fortalecimiento en el componente financiero sobre validación de precios de alimentos. </t>
  </si>
  <si>
    <t>2. Jornada de fortalecimiento técnico en el componente financiero sobre la validación de precios de alimentos a los supervisores de contrato.</t>
  </si>
  <si>
    <t>3. Aplicación de encuesta de conocimiento a los supervisores de contrato que paeticipen en la jornada de fortalecimiento desarrollada sobre la validación de precios de alimentos a los supervisores de contrato.</t>
  </si>
  <si>
    <t>Informe de resultados de encuesta</t>
  </si>
  <si>
    <t>No observancia a la normatividad aplicable relacionada con la publicidad de la información contractual en las plataformas dispuesta por la agencia nacional de contratación pública Colombia Compra Eficiente CCE, y específicamente en la plataforma transaccional: sistema electrónico de contratación pública SECOP II.
No adherencia a lo establecido en la guía general para el ejercicio de supervisión e interventoría de contratos y convenios suscritos por el ICBF con relación a deberes de los supervisores e interventores.</t>
  </si>
  <si>
    <t>1.- Corrección: Solicitar a la Dirección Regional de Norte de Santander y al supervisor del contrato objeto de la verificación y hallazgo por parte de la C.G.R.,  la publicación de la totalidad de los documentos no evidenciados en la plataforma transaccional SECOP II,  con el  fin de superar las deficiencias encontradas por el organismo de control, reiterando en la comunicación que esta actividad debe ser incorporada a la actividad de supervisión de manera periódica, permanente y realizarse dentro del término legal establecido para ello (3 días hábiles siguientes a la fecha de expedición del documento), así como la disposición de la Dirección de Contratación de acompañar a las regionales ante cualquier requerimiento y consulta al respecto.</t>
  </si>
  <si>
    <t>1.1.- Memorando dirigidos a la Dirección Regional de Norte de Santander y a la supervisión del contrato, requiriento el cargue de la documentación pendiente de cargue de acuerdo a lo observado por la C.G.R.</t>
  </si>
  <si>
    <t xml:space="preserve">Memorando dirigido a la Dirección Regional Norte de Santander y a la supervisión de los contratos Nro. 54002132021, 54002142021, 54002472021,54002482021, 54001762022 </t>
  </si>
  <si>
    <t xml:space="preserve">2.- Reiterar comunicación expedida por la Dirección de Contratación donde se emite Lineamientos en materia de publicidad de los procesos de contratación de bienes y servicios que realice el ICBF en las plataformas de la Agencia Nacional de Contratación Pública Colombia Compra Eficiente (ANCP-CCE).
</t>
  </si>
  <si>
    <t>2.1.- Enviar  dos correos electrónicos a la Dirección Regional (uno en el año 2025 y otro en el primer semestre de 2026), adjuntando comunicación o memorando emitido desde la Dirección de Contratación  frente a publicación de la publicidad de los procesos de contratación de bienes y servicios que realice el ICBF en las plataformas de la Agencia Nacional de Contratación Pública Colombia Compra Eficiente (ANCP-CCE).</t>
  </si>
  <si>
    <t xml:space="preserve">Correos electronicos dirigido a la Dirección Regional de Norte de Santander y a la supervisión de los contratos  54002132021, 54002142021, 54002472021,54002482021, 54001762022  </t>
  </si>
  <si>
    <t>3.- Fortalecer las capacidades de los colaboradores vinculados al ICBF y que participan o intervienen en las diferentes etapas de la gestión contractual, en: Publicidad de los procesos de contratación y manejo de la plataforma transaccional SECOP II, a través de capacitaciones  impartidas por la Agencia Nacional de Contratación Pública - Colombia Compra Eficiente o con colaboradores del ICBF</t>
  </si>
  <si>
    <t>3.1- Realizar capacitación dirigida a los Colaboradores de las Dependencias de la SDG y Direcciones Regionales sobre: Publicidad de los procesos de contratación y manejo de la plataforma transaccional SECOP II,</t>
  </si>
  <si>
    <t>Soportes de capacitación (Convocatoria, Presentación, Listado de asistencia y Evaluación de satisfacción)</t>
  </si>
  <si>
    <t>4.- Programar y realizar visita de asistencia técnica presencial o virtual a las Dirección Regional, con el fin de fortalecer los procedimientos relacionados con el proceso de adquisición de bienes y servicios, fases: precontractual, contractual y poscontractual, supervisión de contratos, proceso sancionatorio contractual y liquidación de contratos y revisar y verificar adherencia y/o aplicación de la normatividad aplicable a la gestión contractual.</t>
  </si>
  <si>
    <t>4.1.- Programar y realizar visitas de asistencia técnica presencial o virtual al menos al 50% de las Direcciones Regionales, con el fin de fortalecer los procedimientos relacionados con el proceso de adquisición de bienes y servicios y revisar o verificar adherencia y/o aplicación de la normatividad aplicable a la gestión contractual.</t>
  </si>
  <si>
    <t>Informes de comisión o registros de asistencia.</t>
  </si>
  <si>
    <t>5.- Realizar desde la Dirección de Contratación acciones de seguimiento y verificación a la publicación de los informes de supervisión de contratos.</t>
  </si>
  <si>
    <t>5.1.-  Realizar seguimiento mensual desde la Dirección de Contratación, a través de la verificación de al menos 10 expedientes contractuales seleccionados de forma aleatoria de los entregados a archivo de gestión para verificar la publicación de los documentos que soportan la gestión precontractual y contractual.</t>
  </si>
  <si>
    <t>Acta de reunión</t>
  </si>
  <si>
    <t>Denuncia 2024-320732-80544-D Fundacion FARO</t>
  </si>
  <si>
    <t>DEN- FARO- NORTE -01</t>
  </si>
  <si>
    <t>DEN- FARO- NORTE -02</t>
  </si>
  <si>
    <t>DEN- FARO- NORTE -03</t>
  </si>
  <si>
    <t xml:space="preserve">PM DEN FARO NORTE DE SANTANDER </t>
  </si>
  <si>
    <t>DEN- FARO</t>
  </si>
  <si>
    <t>Hallazgo No. 01. PUBLICIDAD EN EL SECOP II DE LOS PROCESOS CONTRACTUALES (A-D) Con presunta incidencia disciplinaria
Conforme a la información allegada por el ICBF Regional Norte de Santander y confrontada con la que reposa en la plataforma SECOP II, se evidenció que, la Entidad no llevó a cabo el cargue de la documentación propia de las etapas de contratación o la realizó de manera ext</t>
  </si>
  <si>
    <t>La anterior situación se presenta por ausencia de mecanismos de seguimiento y control que no permiten advertir oportunamente el no registro de la información contractual del ICBF o la extemporaneidad en el cargue de esta información, incumpliendo las disposiciones legales expresas, sobre la obligación de la publicación de los procesos contractuales en la plataforma SECOP II, normada en e</t>
  </si>
  <si>
    <t>La situación se presentó debido a dificultades operativas y de articulación entre los profesionales responsables de la gestión contractual y la plataforma SECOP II, asociadas principalmente a la alta carga de laboral en períodos específicos y a la ausencia de un mecanismo de verificación sistemática del cargue oportuno de los documentos contractuales. Esta circunstancia generó que alguno</t>
  </si>
  <si>
    <t>Fortalecer los mecanismos internos de control y seguimiento sobre la publicación de la información contractual en el ICBF Regional Norte de Santander, estableciendo una metodología de revisión periódica que permita asegurar el cumplimiento de los plazos normativos en la publicación de los documentos en la plataforma SECOP II, así como la generación de reportes mediante correo para la ver</t>
  </si>
  <si>
    <t>Conforme lo dispuesto por el Manual de Supervisión y leyes a fines al principio de publicación y transparencia, se va a realizar un informe de contextualización que recopile las comunicaciones y requerimientos formales emitidos por la Contraloría General de la República (CGR), sobre el hallazgo No. 001, para contrastarlos con las respuestas y descargos presentados por el ICBF a fin de es</t>
  </si>
  <si>
    <t>Conforme a lo dispuesto por la Resolución 951 de 2021, se va a realizar una jornada de fortalecimiento técnico por parte del grupo jurídico, con el fin de conocer cuales son los documentos que hacen parte de la fase de ejecución contractual de los contratos de aporte del SRPA, que se deben cargar en el aplicativo SECOP II a los profesionales responsables del cargue y supervisores.</t>
  </si>
  <si>
    <t xml:space="preserve">Conforme lo dispuesto al Sistema de Gestión de Calidad, realizar seguimiento a la publicación en el SECOP II de los contratos de aporte del SRPA de manera bimestral por parte de los supervisores, el cual estará a cargo de cada profesional del equipo de apoyo a la supervisión y remitido mediante correo electrónico a los supervisores de los contratos.  </t>
  </si>
  <si>
    <t>Verificar la efectividad de las acciones de forma trimestral, en el marco del Comité Regional de Gestión y Desempeño, en el cual se presentará un informe detallado del cumplimiento de las acciones planteadas y sus resultados; luego de la revisión previa y en caso de ausencia de alguno de los documentos, se procederá de manera inmediata al cargue de los mismos por parte del equipo de apoy</t>
  </si>
  <si>
    <t>No observancia a la normatividad aplicable relacionada con la publicidad de la información contractual en las plataformas dispuesta por la agencia nacional de contratación pública Colombia Compra Eficiente CCE, y específicamente en la plataforma transaccional: sistema electrónico de contratación pública SECOP II.
No adherencia a lo establecido en la guía general para el ejercicio de sup</t>
  </si>
  <si>
    <t xml:space="preserve">1.- Corrección: Solicitar a la Dirección Regional de Norte de Santander y al supervisor del contrato objeto de la verificación y hallazgo por parte de la C.G.R.,  la publicación de la totalidad de los documentos no evidenciados en la plataforma transaccional SECOP II,  con el  fin de superar las deficiencias encontradas por el organismo de control, reiterando en la comunicación que esta </t>
  </si>
  <si>
    <t>2.1.- Enviar  dos correos electrónicos a la Dirección Regional (uno en el año 2025 y otro en el primer semestre de 2026), adjuntando comunicación o memorando emitido desde la Dirección de Contratación  frente a publicación de la publicidad de los procesos de contratación de bienes y servicios que realice el ICBF en las plataformas de la Agencia Nacional de Contratación Pública Colombia C</t>
  </si>
  <si>
    <t xml:space="preserve">3.- Fortalecer las capacidades de los colaboradores vinculados al ICBF y que participan o intervienen en las diferentes etapas de la gestión contractual, en: Publicidad de los procesos de contratación y manejo de la plataforma transaccional SECOP II, a través de capacitaciones  impartidas por la Agencia Nacional de Contratación Pública - Colombia Compra Eficiente o con colaboradores del </t>
  </si>
  <si>
    <t>4.- Programar y realizar visita de asistencia técnica presencial o virtual a las Dirección Regional, con el fin de fortalecer los procedimientos relacionados con el proceso de adquisición de bienes y servicios, fases: precontractual, contractual y poscontractual, supervisión de contratos, proceso sancionatorio contractual y liquidación de contratos y revisar y verificar adherencia y/o ap</t>
  </si>
  <si>
    <t>Hallazgo No. 02. PAGO DE ARRIENDO EN EL CONTRATO DE APORTE 54-235-2019 (A-D-F), con presunta incidencia disciplinaria y fiscal en cuantía de $45.765.200. 
Conforme a la información allegada por el ICBF Regional Norte de Santander, relacionada con los soportes documentales del Contrato de Aportes se determinó que de los gastos generales del Contrato de Aporte 54-235-2019 del 16 de diciem</t>
  </si>
  <si>
    <t>Esta situación obedeció a que no se encontró en el expediente con el avalúo correspondiente al bien objeto del contrato, por lo cual limito la verificación del valor del mismo frente al mercado y de este manera determinar el valor real del precio del arriendo del inmueble donde operaba la modalidad objeto de auditoría, circunstancia esta que de ninguna manera se puede considerar una actu</t>
  </si>
  <si>
    <t>Conforme lo dispuesto por el Manual de Supervisión y leyes a fines al principio de legalidad y transparencia, se va a realizar un informe de contextualización que recopile las comunicaciones y requerimientos formales emitidos por la Contraloría General de la República (CGR), sobre el hallazgo No. 002, para contrastarlos con las respuestas y descargos presentados por el ICBF a fin de esta</t>
  </si>
  <si>
    <t>De acuerdo al Manual de Supervisión y a la Ley 820 de 2003, se va a expedir un memorando por parte de la Dirección Regional, dirigidos a los supervisores de contratos de aporte y a los enlaces financieros, donde se comuniquen las directrices sobre el proceso de aprobación de presupuesto para el clasificador de ambientes sanos y adecuados donde funcionen servicios de atención de niños, ni</t>
  </si>
  <si>
    <t>Hallazgo No. 03. CONTRATO DE APORTE 230 DE 2023 Y 206 DE 2024 (A-D-F), con presunta incidencia disciplinaria y fiscal en cuantía de $9.981.782.
De acuerdo con la información proporcionada por el Instituto Colombiano de Bienestar Familiar (ICBF) en la región de Norte de Santander, se identificó una irregularidad en los precios de los productos adquiridos por el operador FARO dentro de lo</t>
  </si>
  <si>
    <t>La situación identificada se relaciona con diferencias en los precios de referencia utilizados por el operador, dado que el Sistema de Información de Precios – SIPSA publica valores correspondientes al mercado mayorista, mientras que las compras del operador se realizaron en el mercado minorista local, donde los precios pueden variar por factores logísticos, de transporte o almacenamient</t>
  </si>
  <si>
    <t>Conforme lo dispuesto por el Manual de Supervisión y leyes a fines al principio de transparencia y control fiscal, se va a realizar un informe de contextualización que recopile las comunicaciones y requerimientos formales emitidos por la Contraloría General de la República (CGR), sobre el hallazgo No. 003, para contrastarlos con las respuestas y descargos presentados por el ICBF a fin de</t>
  </si>
  <si>
    <t xml:space="preserve"> Verificar la efectividad de las acciones de forma trimestral, en el marco del Comité Regional de Gestión y Desempeño, en el cual se presentará un informe detallado del cumplimiento de las acciones planteadas y sus resultados;  luego de la revisión previa y en caso de no guardar correspondencia en la legalización de cuentas,  se procederá de manera inmediata subsanar los puntos objeto de</t>
  </si>
  <si>
    <t>AVANCE FÍSICO DE EJECUCIÓN2</t>
  </si>
  <si>
    <t>Porcentaje de Avance físico de ejecución de las metas3</t>
  </si>
  <si>
    <t>Puntaje logrado por las metas (POMi)4</t>
  </si>
  <si>
    <t>Puntaje obtenido por las metas (POMVi)  5</t>
  </si>
  <si>
    <t>Puntaje atribuido a metas vencidas (PAMVi)6</t>
  </si>
  <si>
    <t>LOGROS Y DIFICULTADES EN LA EJECUCIÓN (Espacio para dependendencias responsables de la ejecución de las acciones/actividades)7</t>
  </si>
  <si>
    <t>DETALLE DEL SEGUIMIENTO8</t>
  </si>
  <si>
    <t>PROFESIONAL OCI QUE ADELANTA EL SEGUIMIENTO9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</si>
</sst>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0.0%"/>
    <numFmt numFmtId="165" formatCode="0.0"/>
    <numFmt numFmtId="166" formatCode="yyyy/mm/dd"/>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family val="2"/>
    </font>
    <font>
      <b/>
      <sz val="10"/>
      <name val="Arial"/>
      <family val="2"/>
    </font>
    <font>
      <sz val="10"/>
      <name val="Arial"/>
      <family val="2"/>
    </font>
    <font>
      <b/>
      <sz val="11"/>
      <color theme="1"/>
      <name val="Calibri Light"/>
      <family val="2"/>
      <scheme val="major"/>
    </font>
    <font>
      <sz val="11"/>
      <color theme="1"/>
      <name val="Verdana"/>
      <family val="2"/>
    </font>
    <font>
      <sz val="11"/>
      <name val="Verdana"/>
      <family val="2"/>
    </font>
    <font>
      <b/>
      <sz val="11"/>
      <color theme="1"/>
      <name val="Verdana"/>
      <family val="2"/>
    </font>
    <font>
      <sz val="11"/>
      <name val="Arial"/>
      <family val="2"/>
    </font>
    <font>
      <b/>
      <sz val="10"/>
      <color theme="1"/>
      <name val="Arial"/>
      <family val="2"/>
    </font>
  </fonts>
  <fills count="10">
    <fill>
      <patternFill patternType="none"/>
    </fill>
    <fill>
      <patternFill patternType="gray125"/>
    </fill>
    <fill>
      <patternFill patternType="solid">
        <fgColor rgb="FFFFDA65"/>
        <bgColor indexed="64"/>
      </patternFill>
    </fill>
    <fill>
      <patternFill patternType="solid">
        <fgColor rgb="FF00AC00"/>
        <bgColor indexed="64"/>
      </patternFill>
    </fill>
    <fill>
      <patternFill patternType="solid">
        <fgColor rgb="FFFF6600"/>
        <bgColor indexed="64"/>
      </patternFill>
    </fill>
    <fill>
      <patternFill patternType="solid">
        <fgColor rgb="FF92D050"/>
        <bgColor indexed="64"/>
      </patternFill>
    </fill>
    <fill>
      <patternFill patternType="solid">
        <fgColor rgb="FF0044CC"/>
        <bgColor indexed="64"/>
      </patternFill>
    </fill>
    <fill>
      <patternFill patternType="solid">
        <fgColor rgb="FFECF5E7"/>
        <bgColor indexed="64"/>
      </patternFill>
    </fill>
    <fill>
      <patternFill patternType="solid">
        <fgColor theme="5"/>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9" fontId="1"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cellStyleXfs>
  <cellXfs count="85">
    <xf numFmtId="0" fontId="0" fillId="0" borderId="0" xfId="0"/>
    <xf numFmtId="0" fontId="2" fillId="0" borderId="0" xfId="0" applyFont="1" applyAlignment="1">
      <alignment horizontal="left" vertical="center"/>
    </xf>
    <xf numFmtId="0" fontId="0" fillId="0" borderId="0" xfId="0" applyAlignment="1">
      <alignment horizontal="left" vertical="center"/>
    </xf>
    <xf numFmtId="14" fontId="2" fillId="2" borderId="1" xfId="0" applyNumberFormat="1" applyFont="1" applyFill="1" applyBorder="1" applyAlignment="1" applyProtection="1">
      <alignment horizontal="left" vertical="center"/>
      <protection locked="0"/>
    </xf>
    <xf numFmtId="0" fontId="2" fillId="0" borderId="0" xfId="0" applyFont="1" applyAlignment="1">
      <alignment horizontal="center"/>
    </xf>
    <xf numFmtId="0" fontId="2" fillId="0" borderId="0" xfId="0" applyFont="1" applyAlignment="1">
      <alignment horizontal="center" vertical="center"/>
    </xf>
    <xf numFmtId="0" fontId="5" fillId="0" borderId="3" xfId="2" applyBorder="1"/>
    <xf numFmtId="0" fontId="5" fillId="0" borderId="4" xfId="2" applyBorder="1"/>
    <xf numFmtId="0" fontId="5" fillId="0" borderId="5" xfId="2" applyBorder="1"/>
    <xf numFmtId="0" fontId="4" fillId="0" borderId="6" xfId="3" applyFont="1" applyBorder="1" applyAlignment="1">
      <alignment vertical="center"/>
    </xf>
    <xf numFmtId="0" fontId="5" fillId="0" borderId="0" xfId="3"/>
    <xf numFmtId="0" fontId="5" fillId="0" borderId="0" xfId="3" applyAlignment="1">
      <alignment vertical="center"/>
    </xf>
    <xf numFmtId="164" fontId="4" fillId="0" borderId="7" xfId="3" applyNumberFormat="1" applyFont="1" applyBorder="1" applyAlignment="1">
      <alignment horizontal="center" vertical="center"/>
    </xf>
    <xf numFmtId="0" fontId="4" fillId="0" borderId="6" xfId="3" applyFont="1" applyBorder="1" applyAlignment="1">
      <alignment horizontal="center" vertical="center"/>
    </xf>
    <xf numFmtId="165" fontId="5" fillId="0" borderId="7" xfId="3" applyNumberFormat="1" applyBorder="1" applyAlignment="1">
      <alignment horizontal="center" vertical="top" wrapText="1"/>
    </xf>
    <xf numFmtId="0" fontId="4" fillId="0" borderId="6" xfId="3" applyFont="1" applyBorder="1" applyAlignment="1">
      <alignment horizontal="left"/>
    </xf>
    <xf numFmtId="0" fontId="4" fillId="0" borderId="0" xfId="3" applyFont="1"/>
    <xf numFmtId="0" fontId="5" fillId="0" borderId="8" xfId="2" applyBorder="1"/>
    <xf numFmtId="0" fontId="5" fillId="0" borderId="9" xfId="2" applyBorder="1"/>
    <xf numFmtId="0" fontId="5" fillId="0" borderId="10" xfId="2" applyBorder="1"/>
    <xf numFmtId="14" fontId="6" fillId="0" borderId="0" xfId="0" applyNumberFormat="1" applyFont="1" applyAlignment="1">
      <alignment horizontal="left" vertical="center"/>
    </xf>
    <xf numFmtId="0" fontId="0" fillId="0" borderId="0" xfId="0" applyAlignment="1">
      <alignment horizontal="left"/>
    </xf>
    <xf numFmtId="0" fontId="0" fillId="0" borderId="0" xfId="0" applyAlignment="1">
      <alignment horizontal="left" indent="1"/>
    </xf>
    <xf numFmtId="0" fontId="2" fillId="0" borderId="0" xfId="0" pivotButton="1" applyFont="1" applyAlignment="1">
      <alignment horizontal="center"/>
    </xf>
    <xf numFmtId="44" fontId="0" fillId="0" borderId="0" xfId="5" applyFont="1"/>
    <xf numFmtId="0" fontId="0" fillId="8" borderId="0" xfId="0" applyFill="1" applyAlignment="1">
      <alignment horizontal="left" indent="1"/>
    </xf>
    <xf numFmtId="0" fontId="7" fillId="0" borderId="2" xfId="0" applyFont="1" applyBorder="1" applyAlignment="1">
      <alignment vertical="top" wrapText="1"/>
    </xf>
    <xf numFmtId="0" fontId="7" fillId="0" borderId="11" xfId="0" applyFont="1" applyBorder="1" applyAlignment="1">
      <alignment vertical="top" wrapText="1"/>
    </xf>
    <xf numFmtId="0" fontId="4" fillId="5" borderId="1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12" xfId="0" applyFont="1" applyBorder="1" applyAlignment="1">
      <alignment vertical="top" wrapText="1"/>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7" fillId="7" borderId="12" xfId="0" applyFont="1" applyFill="1" applyBorder="1" applyAlignment="1">
      <alignment horizontal="center" vertical="top" wrapText="1"/>
    </xf>
    <xf numFmtId="9" fontId="7" fillId="0" borderId="12" xfId="1" applyFont="1" applyBorder="1" applyAlignment="1">
      <alignment horizontal="center" vertical="top" wrapText="1"/>
    </xf>
    <xf numFmtId="0" fontId="7" fillId="0" borderId="12" xfId="0" applyFont="1" applyBorder="1" applyAlignment="1">
      <alignment horizontal="center" vertical="top" wrapText="1"/>
    </xf>
    <xf numFmtId="0" fontId="7" fillId="7" borderId="12" xfId="0" applyFont="1" applyFill="1" applyBorder="1" applyAlignment="1">
      <alignment vertical="top" wrapText="1"/>
    </xf>
    <xf numFmtId="0" fontId="0" fillId="9" borderId="12" xfId="0" applyFill="1" applyBorder="1" applyAlignment="1">
      <alignment horizontal="center" vertical="center" wrapText="1"/>
    </xf>
    <xf numFmtId="0" fontId="0" fillId="0" borderId="12" xfId="0" applyBorder="1" applyAlignment="1">
      <alignment vertical="top" wrapText="1"/>
    </xf>
    <xf numFmtId="0" fontId="10" fillId="0" borderId="12" xfId="0" applyFont="1" applyBorder="1" applyAlignment="1">
      <alignment horizontal="center" vertical="center" wrapText="1"/>
    </xf>
    <xf numFmtId="0" fontId="7" fillId="0" borderId="12" xfId="0" applyFont="1" applyBorder="1" applyAlignment="1">
      <alignment horizontal="left" vertical="top" wrapText="1"/>
    </xf>
    <xf numFmtId="0" fontId="0" fillId="0" borderId="12" xfId="0" applyBorder="1" applyAlignment="1">
      <alignment horizontal="center" vertical="top" wrapText="1"/>
    </xf>
    <xf numFmtId="14" fontId="0" fillId="0" borderId="12" xfId="0" applyNumberFormat="1" applyBorder="1" applyAlignment="1">
      <alignment horizontal="center" vertical="top" wrapText="1"/>
    </xf>
    <xf numFmtId="0" fontId="8" fillId="0" borderId="12" xfId="0" applyFont="1" applyBorder="1" applyAlignment="1">
      <alignment horizontal="center" vertical="top" wrapText="1"/>
    </xf>
    <xf numFmtId="0" fontId="8" fillId="0" borderId="12" xfId="0" applyFont="1" applyBorder="1" applyAlignment="1">
      <alignment horizontal="left" vertical="top" wrapText="1"/>
    </xf>
    <xf numFmtId="14" fontId="0" fillId="9" borderId="12" xfId="0" applyNumberFormat="1" applyFill="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1" xfId="0" applyBorder="1" applyAlignment="1">
      <alignment horizontal="center" vertical="center" wrapText="1"/>
    </xf>
    <xf numFmtId="14" fontId="0" fillId="0" borderId="11" xfId="0" applyNumberFormat="1" applyBorder="1" applyAlignment="1">
      <alignment horizontal="center" vertical="center" wrapText="1"/>
    </xf>
    <xf numFmtId="0" fontId="7" fillId="7" borderId="11" xfId="0" applyFont="1" applyFill="1" applyBorder="1" applyAlignment="1">
      <alignment horizontal="center" vertical="top" wrapText="1"/>
    </xf>
    <xf numFmtId="9" fontId="7" fillId="0" borderId="11" xfId="1" applyFont="1" applyBorder="1" applyAlignment="1">
      <alignment horizontal="center" vertical="top" wrapText="1"/>
    </xf>
    <xf numFmtId="0" fontId="7" fillId="0" borderId="11" xfId="0" applyFont="1" applyBorder="1" applyAlignment="1">
      <alignment horizontal="center" vertical="top" wrapText="1"/>
    </xf>
    <xf numFmtId="0" fontId="7" fillId="7" borderId="11" xfId="0" applyFont="1" applyFill="1" applyBorder="1" applyAlignment="1">
      <alignment vertical="top" wrapText="1"/>
    </xf>
    <xf numFmtId="166" fontId="0" fillId="0" borderId="12" xfId="0" applyNumberFormat="1" applyBorder="1" applyAlignment="1">
      <alignment horizontal="center" vertical="center" wrapText="1"/>
    </xf>
    <xf numFmtId="166" fontId="0" fillId="0" borderId="12" xfId="0" applyNumberFormat="1" applyBorder="1" applyAlignment="1">
      <alignment horizontal="center" vertical="top" wrapText="1"/>
    </xf>
    <xf numFmtId="166" fontId="0" fillId="9" borderId="12" xfId="0" applyNumberFormat="1" applyFill="1" applyBorder="1" applyAlignment="1">
      <alignment horizontal="center" vertical="center" wrapText="1"/>
    </xf>
    <xf numFmtId="166" fontId="0" fillId="0" borderId="11" xfId="0" applyNumberFormat="1" applyBorder="1" applyAlignment="1">
      <alignment horizontal="center" vertical="center" wrapText="1"/>
    </xf>
    <xf numFmtId="0" fontId="2" fillId="0" borderId="0" xfId="0" applyFont="1" applyAlignment="1">
      <alignment horizontal="left"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2" xfId="0" applyBorder="1" applyAlignment="1">
      <alignment horizontal="center" vertical="top"/>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2" xfId="0" applyBorder="1"/>
    <xf numFmtId="0" fontId="7" fillId="0" borderId="2" xfId="0" applyFont="1" applyBorder="1" applyAlignment="1">
      <alignment horizontal="center" vertical="top"/>
    </xf>
    <xf numFmtId="0" fontId="7" fillId="7" borderId="2" xfId="0" applyFont="1" applyFill="1" applyBorder="1" applyAlignment="1">
      <alignment horizontal="center" vertical="top" wrapText="1"/>
    </xf>
    <xf numFmtId="9" fontId="7" fillId="0" borderId="2" xfId="1" applyFont="1" applyBorder="1" applyAlignment="1">
      <alignment horizontal="center" vertical="top" wrapText="1"/>
    </xf>
    <xf numFmtId="0" fontId="7" fillId="0" borderId="2" xfId="0" applyFont="1" applyBorder="1" applyAlignment="1">
      <alignment horizontal="center" vertical="top" wrapText="1"/>
    </xf>
    <xf numFmtId="0" fontId="7" fillId="7" borderId="2" xfId="0" applyFont="1" applyFill="1" applyBorder="1" applyAlignment="1">
      <alignment vertical="top" wrapText="1"/>
    </xf>
  </cellXfs>
  <cellStyles count="6">
    <cellStyle name="Moneda" xfId="5" builtinId="4"/>
    <cellStyle name="Normal" xfId="0" builtinId="0"/>
    <cellStyle name="Normal 2 11" xfId="3" xr:uid="{565CE35A-02BB-46E4-BA03-1B780918A004}"/>
    <cellStyle name="Normal 20" xfId="2" xr:uid="{DDE30959-AA0D-453B-B25C-1147D26E4AD2}"/>
    <cellStyle name="Normal 36" xfId="4" xr:uid="{76C4997A-BA75-429D-BFF7-FEEE474F343E}"/>
    <cellStyle name="Porcentaje" xfId="1" builtinId="5"/>
  </cellStyles>
  <dxfs count="4">
    <dxf>
      <fill>
        <patternFill patternType="solid">
          <bgColor theme="5"/>
        </patternFill>
      </fill>
    </dxf>
    <dxf>
      <font>
        <b/>
      </font>
    </dxf>
    <dxf>
      <alignment horizontal="center"/>
    </dxf>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PMI" pivot="0" count="1" xr9:uid="{873A7865-F14B-4185-ACC5-D14F28ABA081}">
      <tableStyleElement type="wholeTabl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aritza Liliana Beltran Albadan" id="{CFEAD892-365F-48C7-9117-F1F4FDFB6B03}" userId="S::Maritza.Beltran@icbf.gov.co::7333108b-9f82-461d-9267-60aa9d52f9b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tza Liliana Beltran Albadan" refreshedDate="45839.772922685188" createdVersion="8" refreshedVersion="8" minRefreshableVersion="3" recordCount="290" xr:uid="{2D105923-C46F-4FA6-B0E8-E25230CE3295}">
  <cacheSource type="worksheet">
    <worksheetSource name="Tabla111"/>
  </cacheSource>
  <cacheFields count="24">
    <cacheField name="PMCGR 2024-2025" numFmtId="0">
      <sharedItems/>
    </cacheField>
    <cacheField name="AUDITORÍA/DENUNCIA" numFmtId="0">
      <sharedItems/>
    </cacheField>
    <cacheField name="VIGENCIA REALIZACIÓN AUDITORIA /DENUNCIA" numFmtId="0">
      <sharedItems containsSemiMixedTypes="0" containsString="0" containsNumber="1" containsInteger="1" minValue="2021" maxValue="2024"/>
    </cacheField>
    <cacheField name="NO. CONSECUTIVO HALLAZGO_x000a_(CÓD. ICBF)" numFmtId="0">
      <sharedItems containsBlank="1" count="116">
        <s v="AF-CGR-2024-01"/>
        <s v="AF-CGR-2024-02"/>
        <s v="AF-CGR-2024-03"/>
        <s v="AF-CGR-2024-04"/>
        <s v="AF-CGR-2024-05"/>
        <s v="AF-CGR-2024-06"/>
        <s v="AF-CGR-2024-07"/>
        <s v="AF-CGR-2024-08"/>
        <s v="AF-CGR-2024-09"/>
        <s v="AF-CGR-2024-10"/>
        <s v="AF-CGR-2024-11"/>
        <s v="AF-CGR-2024-12"/>
        <s v="AF-CGR-2024-13"/>
        <s v="AF-CGR-2024-14"/>
        <s v="AF-CGR-2024-15"/>
        <s v="AF-CGR-2024-16"/>
        <s v="AF-CGR-2024-17"/>
        <s v="AF-CGR-2024-18"/>
        <s v="AF-CGR-2024-19"/>
        <s v="AF-CGR-2024-20"/>
        <s v="AF-CGR-2024-21"/>
        <s v="AF-CGR-2024-22"/>
        <s v="AF-CGR-2024-23"/>
        <s v="AF-CGR-2024-24"/>
        <s v="AF-CGR-2024-25"/>
        <s v="AF-CGR-2024-26"/>
        <s v="AF-CGR-2024-27"/>
        <s v="AF-CGR-2024-28"/>
        <s v="AF-CGR-2024-29"/>
        <s v="AF-CGR-2024-30"/>
        <s v="AF-CGR-2024-31"/>
        <s v="AF-CGR-2024-32"/>
        <s v="AF-CGR-2024-33"/>
        <s v="AF-CGR-2024-34"/>
        <s v="AF-CGR-2024-35"/>
        <s v="AF-CGR-2024-36"/>
        <s v="AF-CGR-2024-37"/>
        <s v="AF-CGR-2024-38"/>
        <s v="AF-CGR-2024-39"/>
        <s v="AF-CGR-2024-40"/>
        <s v="AF-CGR-2024-41"/>
        <s v="AF-CGR-2024-42"/>
        <s v="AF-CGR-2024-43"/>
        <s v="AF-CGR-2024-44"/>
        <s v="AF-CGR-2024-45"/>
        <s v="AF-CGR-2024-46"/>
        <s v="AF-CGR-2024-47"/>
        <s v="AF-CGR-2024-48"/>
        <s v="AF-CGR-2024-49"/>
        <s v="AF-CGR-2024-50"/>
        <s v="AF-CGR-2024-51"/>
        <s v="AF-CGR-2024-52"/>
        <s v="AF-CGR-2024-53"/>
        <s v="AF-CGR-2024-54"/>
        <s v="AF-CGR-2024-55"/>
        <s v="AF-CGR-2024-56"/>
        <s v="AF-CGR-2024-57"/>
        <s v="AF-CGR-2024-58"/>
        <s v="AF-CGR-2024-59"/>
        <s v="AF-CGR-2024-60"/>
        <s v="AF-CGR-2024-61"/>
        <s v="AF-CGR-2024-62"/>
        <s v="AF-CGR-2024-63"/>
        <s v="AF-CGR-2024-64"/>
        <s v="AF-CGR-2024-65"/>
        <s v="AF-CGR-2024-66"/>
        <s v="AF-CGR-2024-67"/>
        <s v="AF-CGR-2024-68"/>
        <s v="AF-CGR-2024-69"/>
        <s v="AF-CGR-2024-70"/>
        <s v="AF-CGR-2024-71"/>
        <s v="AF-CGR-2024-72"/>
        <s v="AF-CGR-2024-73"/>
        <s v="AF-CGR-2024-74"/>
        <s v="AC-CGR-2021-CDI-10"/>
        <s v="AC-PROTEC-2022-21"/>
        <s v="AF-CGR-2020 - 56"/>
        <s v="AF-CGR-2020 - 81"/>
        <s v="AF-CGR-2021- 40"/>
        <s v="AF-CGR-2023-001"/>
        <s v="AF-CGR-2023-002"/>
        <s v="AF-CGR-2023-005"/>
        <s v="AF-CGR-2023-006"/>
        <s v="AF-CGR-2023-007"/>
        <s v="AF-CGR-2023-008"/>
        <s v="AF-CGR-2023-011"/>
        <s v="AF-CGR-2023-012"/>
        <s v="AF-CGR-2023-015"/>
        <s v="AF-CGR-2023-020"/>
        <s v="AF-CGR-2023-021"/>
        <s v="AF-CGR-2023-023"/>
        <s v="AF-CGR-2023-025"/>
        <s v="AF-CGR-2023-031"/>
        <s v="AF-CGR-2023-037"/>
        <s v="AF-CGR-2023-039"/>
        <s v="AF-CGR-2023-052"/>
        <s v="AF-CGR-2023-055"/>
        <s v="AF-CGR-2023-058"/>
        <s v="AF-CGR-2023-078"/>
        <s v="AF-CGR-2023-081"/>
        <s v="AF-CGR-2023-082"/>
        <s v="AF-CGR-2023-083"/>
        <s v="AF-CGR-2023-085"/>
        <s v="AF-CGR-2023-089"/>
        <s v="AF-CGR-2023-102"/>
        <s v="AF-CGR-2023-103"/>
        <s v="AF-CGR-2023-107"/>
        <s v="AF-CGR-2023-109"/>
        <s v="AF-CGR-2023-124"/>
        <s v="AF-CGR-2023-126"/>
        <s v="AF-CGR-2023-131"/>
        <s v="AF-CGR-2023-132"/>
        <s v="AF-CGR-2023-137"/>
        <s v="AF-CGR-2023-141"/>
        <s v="AF-CGR-2023-142"/>
        <m u="1"/>
      </sharedItems>
    </cacheField>
    <cacheField name="TEMA DEL HALLAZGO" numFmtId="0">
      <sharedItems/>
    </cacheField>
    <cacheField name="RESPONSABLE (Ejecución Plan de Mejoramiento)" numFmtId="0">
      <sharedItems containsBlank="1" count="58">
        <s v="NARIÑO"/>
        <s v="DIRECCIÓN DE PRIMERA INFANCIA"/>
        <s v="PUTUMAYO"/>
        <s v="DIRECCIÓN FINANCIERA"/>
        <s v="OFICINA ASESORA JURÍDICA"/>
        <s v="ARAUCA"/>
        <s v="BOLÍVAR"/>
        <s v="CÓRDOBA"/>
        <s v="CUNDINAMARCA"/>
        <s v="GUAINÍA"/>
        <s v="META"/>
        <s v="SAN ANDRÉS"/>
        <s v="BOGOTÁ"/>
        <s v="DIRECCIÓN ADMINISTRATIVA"/>
        <s v="SANTANDER"/>
        <s v="TOLIMA"/>
        <s v="ATLÁNTICO"/>
        <s v="RISARALDA"/>
        <s v="MAGDALENA"/>
        <s v="DIRECCIÓN DE NUTRICIÓN"/>
        <s v="DIRECCIÓN DE PROTECCIÓN"/>
        <s v="DIRECCIÓN DE FAMILIAS Y COMUNIDADES"/>
        <s v="DIRECCIÓN DE INFANCIA"/>
        <s v="DIRECCIÓN DE ADOLESCENCIA Y JUVENTUD"/>
        <s v="DIRECCIÓN DE INFORMACIÓN Y TECNOLOGÍA"/>
        <s v="DIRECCIÓN DE GESTIÓN HUMANA"/>
        <s v="DIRECCIÓN DEL SISTEMA NACIONAL DE BIENESTAR FAMILIAR"/>
        <s v="DIRECCIÓN DE PLANEACIÓN Y CONTROL DE LA GESTIÓN"/>
        <s v="DIRECCIÓN DE CONTRATACIÓN"/>
        <s v="DIRECCIÓN DE ABASTECIMIENTO"/>
        <s v="CESAR"/>
        <s v="QUINDÍO"/>
        <s v="CHOCÓ"/>
        <s v="AMAZONAS"/>
        <s v="BOYACÁ"/>
        <s v="ANTIOQUIA"/>
        <s v="CAUCA"/>
        <s v="VALLE"/>
        <s v="SUBDIRECCIÓN GENERAL" u="1"/>
        <s v="Regional Nariño" u="1"/>
        <s v="Regional Putumayo" u="1"/>
        <s v="Regional Arauca" u="1"/>
        <s v="Regional Bolívar" u="1"/>
        <s v="Regional Córdoba" u="1"/>
        <s v="Regional Cundinamarca" u="1"/>
        <s v="Regional Guainía" u="1"/>
        <s v="Regional Meta" u="1"/>
        <s v="Regional San Andres" u="1"/>
        <s v="Regional Santander" u="1"/>
        <s v="Regional Tolima" u="1"/>
        <s v="Regional Atlántico" u="1"/>
        <s v="Regional Risaralda" u="1"/>
        <s v="Regional Magdalena" u="1"/>
        <s v="Dirección de Planeación y Control de Gestión" u="1"/>
        <s v="Regional Bogotá" u="1"/>
        <s v="Regional Cesar" u="1"/>
        <s v="Regional Quindío" u="1"/>
        <m u="1"/>
      </sharedItems>
    </cacheField>
    <cacheField name="DESCRIPCIÓN DEL HALLAZGO" numFmtId="0">
      <sharedItems longText="1"/>
    </cacheField>
    <cacheField name="CAUSA DEL HALLAZGO" numFmtId="0">
      <sharedItems longText="1"/>
    </cacheField>
    <cacheField name="CAUSA IDENTIFICADA (ICBF)" numFmtId="0">
      <sharedItems containsNonDate="0" containsString="0" containsBlank="1"/>
    </cacheField>
    <cacheField name="ACCIÓN DE MEJORA" numFmtId="0">
      <sharedItems containsNonDate="0" containsString="0" containsBlank="1"/>
    </cacheField>
    <cacheField name="ACTIVIDADES / DESCRIPCIÓN" numFmtId="0">
      <sharedItems containsNonDate="0" containsString="0" containsBlank="1"/>
    </cacheField>
    <cacheField name="UNIDAD DE MEDIDA" numFmtId="0">
      <sharedItems containsNonDate="0" containsString="0" containsBlank="1"/>
    </cacheField>
    <cacheField name="CANTIDADES UNIDAD DE MEDIDA" numFmtId="0">
      <sharedItems containsNonDate="0" containsString="0" containsBlank="1"/>
    </cacheField>
    <cacheField name="FECHA DE INICIO" numFmtId="14">
      <sharedItems containsNonDate="0" containsString="0" containsBlank="1"/>
    </cacheField>
    <cacheField name="FECHA DE TERMINACIÓN" numFmtId="14">
      <sharedItems containsNonDate="0" containsString="0" containsBlank="1"/>
    </cacheField>
    <cacheField name="PLAZO EN SEMANAS" numFmtId="0">
      <sharedItems containsNonDate="0" containsString="0" containsBlank="1"/>
    </cacheField>
    <cacheField name="AVANCE FÍSICO DE EJECUCIÓN" numFmtId="0">
      <sharedItems containsNonDate="0" containsString="0" containsBlank="1"/>
    </cacheField>
    <cacheField name="Porcentaje de Avance físico de ejecución de las metas" numFmtId="9">
      <sharedItems containsSemiMixedTypes="0" containsString="0" containsNumber="1" containsInteger="1" minValue="0" maxValue="0"/>
    </cacheField>
    <cacheField name="Puntaje logrado por las metas (POMi)" numFmtId="0">
      <sharedItems containsSemiMixedTypes="0" containsString="0" containsNumber="1" containsInteger="1" minValue="0" maxValue="0"/>
    </cacheField>
    <cacheField name="Puntaje obtenido por las metas (POMVi)  " numFmtId="0">
      <sharedItems containsSemiMixedTypes="0" containsString="0" containsNumber="1" containsInteger="1" minValue="0" maxValue="0"/>
    </cacheField>
    <cacheField name="Puntaje atribuido a metas vencidas (PAMVi)" numFmtId="0">
      <sharedItems containsSemiMixedTypes="0" containsString="0" containsNumber="1" containsInteger="1" minValue="0" maxValue="0"/>
    </cacheField>
    <cacheField name="LOGROS Y DIFICULTADES EN LA EJECUCIÓN (Espacio para dependendencias responsables de la ejecución de las acciones/actividades)" numFmtId="0">
      <sharedItems containsNonDate="0" containsString="0" containsBlank="1"/>
    </cacheField>
    <cacheField name="DETALLE DEL SEGUIMIENTO" numFmtId="0">
      <sharedItems containsNonDate="0" containsString="0" containsBlank="1"/>
    </cacheField>
    <cacheField name="PROFESIONAL OCI QUE ADELANTA EL SEGUIMIENT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s v="AUD_FIN_2024"/>
    <s v="42. AUDITORÍA FINANCIERA 2024 "/>
    <n v="2024"/>
    <x v="0"/>
    <s v="Reintegros de recursos no ejecutados en contratos de aporte (D-BA)"/>
    <x v="0"/>
    <s v="Hallazgo Nro. 1. Reintegros de recursos no ejecutados en contratos de aporte1(D-BA)_x000a_A 31 de diciembre de 2024, la cuenta 138455001 Reintegros, se encuentra subestimada en $1.964.416.894 y en su contrapartida genera una sobreestimación de la cuenta 550706001 Gastos Desarrollo Comunitario de Bienestar Social - Asignación de Bienes y Servicios, afectando el resultado del ejercicio al cierre de la vigencia, teniendo en cuenta que una vez establecidas el valor de las inejecuciones contractuales, el área contable debe causar la cuenta al momento en que se genera el derecho y no en el momento de la consignación por parte de los contratistas. Por lo anterior se detallan los reintegros e inejecuciones sin registro así:_x000a_Cuadro N° 75_x000a_...Se genera Subestimación de Otras Cuentas por Cobrar código 138455001 - subcuenta Reintegros por $1.964.416.894 y sobreestimación de la cuenta 550706001 Gastos Desarrollo Comunitario de Bienestar Social - Asignación de Bienes y Servicios, afectando la razonabilidad de los estados financieros. Adicionalmente, se establece un beneficio del proceso auditor por $157.117.731 por el reintegro sobre 3 contratos realizado por la Entidad el 07, 08 y 09 de abril de 2025, posterior a la comunicación de la observación._x000a_Por lo anterior se establece un hallazgo con presunta incidencia disciplinaria y un beneficio auditor por $157.117.731."/>
    <s v="La situación observada revela deficiencias en el proceso de supervisión debido a la falta de un adecuado y oportuno sistema de reportes al área contable, presupuestal y técnica, lo que no permite el análisis de cuentas y conciliaciones periódicas entre las áreas, teniendo en cuenta que los supervisores de los contratos deben reportar las inejecuciones con los documentos soportes para garantizar el reconocimiento y revelación de la totalidad de los hechos económicos, recursos que son susceptibles de reintegros teniendo en cuenta el clausulado del contrato."/>
    <m/>
    <m/>
    <m/>
    <m/>
    <m/>
    <m/>
    <m/>
    <m/>
    <m/>
    <n v="0"/>
    <n v="0"/>
    <n v="0"/>
    <n v="0"/>
    <m/>
    <m/>
    <m/>
  </r>
  <r>
    <s v="AUD_FIN_2024"/>
    <s v="42. AUDITORÍA FINANCIERA 2024 "/>
    <n v="2024"/>
    <x v="0"/>
    <s v="Reintegros de recursos no ejecutados en contratos de aporte (D-BA)"/>
    <x v="1"/>
    <s v="Hallazgo Nro. 1. Reintegros de recursos no ejecutados en contratos de aporte1(D-BA)_x000a_A 31 de diciembre de 2024, la cuenta 138455001 Reintegros, se encuentra subestimada en $1.964.416.894 y en su contrapartida genera una sobreestimación de la cuenta 550706001 Gastos Desarrollo Comunitario de Bienestar Social - Asignación de Bienes y Servicios, afectando el resultado del ejercicio al cierre de la vigencia, teniendo en cuenta que una vez establecidas el valor de las inejecuciones contractuales, el área contable debe causar la cuenta al momento en que se genera el derecho y no en el momento de la consignación por parte de los contratistas. Por lo anterior se detallan los reintegros e inejecuciones sin registro así:_x000a_Cuadro N° 75_x000a_...Se genera Subestimación de Otras Cuentas por Cobrar código 138455001 - subcuenta Reintegros por $1.964.416.894 y sobreestimación de la cuenta 550706001 Gastos Desarrollo Comunitario de Bienestar Social - Asignación de Bienes y Servicios, afectando la razonabilidad de los estados financieros. Adicionalmente, se establece un beneficio del proceso auditor por $157.117.731 por el reintegro sobre 3 contratos realizado por la Entidad el 07, 08 y 09 de abril de 2025, posterior a la comunicación de la observación._x000a_Por lo anterior se establece un hallazgo con presunta incidencia disciplinaria y un beneficio auditor por $157.117.731."/>
    <s v="La situación observada revela deficiencias en el proceso de supervisión debido a la falta de un adecuado y oportuno sistema de reportes al área contable, presupuestal y técnica, lo que no permite el análisis de cuentas y conciliaciones periódicas entre las áreas, teniendo en cuenta que los supervisores de los contratos deben reportar las inejecuciones con los documentos soportes para garantizar el reconocimiento y revelación de la totalidad de los hechos económicos, recursos que son susceptibles de reintegros teniendo en cuenta el clausulado del contrato."/>
    <m/>
    <m/>
    <m/>
    <m/>
    <m/>
    <m/>
    <m/>
    <m/>
    <m/>
    <n v="0"/>
    <n v="0"/>
    <n v="0"/>
    <n v="0"/>
    <m/>
    <m/>
    <m/>
  </r>
  <r>
    <s v="AUD_FIN_2024"/>
    <s v="42. AUDITORÍA FINANCIERA 2024 "/>
    <n v="2024"/>
    <x v="1"/>
    <s v="Registro cuentas por cobrar - reintegros y sanciones a 31 de diciembre de 2024 (D)"/>
    <x v="2"/>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3"/>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4"/>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1"/>
    <s v="Registro cuentas por cobrar - reintegros y sanciones a 31 de diciembre de 2024 (D)"/>
    <x v="1"/>
    <s v="Hallazgo Nro. 2. Registro cuentas por cobrar - reintegros y sanciones a 31 de diciembre de 2024(D)_x000a_De la verificación de la información de los contratos de aporte ejecutados en la vigencia 2022 y 2023, se determinó que el ICBF Regional Putumayo no registró contablemente en cuentas por cobrar los recursos no reintegrados, tanto de recursos propios y nación, como derechos del ICBF, correspondiente a los siguientes contratos:_x000a_Cuadro N° 76_x000a_Al respecto se presenta subestimación por $2.058.370.334 en la cuenta 138455001 Reintegros y sobrestimación en la cuenta 1908 RECURSOS ENTREGADOS EN ADMINISTRACIÓN, así:_x000a_Cuadro N° 77_x000a_De la verificación de la información de los contratos de aporte ejecutados en la vigencia 2023, se determinó que el ICBF Regional Putumayo a través de la Oficina Jurídica no avocó conocimiento de los actos administrativos que ordenaron la sanción, con la finalidad que el Grupo Financiero (Contabilidad) realice la respectiva causación contable correspondiente a los contratos relacionados a continuación:_x000a_Cuadro N° 78_x000a_De acuerdo con lo precedente, se evidencia presenta subestimación por $382.003.380 en la cuenta 131102004 Sanciones contractuales y subestimación en la cuenta 411004008 Sanciones, así:_x000a_Cuadro N° 79_x000a_...Lo que acarrea que la entidad no reconozca y revele la totalidad de los hechos económicos relacionados con los reintegros y sanciones derivadas de incumplimiento de los contratos de aporte, que se presente subestimación por $2.058.370.334 en la cuenta 138455001 Reintegros y sobrestimación en la cuenta 1908 RECURSOS ENTREGADOS EN ADMINISTRACIÓN, adicionalmente se registra subestimación por $382.003.380 en la cuenta 131102004 Sanciones contractuales y subestimación en la cuenta 411004008 Sanciones, además de las presuntas sanciones de tipo disciplinario."/>
    <s v="La situación anterior se presenta por deficiencias de control interno relacionado con la ausencia de comunicación por parte de la Oficina Jurídica al no avocar conocimiento de los actos administrativos que reconocen los valores a favor del ICBF por concepto de reintegros y sanciones, para que se realice la respectiva causación contable."/>
    <m/>
    <m/>
    <m/>
    <m/>
    <m/>
    <m/>
    <m/>
    <m/>
    <m/>
    <n v="0"/>
    <n v="0"/>
    <n v="0"/>
    <n v="0"/>
    <m/>
    <m/>
    <m/>
  </r>
  <r>
    <s v="AUD_FIN_2024"/>
    <s v="42. AUDITORÍA FINANCIERA 2024 "/>
    <n v="2024"/>
    <x v="2"/>
    <s v="Prescripción de Procesos de Cobro Coactivo (D)."/>
    <x v="4"/>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4"/>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5"/>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6"/>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7"/>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8"/>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9"/>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10"/>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2"/>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2"/>
    <s v="Prescripción de Procesos de Cobro Coactivo (D)."/>
    <x v="11"/>
    <s v="Hallazgo Nro. 3. Prescripción de Procesos de Cobro Coactivo(D)._x000a_Se determina la existencia de 32 procesos coactivos con una antigüedad superior a cinco (5) años desde la notificación del mandamiento de pago, que no cuentan con acto administrativo de prescripción y hubo causal de interrupción de términos, generando una Sobrestimación en la cuenta 1385– cuentas por cobrar de difícil recaudo por $179.234.245, afectando así la cuenta del patrimonio por cierre de la vigencia._x000a_...No obstante la regulación descrita en precedencia, en la información presentada por ICBF de los procesos de cobro coactivo a 31 de diciembre de 2024, se observó que existen 32 procesos coactivos con más de cinco (5) años desde la notificación del mandamiento de pago, por $179.234.245, los que a la fecha no se han hecho efectivos, ni se ha declarado la prescripción de la acción de cobro de conformidad con los artículos 817 y 818 del Estatuto Tributario y tampoco se ha efectuado el consecuente archivo de dichos procesos, a pesar de que estas obligaciones perdieron su exigibilidad, así:_x000a_Cuadro N° 80_x000a_Por lo anterior, se establece que se presenta sobrestimación en la subcuenta 138516002– ICBF por $179.234.245 de la cuenta 1385– cuentas por cobrar de difícil recaudo con efecto en el patrimonio por cierre de la vigencia."/>
    <s v="La anterior situación se presenta por falta de gestión administrativa en el desarrollo de los procedimientos y debilidades en el control de la información registrada por la entidad, que no permiten la recuperación de los recursos y exigibilidad de las obligaciones en los procesos de cobro coactivo, toda vez, que no se refleja la realidad de la situación financiera, económica y social de la entidad."/>
    <m/>
    <m/>
    <m/>
    <m/>
    <m/>
    <m/>
    <m/>
    <m/>
    <m/>
    <n v="0"/>
    <n v="0"/>
    <n v="0"/>
    <n v="0"/>
    <m/>
    <m/>
    <m/>
  </r>
  <r>
    <s v="AUD_FIN_2024"/>
    <s v="42. AUDITORÍA FINANCIERA 2024 "/>
    <n v="2024"/>
    <x v="3"/>
    <s v="Inventario de Bienes Inmuebles(D)"/>
    <x v="12"/>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3"/>
    <s v="Inventario de Bienes Inmuebles(D)"/>
    <x v="8"/>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3"/>
    <s v="Inventario de Bienes Inmuebles(D)"/>
    <x v="13"/>
    <s v="Hallazgo Nro. 4. Inventario de Bienes Inmuebles (D)_x000a_Una vez verificada la información de los bienes inmuebles reportados por la Secretaría Distrital de Hacienda de Bogotá – SHD donde el ICBF aparece como titular de la propiedad y la reportada por el ICBF, se identificaron 12 bienes inmuebles por $5.317.549.287correspondientes a Bogotá y Cundinamarca, valor que corresponde al avaluó catastral, y que no se encuentran registrados en el inventario de la Propiedad Inmobiliaria de la entidad, los mismos se relacionan a continuación:_x000a_Cuadro N° 82_x000a_Situación que se presenta, por debilidades en el control y seguimiento de la información registrada en el Inventario de la Propiedad, Planta y Equipo, afectando el principio de revelación y las características cualitativas de la información contable pública, confiabilidad, relevancia y comprensibilidad, toda vez, que no se refleja la realidad de la situación financiera, económica y social de la entidad, atendiendo los criterios conceptuales contemplados dentro del Régimen de Contabilidad Pública."/>
    <s v="Lo anterior, genera subestimación en la cuenta contable 16.05.01 –Urbanos por $5.317.549.287 con efecto en el patrimonio, toda vez que existen bienes inmuebles donde la entidad aparece como titular y no se encuentran registrados en el inventario de la Propiedad Inmobiliaria del ICBF aplicativo Seven el cual registra la misma cifra a los estados financieros a 31 de diciembre del 2025."/>
    <m/>
    <m/>
    <m/>
    <m/>
    <m/>
    <m/>
    <m/>
    <m/>
    <m/>
    <n v="0"/>
    <n v="0"/>
    <n v="0"/>
    <n v="0"/>
    <m/>
    <m/>
    <m/>
  </r>
  <r>
    <s v="AUD_FIN_2024"/>
    <s v="42. AUDITORÍA FINANCIERA 2024 "/>
    <n v="2024"/>
    <x v="4"/>
    <s v="Propiedades, Planta y equipo – Reconocimiento y Clasificación de Inmuebles en Servicio - CDI Dulce Nube Vélez ICBF (D)"/>
    <x v="14"/>
    <s v="Hallazgo Nro. 5. Propiedades, Planta y equipo – Reconocimiento y Clasificación de Inmuebles en Servicio - CDI Dulce Nube Vélez ICBF(D)_x000a_Una vez revisada la información del Kárdex de Bienes inmuebles detallado a 31 de diciembre de 2024, remitido por el ICBF Regional Santander, y en lo referente al inmueble con matrícula inmobiliaria 3244045, en el cual funciona el CDI Dulce Nube del municipio de Vélez, Santander, se evidenció sobreestimación de la Cuenta 1637 Propiedades, Planta y Equipo No Explotados, subcuenta 163701 Terrenos en $338.518.255 y subcuenta 163703 Edificaciones en $28.244.745, toda vez que dichas cifras se clasificaron contablemente como bienes no explotados, sin tener presente que el bien, incluido el terreno, se encuentra en servicio y que estos registros corresponden a una sola unidad inmobiliaria, como se aprecia en la siguiente tabla:_x000a_Cuadro N° 85"/>
    <s v="Lo anterior por deficiencias en el control interno financiero, relacionadas con reclasificación contable de la Propiedad, Planta y Equipo, conciliación entre las áreas de Almacén y Contabilidad y el seguimiento del aplicativo SEVEN, lo que generó subestimación en la cuenta de la Cuenta 1605 Terrenos, Subcuenta 160501 Urbanos en $338.518.255 y 1640 Edificaciones, subcuenta 164001 Edificios en $28.244.745, lo afecta, en estas cifras, la representación fiel de la información reflejada en los estados financieros a 31 de diciembre de 2024."/>
    <m/>
    <m/>
    <m/>
    <m/>
    <m/>
    <m/>
    <m/>
    <m/>
    <m/>
    <n v="0"/>
    <n v="0"/>
    <n v="0"/>
    <n v="0"/>
    <m/>
    <m/>
    <m/>
  </r>
  <r>
    <s v="AUD_FIN_2024"/>
    <s v="42. AUDITORÍA FINANCIERA 2024 "/>
    <n v="2024"/>
    <x v="4"/>
    <s v="Propiedades, Planta y equipo – Reconocimiento y Clasificación de Inmuebles en Servicio - CDI Dulce Nube Vélez ICBF (D)"/>
    <x v="13"/>
    <s v="Hallazgo Nro. 5. Propiedades, Planta y equipo – Reconocimiento y Clasificación de Inmuebles en Servicio - CDI Dulce Nube Vélez ICBF(D)_x000a_Una vez revisada la información del Kárdex de Bienes inmuebles detallado a 31 de diciembre de 2024, remitido por el ICBF Regional Santander, y en lo referente al inmueble con matrícula inmobiliaria 3244045, en el cual funciona el CDI Dulce Nube del municipio de Vélez, Santander, se evidenció sobreestimación de la Cuenta 1637 Propiedades, Planta y Equipo No Explotados, subcuenta 163701 Terrenos en $338.518.255 y subcuenta 163703 Edificaciones en $28.244.745, toda vez que dichas cifras se clasificaron contablemente como bienes no explotados, sin tener presente que el bien, incluido el terreno, se encuentra en servicio y que estos registros corresponden a una sola unidad inmobiliaria, como se aprecia en la siguiente tabla:_x000a_Cuadro N° 85"/>
    <s v="Lo anterior por deficiencias en el control interno financiero, relacionadas con reclasificación contable de la Propiedad, Planta y Equipo, conciliación entre las áreas de Almacén y Contabilidad y el seguimiento del aplicativo SEVEN, lo que generó subestimación en la cuenta de la Cuenta 1605 Terrenos, Subcuenta 160501 Urbanos en $338.518.255 y 1640 Edificaciones, subcuenta 164001 Edificios en $28.244.745, lo afecta, en estas cifras, la representación fiel de la información reflejada en los estados financieros a 31 de diciembre de 2024."/>
    <m/>
    <m/>
    <m/>
    <m/>
    <m/>
    <m/>
    <m/>
    <m/>
    <m/>
    <n v="0"/>
    <n v="0"/>
    <n v="0"/>
    <n v="0"/>
    <m/>
    <m/>
    <m/>
  </r>
  <r>
    <s v="AUD_FIN_2024"/>
    <s v="42. AUDITORÍA FINANCIERA 2024 "/>
    <n v="2024"/>
    <x v="5"/>
    <s v="Clasificación y registro contable CDI Los Ocobos (D)"/>
    <x v="15"/>
    <s v="Hallazgo Nro. 6. Clasificación y registro contable CDI Los Ocobos(D)_x000a_Al cierre de la vigencia 2024, el reporte contable del ICBF Regional Tolima presentó las siguientes inconsistencias:_x000a_* Se reflejó en la subcuenta 163701 Propiedades, Planta y Equipo No explotados- Terrenos, el predio identificado con la placa 243857 y matrícula inmobiliaria 350-1300, con un costo histórico de $2.178.691.900, cuando en realidad debió reconocerse en la subcuenta 160501 Propiedades, Planta y Equipo- Terrenos Urbanos, teniendo en cuenta que en este terreno se encuentran construidas las instalaciones del Centro de Desarrollo Infantil CDI- Los Ocobos._x000a_* El citado terreno, presentó un deterioro de $78.747.900 el cual fue registrado en la subcuenta 169525 Deterioro Acumulado de Propiedades, Planta y Equipo No Explotados, cuando debió registrarse en la subcuenta 169501 Deterioro Acumulado de Propiedades, Planta y Equipo- Terrenos._x000a_*  Se registró en la subcuenta 163703 Propiedades, Planta y Equipo No explotados- Edificaciones, la construcción del predio identificado con la placa 41147 y matricula inmobiliaria 350-1300, con un costo histórico de $478.500.000, cuando en realidad debió reconocerse en la subcuenta 164001 Edificios y Casas, toda vez que, tal como se indicó en este inmueble se encuentra operando el Centro de Desarrollo Infantil CDI -Los Ocobos- y en consecuencia si está siendo usado o explotado por parte de la entidad._x000a_*  La depreciación acumulada de la edificación anteriormente citada por $51.530.769, fue reflejada en la subcuenta de no explotados 168515, cuando su registro contable debió efectuarse en la subcuenta 168501 Depreciación Acumulada de Edificaciones._x000a_La siguiente tabla ilustra la situación antes descrita:_x000a_Cuadro N° 86_x000a_...Lo que generó sobrestimación en las subcuentas 163701 Propiedades, Planta y Equipo No explotados- Terrenos por $2.178.691.900, la 163703 Propiedades, Planta y Equipo No explotados- Edificaciones por $478.500.000, 168515 Depreciación Acumulada No explotados por $51.530.769 y 169525 Deterioro de propiedades, planta y equipo no explotados por $78.747.900. Además, se generó Subestimación en las subcuentas 160501 Propiedades, planta y equipo Terrenos urbanos por $2.178.691.900, 164001 Edificaciones por $478.500.000, 168501 Depreciación Acumulada- Edificaciones por $51.530.769 y 169505 Deterioro- Edificaciones por $78.747.900."/>
    <s v="Lo anterior, por debilidades de control interno contable, falta de seguimiento, actualización y debida clasificación del inventario de bienes inmuebles en el aplicativo SEVEN, de acuerdo con su estado y us"/>
    <m/>
    <m/>
    <m/>
    <m/>
    <m/>
    <m/>
    <m/>
    <m/>
    <m/>
    <n v="0"/>
    <n v="0"/>
    <n v="0"/>
    <n v="0"/>
    <m/>
    <m/>
    <m/>
  </r>
  <r>
    <s v="AUD_FIN_2024"/>
    <s v="42. AUDITORÍA FINANCIERA 2024 "/>
    <n v="2024"/>
    <x v="5"/>
    <s v="Clasificación y registro contable CDI Los Ocobos (D)"/>
    <x v="13"/>
    <s v="Hallazgo Nro. 6. Clasificación y registro contable CDI Los Ocobos(D)_x000a_Al cierre de la vigencia 2024, el reporte contable del ICBF Regional Tolima presentó las siguientes inconsistencias:_x000a_* Se reflejó en la subcuenta 163701 Propiedades, Planta y Equipo No explotados- Terrenos, el predio identificado con la placa 243857 y matrícula inmobiliaria 350-1300, con un costo histórico de $2.178.691.900, cuando en realidad debió reconocerse en la subcuenta 160501 Propiedades, Planta y Equipo- Terrenos Urbanos, teniendo en cuenta que en este terreno se encuentran construidas las instalaciones del Centro de Desarrollo Infantil CDI- Los Ocobos._x000a_* El citado terreno, presentó un deterioro de $78.747.900 el cual fue registrado en la subcuenta 169525 Deterioro Acumulado de Propiedades, Planta y Equipo No Explotados, cuando debió registrarse en la subcuenta 169501 Deterioro Acumulado de Propiedades, Planta y Equipo- Terrenos._x000a_*  Se registró en la subcuenta 163703 Propiedades, Planta y Equipo No explotados- Edificaciones, la construcción del predio identificado con la placa 41147 y matricula inmobiliaria 350-1300, con un costo histórico de $478.500.000, cuando en realidad debió reconocerse en la subcuenta 164001 Edificios y Casas, toda vez que, tal como se indicó en este inmueble se encuentra operando el Centro de Desarrollo Infantil CDI -Los Ocobos- y en consecuencia si está siendo usado o explotado por parte de la entidad._x000a_*  La depreciación acumulada de la edificación anteriormente citada por $51.530.769, fue reflejada en la subcuenta de no explotados 168515, cuando su registro contable debió efectuarse en la subcuenta 168501 Depreciación Acumulada de Edificaciones._x000a_La siguiente tabla ilustra la situación antes descrita:_x000a_Cuadro N° 86_x000a_...Lo que generó sobrestimación en las subcuentas 163701 Propiedades, Planta y Equipo No explotados- Terrenos por $2.178.691.900, la 163703 Propiedades, Planta y Equipo No explotados- Edificaciones por $478.500.000, 168515 Depreciación Acumulada No explotados por $51.530.769 y 169525 Deterioro de propiedades, planta y equipo no explotados por $78.747.900. Además, se generó Subestimación en las subcuentas 160501 Propiedades, planta y equipo Terrenos urbanos por $2.178.691.900, 164001 Edificaciones por $478.500.000, 168501 Depreciación Acumulada- Edificaciones por $51.530.769 y 169505 Deterioro- Edificaciones por $78.747.900."/>
    <s v="Lo anterior, por debilidades de control interno contable, falta de seguimiento, actualización y debida clasificación del inventario de bienes inmuebles en el aplicativo SEVEN, de acuerdo con su estado y us"/>
    <m/>
    <m/>
    <m/>
    <m/>
    <m/>
    <m/>
    <m/>
    <m/>
    <m/>
    <n v="0"/>
    <n v="0"/>
    <n v="0"/>
    <n v="0"/>
    <m/>
    <m/>
    <m/>
  </r>
  <r>
    <s v="AUD_FIN_2024"/>
    <s v="42. AUDITORÍA FINANCIERA 2024 "/>
    <n v="2024"/>
    <x v="6"/>
    <s v="Identificación de un Bien Inmueble (A)"/>
    <x v="16"/>
    <s v="Hallazgo Nro. 7. Identificación de un Bien Inmueble(A)_x000a_Al analizar el registro se verificó que este no conserva un archivo o carpeta con los soportes ni la información pertinente sobre la identificación del inmueble que determine su existencia real y la propiedad del Instituto. Así pues, no hay registros de identificación como lo es la dirección del inmueble, el municipio, tipo de inmueble (casa, edificio o local), destino del bien, situación real del inmueble es nula (usado, desocupado, comodato, saneamiento, etc.); además, no cuentan con el certificado de tradición o identificación de la matricula inmobiliaria y registros de la Oficina de Instrumentos Públicos que permitan reflejar o evidenciar la realidad económica o situación jurídica del inmueble para su correcto registro ya que no se evidenció la propiedad del ICBF sobre el bien inmueble, tal como se detalla a continuación:_x000a_Cuadro N° 87"/>
    <s v="Esto debido a falencias de control interno financiero que trae como consecuencia que no exista una correcta presentación de esta cuenta, la realidad económica de esta partida en afectación de otra, así como la existencia real del bien. Como consecuencia de lo anterior se presenta la sobrestimación del inmueble en su saldo por $794.405.656,79, en la cuenta 164001001 afectando la contrapartida 19 “Otros Activos”."/>
    <m/>
    <m/>
    <m/>
    <m/>
    <m/>
    <m/>
    <m/>
    <m/>
    <m/>
    <n v="0"/>
    <n v="0"/>
    <n v="0"/>
    <n v="0"/>
    <m/>
    <m/>
    <m/>
  </r>
  <r>
    <s v="AUD_FIN_2024"/>
    <s v="42. AUDITORÍA FINANCIERA 2024 "/>
    <n v="2024"/>
    <x v="6"/>
    <s v="Identificación de un Bien Inmueble (A)"/>
    <x v="13"/>
    <s v="Hallazgo Nro. 7. Identificación de un Bien Inmueble(A)_x000a_Al analizar el registro se verificó que este no conserva un archivo o carpeta con los soportes ni la información pertinente sobre la identificación del inmueble que determine su existencia real y la propiedad del Instituto. Así pues, no hay registros de identificación como lo es la dirección del inmueble, el municipio, tipo de inmueble (casa, edificio o local), destino del bien, situación real del inmueble es nula (usado, desocupado, comodato, saneamiento, etc.); además, no cuentan con el certificado de tradición o identificación de la matricula inmobiliaria y registros de la Oficina de Instrumentos Públicos que permitan reflejar o evidenciar la realidad económica o situación jurídica del inmueble para su correcto registro ya que no se evidenció la propiedad del ICBF sobre el bien inmueble, tal como se detalla a continuación:_x000a_Cuadro N° 87"/>
    <s v="Esto debido a falencias de control interno financiero que trae como consecuencia que no exista una correcta presentación de esta cuenta, la realidad económica de esta partida en afectación de otra, así como la existencia real del bien. Como consecuencia de lo anterior se presenta la sobrestimación del inmueble en su saldo por $794.405.656,79, en la cuenta 164001001 afectando la contrapartida 19 “Otros Activos”."/>
    <m/>
    <m/>
    <m/>
    <m/>
    <m/>
    <m/>
    <m/>
    <m/>
    <m/>
    <n v="0"/>
    <n v="0"/>
    <n v="0"/>
    <n v="0"/>
    <m/>
    <m/>
    <m/>
  </r>
  <r>
    <s v="AUD_FIN_2024"/>
    <s v="42. AUDITORÍA FINANCIERA 2024 "/>
    <n v="2024"/>
    <x v="7"/>
    <s v="Bienes no explotados(A)"/>
    <x v="2"/>
    <s v="Hallazgo Nro. 8. Bienes no explotados(A)_x000a_La Regional Putumayo del ICBF presuntamente sobrestima las Cuentas 1605 Terrenos y 1640 Edificaciones de los programas CDI San Francisco y programa Hogar Infantil Santo Ángel Puerto Asís y CDI Santo Ángel Puerto Asís, debido a que los bienes inmuebles no están en uso, por tal razón se subestima la cuenta 1635 Propiedad Planta y Equipo No Explotados._x000a_...En el documento Informe Consolidado Activos Fijos - Regional Putumayo reportado por el ICBF correspondiente a la vigencia 2024, se encuentran registrados cuatro bienes inmuebles con código contable 164001001 y 160501001 así:_x000a_Cuadro N° 88  Informe Grupo 16 Propiedades Planta y Equipo_x000a_Con respecto a la Edificación y Terreno del programa Hogar Infantil Santo Ángel Puerto Asís y CDI Santo Ángel Puerto Asís, se conoce que a 17 de junio de 2024 tiene reporte de alerta y hasta la fecha se tiene pendiente la prestación del servicio en dicho inmueble y determinar si con las adecuaciones de cubierta realizadas es posible su uso, puesto que el Comité de Bienes no aprobó el comodato. Estos bienes se encuentran registrados actualmente en las Cuentas 164001001(1 Activos-16 Propiedades Planta y Equipo - 1640 Edificaciones) y 160501001 (1 Activos - 16 Propiedades Planta y Equipo -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Por otra parte, respecto a la edificación y terreno del programa CDI San Francisco este no se encuentra en uso ni funcionamiento por reparación acatando una orden judicial de tutela desde el 28 de junio de 2024. Estos bienes se encuentran registrados actualmente en las cuentas 164001001(1 Activos - 16 Propiedades Planta y Equipo - 1640 Edificaciones) y 160501001 (1 Activos - 16 Propiedades Planta y Equipo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Esto repercute principalmente en el control, reconocimiento y afectación oportuna en los activos del ICBF, sobrevalorando la cuenta 164001001(1 Activos-16 Propiedades Planta y Equipo-1640 Edificaciones) y la cuenta 160501001 (1 Activos-16 Propiedades Planta y Equipo-1605 Terrenos) así:_x000a_1. Programa HOGAR INFANTIL SANTO ÁNGEL PUERTO ASÍS sobreestimación en los siguientes valores registrados en el informe:_x000a_Cuadro N° 89 Informe Grupo 16 Propiedades Planta y Equipo _x000a_En contraposición con respecto a la P.P. y E. del programa HOGAR INFANTIL SANTO ÁNGEL PUERTO ASÍS se presenta subestimación por los mismos valores en la cuenta_x000a_Cuadro N° 90 Descripción Cuenta Propiedad Planta y Equipo No Explotados  _x000a_Programa CDI San Francisco sobrestimación en los siguientes valores registrados en el informe:       _x000a_Cuadro N° 91 Informe Grupo 16 Propiedades Planta y Equipo_x000a_En contraposición con respecto a la P.P. y E. del programa CDI San Francisco se presenta subestimación por los mismos valores en la cuenta:_x000a_Cuadro N° 92 Descripción Cuenta Propiedad Planta y Equipo No Explotados"/>
    <s v="Situación originada por deficiencias en la gestión de los bienes muebles de la Regional Putumayo como lo es reportes oportunos de la información, el adecuado manejo, control de los eventos relacionados con los inmuebles, y una inapropiada actualización de los hechos registrados en estas cuentas contables."/>
    <m/>
    <m/>
    <m/>
    <m/>
    <m/>
    <m/>
    <m/>
    <m/>
    <m/>
    <n v="0"/>
    <n v="0"/>
    <n v="0"/>
    <n v="0"/>
    <m/>
    <m/>
    <m/>
  </r>
  <r>
    <s v="AUD_FIN_2024"/>
    <s v="42. AUDITORÍA FINANCIERA 2024 "/>
    <n v="2024"/>
    <x v="7"/>
    <s v="Bienes no explotados(A)"/>
    <x v="13"/>
    <s v="Hallazgo Nro. 8. Bienes no explotados(A)_x000a_La Regional Putumayo del ICBF presuntamente sobrestima las Cuentas 1605 Terrenos y 1640 Edificaciones de los programas CDI San Francisco y programa Hogar Infantil Santo Ángel Puerto Asís y CDI Santo Ángel Puerto Asís, debido a que los bienes inmuebles no están en uso, por tal razón se subestima la cuenta 1635 Propiedad Planta y Equipo No Explotados._x000a_...En el documento Informe Consolidado Activos Fijos - Regional Putumayo reportado por el ICBF correspondiente a la vigencia 2024, se encuentran registrados cuatro bienes inmuebles con código contable 164001001 y 160501001 así:_x000a_Cuadro N° 88  Informe Grupo 16 Propiedades Planta y Equipo_x000a_Con respecto a la Edificación y Terreno del programa Hogar Infantil Santo Ángel Puerto Asís y CDI Santo Ángel Puerto Asís, se conoce que a 17 de junio de 2024 tiene reporte de alerta y hasta la fecha se tiene pendiente la prestación del servicio en dicho inmueble y determinar si con las adecuaciones de cubierta realizadas es posible su uso, puesto que el Comité de Bienes no aprobó el comodato. Estos bienes se encuentran registrados actualmente en las Cuentas 164001001(1 Activos-16 Propiedades Planta y Equipo - 1640 Edificaciones) y 160501001 (1 Activos - 16 Propiedades Planta y Equipo -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Por otra parte, respecto a la edificación y terreno del programa CDI San Francisco este no se encuentra en uso ni funcionamiento por reparación acatando una orden judicial de tutela desde el 28 de junio de 2024. Estos bienes se encuentran registrados actualmente en las cuentas 164001001(1 Activos - 16 Propiedades Planta y Equipo - 1640 Edificaciones) y 160501001 (1 Activos - 16 Propiedades Planta y Equipo -1605 Terrenos) como se indica en el cuadro anterior, contrariando presuntamente lo que ordena la Guía de Gestión de bienes que indica: “Si algún inmueble dejó de prestar servicios y se tiene desocupado, se debe reclasificar de forma inmediata a la bodega de no explotados, tanto en el aplicativo SEVEN como en su correspondiente registro contable”._x000a_Esto repercute principalmente en el control, reconocimiento y afectación oportuna en los activos del ICBF, sobrevalorando la cuenta 164001001(1 Activos-16 Propiedades Planta y Equipo-1640 Edificaciones) y la cuenta 160501001 (1 Activos-16 Propiedades Planta y Equipo-1605 Terrenos) así:_x000a_1. Programa HOGAR INFANTIL SANTO ÁNGEL PUERTO ASÍS sobreestimación en los siguientes valores registrados en el informe:_x000a_Cuadro N° 89 Informe Grupo 16 Propiedades Planta y Equipo _x000a_En contraposición con respecto a la P.P. y E. del programa HOGAR INFANTIL SANTO ÁNGEL PUERTO ASÍS se presenta subestimación por los mismos valores en la cuenta_x000a_Cuadro N° 90 Descripción Cuenta Propiedad Planta y Equipo No Explotados  _x000a_Programa CDI San Francisco sobrestimación en los siguientes valores registrados en el informe:       _x000a_Cuadro N° 91 Informe Grupo 16 Propiedades Planta y Equipo_x000a_En contraposición con respecto a la P.P. y E. del programa CDI San Francisco se presenta subestimación por los mismos valores en la cuenta:_x000a_Cuadro N° 92 Descripción Cuenta Propiedad Planta y Equipo No Explotados"/>
    <s v="Situación originada por deficiencias en la gestión de los bienes muebles de la Regional Putumayo como lo es reportes oportunos de la información, el adecuado manejo, control de los eventos relacionados con los inmuebles, y una inapropiada actualización de los hechos registrados en estas cuentas contables."/>
    <m/>
    <m/>
    <m/>
    <m/>
    <m/>
    <m/>
    <m/>
    <m/>
    <m/>
    <n v="0"/>
    <n v="0"/>
    <n v="0"/>
    <n v="0"/>
    <m/>
    <m/>
    <m/>
  </r>
  <r>
    <s v="AUD_FIN_2024"/>
    <s v="42. AUDITORÍA FINANCIERA 2024 "/>
    <n v="2024"/>
    <x v="8"/>
    <s v="Propiedades, Planta y equipo - Medición posterior - Depreciación Edificios ICBF(A)"/>
    <x v="14"/>
    <s v="Hallazgo Nro. 9. Propiedades, Planta y equipo - Medición posterior - Depreciación Edificios ICBF (A)_x000a_Una vez revisada la información del Kárdex de Bienes inmuebles detallado a 31 de diciembre de 2024, remitido por el ICBF Regional Santander, así como el valor de la depreciación acumulada de dichos elementos, se obtuvo que, al 31 de diciembre de 2024, se presenta una sobreestimación de la cuenta 1685 Depreciación Acumulada de Propiedades, Planta y Equipo, Subcuenta 168501– Edificaciones, Subcuenta 168501 Edificaciones (CR) en $81.407.148, toda vez que el bien con matrícula 30031585 registra en el Kárdex vida útil de 37 años, cuando la reportada en el Avalúo es de 67 años, como se aprecia en la siguiente tabla:_x000a_Cuadro N° 93 Bienes inmuebles (edificaciones) que a 31 de diciembre de 2024 presentan diferencias en el cálculo de su depreciación acumulada_x000a_Es de anotar que similar situación fue detectada por la CGR mediante Informe de Auditoría Financiera al ICBF, vigencia 2023, Hallazgo Nro. 8."/>
    <s v="Lo anterior por deficiencias en el control interno financiero, relacionadas con la conciliación entre las áreas de Almacén y Contabilidad y el seguimiento del aplicativo SEVEN en relación con la vida útil de los elementos, lo que generó una Subestimación de la cuenta de Patrimonio 3109 Resultados de Ejercicios Anteriores, Subcuenta 310901 Utilidad o excedentes acumulados, en $81.407.148 y Sobreestimación de la cuenta 1685 Depreciación Acumulada de Propiedades, Planta y Equipo por el mismo valor, lo afecta la representación fiel de la información reflejada en los estados financieros a 31 de diciembre de 2024."/>
    <m/>
    <m/>
    <m/>
    <m/>
    <m/>
    <m/>
    <m/>
    <m/>
    <m/>
    <n v="0"/>
    <n v="0"/>
    <n v="0"/>
    <n v="0"/>
    <m/>
    <m/>
    <m/>
  </r>
  <r>
    <s v="AUD_FIN_2024"/>
    <s v="42. AUDITORÍA FINANCIERA 2024 "/>
    <n v="2024"/>
    <x v="8"/>
    <s v="Propiedades, Planta y equipo - Medición posterior - Depreciación Edificios ICBF(A)"/>
    <x v="13"/>
    <s v="Hallazgo Nro. 9. Propiedades, Planta y equipo - Medición posterior - Depreciación Edificios ICBF (A)_x000a_Una vez revisada la información del Kárdex de Bienes inmuebles detallado a 31 de diciembre de 2024, remitido por el ICBF Regional Santander, así como el valor de la depreciación acumulada de dichos elementos, se obtuvo que, al 31 de diciembre de 2024, se presenta una sobreestimación de la cuenta 1685 Depreciación Acumulada de Propiedades, Planta y Equipo, Subcuenta 168501– Edificaciones, Subcuenta 168501 Edificaciones (CR) en $81.407.148, toda vez que el bien con matrícula 30031585 registra en el Kárdex vida útil de 37 años, cuando la reportada en el Avalúo es de 67 años, como se aprecia en la siguiente tabla:_x000a_Cuadro N° 93 Bienes inmuebles (edificaciones) que a 31 de diciembre de 2024 presentan diferencias en el cálculo de su depreciación acumulada_x000a_Es de anotar que similar situación fue detectada por la CGR mediante Informe de Auditoría Financiera al ICBF, vigencia 2023, Hallazgo Nro. 8."/>
    <s v="Lo anterior por deficiencias en el control interno financiero, relacionadas con la conciliación entre las áreas de Almacén y Contabilidad y el seguimiento del aplicativo SEVEN en relación con la vida útil de los elementos, lo que generó una Subestimación de la cuenta de Patrimonio 3109 Resultados de Ejercicios Anteriores, Subcuenta 310901 Utilidad o excedentes acumulados, en $81.407.148 y Sobreestimación de la cuenta 1685 Depreciación Acumulada de Propiedades, Planta y Equipo por el mismo valor, lo afecta la representación fiel de la información reflejada en los estados financieros a 31 de diciembre de 2024."/>
    <m/>
    <m/>
    <m/>
    <m/>
    <m/>
    <m/>
    <m/>
    <m/>
    <m/>
    <n v="0"/>
    <n v="0"/>
    <n v="0"/>
    <n v="0"/>
    <m/>
    <m/>
    <m/>
  </r>
  <r>
    <s v="AUD_FIN_2024"/>
    <s v="42. AUDITORÍA FINANCIERA 2024 "/>
    <n v="2024"/>
    <x v="9"/>
    <s v=" Deterioro inmueble (D)"/>
    <x v="15"/>
    <s v="Hallazgo Nro. 10. Deterioro inmueble(D)_x000a_La Regional Tolima no reconoció ni reveló contablemente a 31 de diciembre de 2024, el deterioro del bien inmueble identificado con placas 94635 - 94636 y matrícula Inmobiliaria 350198701, que se ubica en la carrera 8 Sur Nro. 16-04 (K 7 S 16-156 C 17ª en aplicativo SEVEN) de la ciudad de Ibagué Tolima, registrado en la cuenta Terrenos, subcuenta 160501 – Urbanos y en la cuenta Edificaciones, subcuenta 164001 - Edificios y casas, situación que se determina en la diferencia entre el valor del inventario en libros que es superior al valor comercial del predio. Lo anterior, de acuerdo con el avalúo de fecha 8 de diciembre de 2023, solicitado por la regional debido a indicios de deterioro; el cual determinó que el estado de desgaste del bien inmueble afectó su valor comercial, presentando deterioro, como se observa a continuación:_x000a_Cuadro N° 94 Deterioro Inmueble Regional Tolima a 31/12/2024 _x000a_La diferencia entre el valor en libros del predio y el avalúo comercial asciende a $1.147.040.200, evidenciando el deterioro del inmueble que no fue registrado, no se revisó y ajustó la vida útil restante, el método de depreciación o de amortización, o el valor residual del activo, como lo señalan las normas para el reconocimiento, medición, revelación y presentación de los hechos Económicos para entidades de gobierno._x000a_...Generando en el reporte contable de la Regional Tolima a 31 de diciembre de 2024, subestimación de las subcuentas de Deterioro Acumulado de Propiedades, Planta y Equipo 169501 – Terrenos en $689.707.200 y 169505 – Edificaciones, en $457.333.000; en contrapartida, sobrestimación del patrimonio, en la subcuenta 310506 – Capital Fiscal en cuantía de $1.147.040.200."/>
    <s v="Esta incorrección en la medición posterior del bien inmueble en la vigencia 2024, obedecen al incumplimiento de la normatividad de control interno contable, debilidades en el seguimiento, actualización de los activos en el aplicativo SEVEN, igualmente, a la inaplicación del Marco Conceptual para la Preparación y Presentación de información Financiera de las entidades de gobierno, respecto de las características de la información contable revelada por la entidad; así como, a la falta de revisión y ajuste de la vida útil, método de depreciación conforme lo señalan las Normas para el Reconocimiento, Medición, Revelación y Presentación de los Hechos Económicos de las entidades de gobierno."/>
    <m/>
    <m/>
    <m/>
    <m/>
    <m/>
    <m/>
    <m/>
    <m/>
    <m/>
    <n v="0"/>
    <n v="0"/>
    <n v="0"/>
    <n v="0"/>
    <m/>
    <m/>
    <m/>
  </r>
  <r>
    <s v="AUD_FIN_2024"/>
    <s v="42. AUDITORÍA FINANCIERA 2024 "/>
    <n v="2024"/>
    <x v="9"/>
    <s v=" Deterioro inmueble (D)"/>
    <x v="13"/>
    <s v="Hallazgo Nro. 10. Deterioro inmueble(D)_x000a_La Regional Tolima no reconoció ni reveló contablemente a 31 de diciembre de 2024, el deterioro del bien inmueble identificado con placas 94635 - 94636 y matrícula Inmobiliaria 350198701, que se ubica en la carrera 8 Sur Nro. 16-04 (K 7 S 16-156 C 17ª en aplicativo SEVEN) de la ciudad de Ibagué Tolima, registrado en la cuenta Terrenos, subcuenta 160501 – Urbanos y en la cuenta Edificaciones, subcuenta 164001 - Edificios y casas, situación que se determina en la diferencia entre el valor del inventario en libros que es superior al valor comercial del predio. Lo anterior, de acuerdo con el avalúo de fecha 8 de diciembre de 2023, solicitado por la regional debido a indicios de deterioro; el cual determinó que el estado de desgaste del bien inmueble afectó su valor comercial, presentando deterioro, como se observa a continuación:_x000a_Cuadro N° 94 Deterioro Inmueble Regional Tolima a 31/12/2024 _x000a_La diferencia entre el valor en libros del predio y el avalúo comercial asciende a $1.147.040.200, evidenciando el deterioro del inmueble que no fue registrado, no se revisó y ajustó la vida útil restante, el método de depreciación o de amortización, o el valor residual del activo, como lo señalan las normas para el reconocimiento, medición, revelación y presentación de los hechos Económicos para entidades de gobierno._x000a_...Generando en el reporte contable de la Regional Tolima a 31 de diciembre de 2024, subestimación de las subcuentas de Deterioro Acumulado de Propiedades, Planta y Equipo 169501 – Terrenos en $689.707.200 y 169505 – Edificaciones, en $457.333.000; en contrapartida, sobrestimación del patrimonio, en la subcuenta 310506 – Capital Fiscal en cuantía de $1.147.040.200."/>
    <s v="Esta incorrección en la medición posterior del bien inmueble en la vigencia 2024, obedecen al incumplimiento de la normatividad de control interno contable, debilidades en el seguimiento, actualización de los activos en el aplicativo SEVEN, igualmente, a la inaplicación del Marco Conceptual para la Preparación y Presentación de información Financiera de las entidades de gobierno, respecto de las características de la información contable revelada por la entidad; así como, a la falta de revisión y ajuste de la vida útil, método de depreciación conforme lo señalan las Normas para el Reconocimiento, Medición, Revelación y Presentación de los Hechos Económicos de las entidades de gobierno."/>
    <m/>
    <m/>
    <m/>
    <m/>
    <m/>
    <m/>
    <m/>
    <m/>
    <m/>
    <n v="0"/>
    <n v="0"/>
    <n v="0"/>
    <n v="0"/>
    <m/>
    <m/>
    <m/>
  </r>
  <r>
    <s v="AUD_FIN_2024"/>
    <s v="42. AUDITORÍA FINANCIERA 2024 "/>
    <n v="2024"/>
    <x v="10"/>
    <s v=" Impuesto Predial Unificado Pendiente de Pago (D)."/>
    <x v="12"/>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0"/>
    <s v=" Impuesto Predial Unificado Pendiente de Pago (D)."/>
    <x v="8"/>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0"/>
    <s v=" Impuesto Predial Unificado Pendiente de Pago (D)."/>
    <x v="13"/>
    <s v="Hallazgo Nro. 11. Impuesto Predial Unificado Pendiente de Pago (D)._x000a_La CGR mediante oficio Nro. 2025EE0057649 del 26 de marzo de 2025, solicitó a la Secretaría Distrital de Hacienda de Bogotá – SHD, la base de datos de los bienes inmuebles donde el ICBF registra como titular de la propiedad con su respectivo estado de cuenta por concepto de impuesto predial pendiente de pago, para lo cual, la SHD dio respuesta con oficio Nro. 2025ER08138001 el pasado 27 de marzo de 2025, allegando base de datos en Excel e identificando 247 inmuebles a nombre de la Entidad en Bogotá y Cundinamarca con sus correspondientes obligaciones._x000a_Una vez verificados los estados de cuenta detallados por predio en donde el ICBF aparece como titular de la propiedad, se identificaron diecisiete (17) bienes inmuebles que presentan saldo pendiente de pago de vigencias anteriores por parte de la Entidad, por $347.343.000 por concepto de impuesto y $366.942.600 por concepto de intereses de mora, tal como se relacionan a continuación:_x000a_Cuadro N° 95 Deuda Impuesto Predial Unificado_x000a_Por lo anterior, se evidencia que la entidad no ha efectuado el pago a la Secretaría Distrital de Hacienda, por concepto de Impuesto Predial Unificado de vigencias anteriores, situación que de acuerdo con la Ley, ocasiona el pago de sanciones e intereses por el incumplimiento a la normatividad establecida en el Régimen Tributario Distrital; y se genera subestimación contable 5120 – Impuestos, Contribuciones y Tasas, por $24.511.000 y sobrestimación en la cuenta del patrimonio; lo anterior por concepto del impuesto predial y sus intereses de mora, de los siguientes inmuebles:_x000a_Cuadro N° 96 Deuda Impuesto Predial Unificado_x000a_Esto evidencia fallas de coordinación efectiva entre el área contable y la Oficina Asesora Jurídica, lo que genera inconsistencias y dificultades para validar la gestión administrativa de la entidad. Desde el punto de vista del marco normativo contable y financiero, estas deficiencias afectan la fiabilidad de la información reportada en el Sistema de Rendición Electrónica de Cuentas (SIRECI) de la Contraloría General de la República. La ausencia de verificabilidad, exactitud y certeza en los datos suministrados compromete la razonabilidad de las cifras incluidas en los estados financieros y, en consecuencia, afecta la correcta aplicación del principio de revelación plena y la integridad de la información jurídica y financiera."/>
    <s v="Dicha situación se presenta por falta de gestión administrativa y debilidades en el control de la información registrada por la entidad, que pueden afectar los recursos del ICBF, toda vez, que no se refleja la realidad de la situación financiera, económica y social de la entidad, atendiendo los criterios conceptuales contemplados dentro del Régimen de Contabilidad Pública."/>
    <m/>
    <m/>
    <m/>
    <m/>
    <m/>
    <m/>
    <m/>
    <m/>
    <m/>
    <n v="0"/>
    <n v="0"/>
    <n v="0"/>
    <n v="0"/>
    <m/>
    <m/>
    <m/>
  </r>
  <r>
    <s v="AUD_FIN_2024"/>
    <s v="42. AUDITORÍA FINANCIERA 2024 "/>
    <n v="2024"/>
    <x v="11"/>
    <s v="Registro de Procesos judiciales (D)"/>
    <x v="3"/>
    <s v="Hallazgo Nro. 12. Registro de Procesos judiciales (D)_x000a_Según la información proporcionada por el ICBF, se identificaron diferencias entre los datos suministrados sobre los procesos judiciales con corte al 31 de diciembre de 2024 y la información reportada en el Formato F9 del SIRECI por parte de la Entidad, así:_x000a_Según el documento reportado por el ICBF, titulado “Reporte Diario de Activos al 31 de diciembre de 2024”, el cual presenta información general sobre los procesos judiciales activos de la entidad, el cual fue generado el 1 de enero de 2025 a través del Sistema Único de Gestión e Información Litigiosa del Estado - Ekogui, se registran un total de 3.072 procesos, de los cuales 364 están provisionados por un monto de $158.970.314.457; de igual manera se pudo evidenciar en el formato 9 de la información reportada en SIRECI, que se registraron como provisionados 356 procesos por un monto de $156.789.157.413, valor que coincide con la información financiera a 31 de diciembre de 2024, registrada en la cuenta 27.01, denominada “Litigios y demandas” la cual es de $156.789.157.413._x000a_Dicho lo anterior se presenta una diferencia de 8 procesos por cuantía de $2.181.157.044, entre el reporte Ekogui con el formato 9 y la información financiera a 31 de diciembre del 2024._x000a_En el documento reportado por el ICBF, titulado “Reporte Diario de Activos al 31 de diciembre de 2024” generado por Ekogui, se registran 802 procesos en los que el ICBF actúa como demandado, con una calificación de riesgo de pérdida media-baja. El valor total de estos procesos asciende a $327.556.148.754, de acuerdo con la columna “Valor Indexado de las Pretensiones Económicas a diciembre 2023”._x000a_Así las cosas, al comparar esta cifra con la información contable y financiera al 31 de diciembre de 2024, se evidencia una diferencia de $13.398.036.845, dado que el saldo reportado en la cuenta 91.20 “Litigios y mecanismos alternativos de solución de conflictos” es de $314.158.111.909._x000a_Esta discrepancia genera una subestimación en la cuenta 91.20 por el mencionado monto, lo que impacta como contrapartida a la cuenta 99.05 “Pasivos Contingentes por Contra” por el mismo valor. Lo anterior, teniendo en cuenta que el “INSTRUCTIVO CONTABLE DE PROCESOS JURÍDICOS Versión 3 de 17/11/2023”._x000a_En el cruce de la información judicial reportada en Ekogui con la información financiera y contable al 31 de diciembre de 2024, se identificaron 580 procesos en los que el ICBF actúa como demandante; el valor total de estos procesos asciende a $1.789.837.221.056, según la columna “Valor Indexado de las Pretensiones Económicas a diciembre 2024” del formato Ekogui._x000a_Sin embargo, se evidenció una diferencia de $2.660.255.885 respecto al saldo reportado en la cuenta 81.20 “Litigios y mecanismos alternativos de solución de conflictos”, que asciende a $1.792.497.476.941. Esta discrepancia genera una sobreestimación en la cuenta 81.20, afectando como contrapartida a la cuenta 89.05 “Activos Contingentes por Contra” por el mismo valor. Lo anterior refleja inexactitudes en el valor indexado de las pretensiones económicas reportado por la Oficina Jurídica en comparación con la información financiera de la entidad."/>
    <s v="La deficiencia de controles en la conciliación de litigios y contingencias jurídicas genera la materialización de riesgos, dado que las imprecisiones pueden afectar la fiabilidad, transparencia y comparabilidad de la información contable y financiera, dado que, al tratarse de una entidad pública, este tipo de deficiencias podría derivar en la afectación de la rendición de cuentas ante los organismos de control y la ciudadanía."/>
    <m/>
    <m/>
    <m/>
    <m/>
    <m/>
    <m/>
    <m/>
    <m/>
    <m/>
    <n v="0"/>
    <n v="0"/>
    <n v="0"/>
    <n v="0"/>
    <m/>
    <m/>
    <m/>
  </r>
  <r>
    <s v="AUD_FIN_2024"/>
    <s v="42. AUDITORÍA FINANCIERA 2024 "/>
    <n v="2024"/>
    <x v="11"/>
    <s v="Registro de Procesos judiciales (D)"/>
    <x v="4"/>
    <s v="Hallazgo Nro. 12. Registro de Procesos judiciales (D)_x000a_Según la información proporcionada por el ICBF, se identificaron diferencias entre los datos suministrados sobre los procesos judiciales con corte al 31 de diciembre de 2024 y la información reportada en el Formato F9 del SIRECI por parte de la Entidad, así:_x000a_Según el documento reportado por el ICBF, titulado “Reporte Diario de Activos al 31 de diciembre de 2024”, el cual presenta información general sobre los procesos judiciales activos de la entidad, el cual fue generado el 1 de enero de 2025 a través del Sistema Único de Gestión e Información Litigiosa del Estado - Ekogui, se registran un total de 3.072 procesos, de los cuales 364 están provisionados por un monto de $158.970.314.457; de igual manera se pudo evidenciar en el formato 9 de la información reportada en SIRECI, que se registraron como provisionados 356 procesos por un monto de $156.789.157.413, valor que coincide con la información financiera a 31 de diciembre de 2024, registrada en la cuenta 27.01, denominada “Litigios y demandas” la cual es de $156.789.157.413._x000a_Dicho lo anterior se presenta una diferencia de 8 procesos por cuantía de $2.181.157.044, entre el reporte Ekogui con el formato 9 y la información financiera a 31 de diciembre del 2024._x000a_En el documento reportado por el ICBF, titulado “Reporte Diario de Activos al 31 de diciembre de 2024” generado por Ekogui, se registran 802 procesos en los que el ICBF actúa como demandado, con una calificación de riesgo de pérdida media-baja. El valor total de estos procesos asciende a $327.556.148.754, de acuerdo con la columna “Valor Indexado de las Pretensiones Económicas a diciembre 2023”._x000a_Así las cosas, al comparar esta cifra con la información contable y financiera al 31 de diciembre de 2024, se evidencia una diferencia de $13.398.036.845, dado que el saldo reportado en la cuenta 91.20 “Litigios y mecanismos alternativos de solución de conflictos” es de $314.158.111.909._x000a_Esta discrepancia genera una subestimación en la cuenta 91.20 por el mencionado monto, lo que impacta como contrapartida a la cuenta 99.05 “Pasivos Contingentes por Contra” por el mismo valor. Lo anterior, teniendo en cuenta que el “INSTRUCTIVO CONTABLE DE PROCESOS JURÍDICOS Versión 3 de 17/11/2023”._x000a_En el cruce de la información judicial reportada en Ekogui con la información financiera y contable al 31 de diciembre de 2024, se identificaron 580 procesos en los que el ICBF actúa como demandante; el valor total de estos procesos asciende a $1.789.837.221.056, según la columna “Valor Indexado de las Pretensiones Económicas a diciembre 2024” del formato Ekogui._x000a_Sin embargo, se evidenció una diferencia de $2.660.255.885 respecto al saldo reportado en la cuenta 81.20 “Litigios y mecanismos alternativos de solución de conflictos”, que asciende a $1.792.497.476.941. Esta discrepancia genera una sobreestimación en la cuenta 81.20, afectando como contrapartida a la cuenta 89.05 “Activos Contingentes por Contra” por el mismo valor. Lo anterior refleja inexactitudes en el valor indexado de las pretensiones económicas reportado por la Oficina Jurídica en comparación con la información financiera de la entidad."/>
    <s v="La deficiencia de controles en la conciliación de litigios y contingencias jurídicas genera la materialización de riesgos, dado que las imprecisiones pueden afectar la fiabilidad, transparencia y comparabilidad de la información contable y financiera, dado que, al tratarse de una entidad pública, este tipo de deficiencias podría derivar en la afectación de la rendición de cuentas ante los organismos de control y la ciudadanía."/>
    <m/>
    <m/>
    <m/>
    <m/>
    <m/>
    <m/>
    <m/>
    <m/>
    <m/>
    <n v="0"/>
    <n v="0"/>
    <n v="0"/>
    <n v="0"/>
    <m/>
    <m/>
    <m/>
  </r>
  <r>
    <s v="AUD_FIN_2024"/>
    <s v="42. AUDITORÍA FINANCIERA 2024 "/>
    <n v="2024"/>
    <x v="12"/>
    <s v="Bien inmueble con restricción de uso (Invadido) (A)"/>
    <x v="2"/>
    <s v="Hallazgo Nro. 13. Bien inmueble con restricción de uso (Invadido)(A)_x000a_En el documento Informe Consolidado Activos Fijos - Regional Putumayo reportado por el ICBF correspondiente a la vigencia 2024, se encuentra registrado con código contable 831510001 (8-cuentas de orden deudoras-83 deudoras de control-8315-bienes y derechos retirados) y código de bodega 61, con un costo de $33.749.999 Terreno Urbano, con dirección B/Los Chiparos - CRR 34 Nro. 9A, municipio de Puerto Asís con folio de matrícula 44229476._x000a_Con respecto a este bien se evidencia que ha sido objeto de observación en auditorías anteriores teniendo la particularidad que el terreno se encuentra invadido por personas particulares. Al respecto, el ICBF inicialmente adelantó con la alcaldía un proceso de devolución del bien, donde se realizaron mesas de trabajo y visita de ubicación exacta del predio y en conjunto con el municipio de Puerto Asís se logró realizar la identificación plena del bien y se realizó por parte del ICBF levantamiento topográfico como requisito para efectuar la devolución del predio, que finalmente no se pudo llevar a cabo por lo que se requirió al colector de activos Central de Inversiones S.A. SISA para adelantar el saneamiento del inmueble, consistente en la enajenación a los ocupantes pero a la fecha continua con limitación del dominio por invasión y la titularidad continua en el ICBF._x000a_Como se indicó en los párrafos anteriores el terreno se encuentra registrado con código contable 831510001 (8-cuentas de orden deudoras-83 deudoras de control-8315-bienes y derechos retirados) y código de bodega 61 esta situación es contraria a la realidad administrativa actual del terreno pues este bien no ha sido retirado del servicio por destrucción o por encontrarse inservible, totalmente depreciado, agotado o amortizado, ni ha sido retirado del servicio por no encontrarse en condiciones de uso. Tampoco ha sido castigado y requiere ser controlado porque aún no se ha logrado su saneamiento._x000a_...Esto repercute principalmente en el control, reconocimiento y afectación oportuna en los activos del ICBF, además contribuye a que se sobrestime la cuenta 831510001 en $33.749.999 y se subestimen las 839090 – otras cuentas deudoras de control y un crédito en la subcuenta 891590 en el mismo valor, constituyéndose en errores que afectan la representación fiel de la información reflejada en los estados financieros a 31 de diciembre de 2024."/>
    <s v="Situación originada por deficiencias en el adecuado manejo y control de los eventos del balance a través de las cuentas de orden deudoras- deudoras de control y una inapropiada actualización de los hechos registrados en estas cuentas contables."/>
    <m/>
    <m/>
    <m/>
    <m/>
    <m/>
    <m/>
    <m/>
    <m/>
    <m/>
    <n v="0"/>
    <n v="0"/>
    <n v="0"/>
    <n v="0"/>
    <m/>
    <m/>
    <m/>
  </r>
  <r>
    <s v="AUD_FIN_2024"/>
    <s v="42. AUDITORÍA FINANCIERA 2024 "/>
    <n v="2024"/>
    <x v="12"/>
    <s v="Bien inmueble con restricción de uso (Invadido) (A)"/>
    <x v="13"/>
    <s v="Hallazgo Nro. 13. Bien inmueble con restricción de uso (Invadido)(A)_x000a_En el documento Informe Consolidado Activos Fijos - Regional Putumayo reportado por el ICBF correspondiente a la vigencia 2024, se encuentra registrado con código contable 831510001 (8-cuentas de orden deudoras-83 deudoras de control-8315-bienes y derechos retirados) y código de bodega 61, con un costo de $33.749.999 Terreno Urbano, con dirección B/Los Chiparos - CRR 34 Nro. 9A, municipio de Puerto Asís con folio de matrícula 44229476._x000a_Con respecto a este bien se evidencia que ha sido objeto de observación en auditorías anteriores teniendo la particularidad que el terreno se encuentra invadido por personas particulares. Al respecto, el ICBF inicialmente adelantó con la alcaldía un proceso de devolución del bien, donde se realizaron mesas de trabajo y visita de ubicación exacta del predio y en conjunto con el municipio de Puerto Asís se logró realizar la identificación plena del bien y se realizó por parte del ICBF levantamiento topográfico como requisito para efectuar la devolución del predio, que finalmente no se pudo llevar a cabo por lo que se requirió al colector de activos Central de Inversiones S.A. SISA para adelantar el saneamiento del inmueble, consistente en la enajenación a los ocupantes pero a la fecha continua con limitación del dominio por invasión y la titularidad continua en el ICBF._x000a_Como se indicó en los párrafos anteriores el terreno se encuentra registrado con código contable 831510001 (8-cuentas de orden deudoras-83 deudoras de control-8315-bienes y derechos retirados) y código de bodega 61 esta situación es contraria a la realidad administrativa actual del terreno pues este bien no ha sido retirado del servicio por destrucción o por encontrarse inservible, totalmente depreciado, agotado o amortizado, ni ha sido retirado del servicio por no encontrarse en condiciones de uso. Tampoco ha sido castigado y requiere ser controlado porque aún no se ha logrado su saneamiento._x000a_...Esto repercute principalmente en el control, reconocimiento y afectación oportuna en los activos del ICBF, además contribuye a que se sobrestime la cuenta 831510001 en $33.749.999 y se subestimen las 839090 – otras cuentas deudoras de control y un crédito en la subcuenta 891590 en el mismo valor, constituyéndose en errores que afectan la representación fiel de la información reflejada en los estados financieros a 31 de diciembre de 2024."/>
    <s v="Situación originada por deficiencias en el adecuado manejo y control de los eventos del balance a través de las cuentas de orden deudoras- deudoras de control y una inapropiada actualización de los hechos registrados en estas cuentas contables."/>
    <m/>
    <m/>
    <m/>
    <m/>
    <m/>
    <m/>
    <m/>
    <m/>
    <m/>
    <n v="0"/>
    <n v="0"/>
    <n v="0"/>
    <n v="0"/>
    <m/>
    <m/>
    <m/>
  </r>
  <r>
    <s v="AUD_FIN_2024"/>
    <s v="42. AUDITORÍA FINANCIERA 2024 "/>
    <n v="2024"/>
    <x v="13"/>
    <s v=" Reclasificación de cuenta contable ICBF Regional Risaralda (A)"/>
    <x v="17"/>
    <s v="Hallazgo Nro. 14. Reclasificación de cuenta contable ICBF Regional Risaralda(A)_x000a_En desarrollo de la Auditoría Financiera al ICBF Regional Risaralda, se realizó la revisión de la cuenta 5.1.11.90.001 Otros Gastos Generales, evidenciando que la Entidad registró gastos de materiales de ferretería y papelería por $58.141.455 en las cuentas de gastos al cierre contable 2024, debiendo registrarlo en la cuenta 5.1.11.14.001 materiales y suministros, ya que estos productos fueron ingresados al almacén de la regional Risaralda, a fin de que se refleje de manera razonable. Teniendo en cuenta que la Información a presentar en el estado de resultados debe ser según el Marco Conceptual para la Preparación y Presentación de Información Financiera, lo más clara posible y ser registrada en la cuenta correspondiente para una correcta razonabilidad de los estados financieros._x000a_A continuación, se relaciona el reporte donde se evidencia el registro y contabilización de la cuenta 5.1.11.90.001 en el año 2024, así:_x000a_Cuadro N° 98 Movimiento cuenta 511190001 otros gastos generales 2024"/>
    <s v="Esta situación obedece a debilidades de control administrativo y financiero por deficiencias contables y falencias en la revisión y auditoría de los estados financieros para la vigencia 2024. Lo anterior no permite garantizar la consistencia en la información reportada por el ICBF para el correcto análisis de los estad"/>
    <m/>
    <m/>
    <m/>
    <m/>
    <m/>
    <m/>
    <m/>
    <m/>
    <m/>
    <n v="0"/>
    <n v="0"/>
    <n v="0"/>
    <n v="0"/>
    <m/>
    <m/>
    <m/>
  </r>
  <r>
    <s v="AUD_FIN_2024"/>
    <s v="42. AUDITORÍA FINANCIERA 2024 "/>
    <n v="2024"/>
    <x v="13"/>
    <s v=" Reclasificación de cuenta contable ICBF Regional Risaralda (A)"/>
    <x v="3"/>
    <s v="Hallazgo Nro. 14. Reclasificación de cuenta contable ICBF Regional Risaralda(A)_x000a_En desarrollo de la Auditoría Financiera al ICBF Regional Risaralda, se realizó la revisión de la cuenta 5.1.11.90.001 Otros Gastos Generales, evidenciando que la Entidad registró gastos de materiales de ferretería y papelería por $58.141.455 en las cuentas de gastos al cierre contable 2024, debiendo registrarlo en la cuenta 5.1.11.14.001 materiales y suministros, ya que estos productos fueron ingresados al almacén de la regional Risaralda, a fin de que se refleje de manera razonable. Teniendo en cuenta que la Información a presentar en el estado de resultados debe ser según el Marco Conceptual para la Preparación y Presentación de Información Financiera, lo más clara posible y ser registrada en la cuenta correspondiente para una correcta razonabilidad de los estados financieros._x000a_A continuación, se relaciona el reporte donde se evidencia el registro y contabilización de la cuenta 5.1.11.90.001 en el año 2024, así:_x000a_Cuadro N° 98 Movimiento cuenta 511190001 otros gastos generales 2024"/>
    <s v="Esta situación obedece a debilidades de control administrativo y financiero por deficiencias contables y falencias en la revisión y auditoría de los estados financieros para la vigencia 2024. Lo anterior no permite garantizar la consistencia en la información reportada por el ICBF para el correcto análisis de los estad"/>
    <m/>
    <m/>
    <m/>
    <m/>
    <m/>
    <m/>
    <m/>
    <m/>
    <m/>
    <n v="0"/>
    <n v="0"/>
    <n v="0"/>
    <n v="0"/>
    <m/>
    <m/>
    <m/>
  </r>
  <r>
    <s v="AUD_FIN_2024"/>
    <s v="42. AUDITORÍA FINANCIERA 2024 "/>
    <n v="2024"/>
    <x v="14"/>
    <s v=" Suministro avisos institucionales Regional Tolima (A)"/>
    <x v="15"/>
    <s v="Hallazgo Nro. 15. Suministro avisos institucionales Regional Tolima(A)_x000a_En el ICBF Regional Tolima, se reconoció en el reporte contable a diciembre 31 de 2024 subcuenta 511115 Mantenimiento $35.998.840 por concepto del contrato 73008782024 celebrado con C.G.G Ingeniería y mantenimiento, con el objeto de “prestar el servicio en la fabricación, suministro e instalación de avisos institucionales para la publicidad exterior y señalética interior en las diferentes sedes administrativas del ICBF a cargo de la Regional”, cuando esta erogación debió reconocerse en la subcuenta 511120 Publicidad y Propaganda, teniendo en cuenta que este gasto no hace referencia a ningún tipo de mantenimiento relacionado con la conservación de la capacidad normal de uso del activo._x000a_...Lo que ocasionó sobrestimación de la subcuenta 511115 Mantenimiento por $35.998.840 y subestimación de la subcuenta 511120 Publicidad y Propaganda en igual cuantía."/>
    <s v="Lo anterior por debilidades de control interno contable en el seguimiento y clasificación de los registros contables al cierre de vigencia, así como deficiencias en la presentación de la información contable de la regional."/>
    <m/>
    <m/>
    <m/>
    <m/>
    <m/>
    <m/>
    <m/>
    <m/>
    <m/>
    <n v="0"/>
    <n v="0"/>
    <n v="0"/>
    <n v="0"/>
    <m/>
    <m/>
    <m/>
  </r>
  <r>
    <s v="AUD_FIN_2024"/>
    <s v="42. AUDITORÍA FINANCIERA 2024 "/>
    <n v="2024"/>
    <x v="14"/>
    <s v=" Suministro avisos institucionales Regional Tolima (A)"/>
    <x v="3"/>
    <s v="Hallazgo Nro. 15. Suministro avisos institucionales Regional Tolima(A)_x000a_En el ICBF Regional Tolima, se reconoció en el reporte contable a diciembre 31 de 2024 subcuenta 511115 Mantenimiento $35.998.840 por concepto del contrato 73008782024 celebrado con C.G.G Ingeniería y mantenimiento, con el objeto de “prestar el servicio en la fabricación, suministro e instalación de avisos institucionales para la publicidad exterior y señalética interior en las diferentes sedes administrativas del ICBF a cargo de la Regional”, cuando esta erogación debió reconocerse en la subcuenta 511120 Publicidad y Propaganda, teniendo en cuenta que este gasto no hace referencia a ningún tipo de mantenimiento relacionado con la conservación de la capacidad normal de uso del activo._x000a_...Lo que ocasionó sobrestimación de la subcuenta 511115 Mantenimiento por $35.998.840 y subestimación de la subcuenta 511120 Publicidad y Propaganda en igual cuantía."/>
    <s v="Lo anterior por debilidades de control interno contable en el seguimiento y clasificación de los registros contables al cierre de vigencia, así como deficiencias en la presentación de la información contable de la regional."/>
    <m/>
    <m/>
    <m/>
    <m/>
    <m/>
    <m/>
    <m/>
    <m/>
    <m/>
    <n v="0"/>
    <n v="0"/>
    <n v="0"/>
    <n v="0"/>
    <m/>
    <m/>
    <m/>
  </r>
  <r>
    <s v="AUD_FIN_2024"/>
    <s v="42. AUDITORÍA FINANCIERA 2024 "/>
    <n v="2024"/>
    <x v="15"/>
    <s v=" Mantenimiento y Reparaciones ICBF Regional Tolima(A)"/>
    <x v="15"/>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5"/>
    <s v=" Mantenimiento y Reparaciones ICBF Regional Tolima(A)"/>
    <x v="3"/>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5"/>
    <s v=" Mantenimiento y Reparaciones ICBF Regional Tolima(A)"/>
    <x v="13"/>
    <s v="Hallazgo Nro. 16. Mantenimiento y Reparaciones ICBF Regional Tolima(A)_x000a_El reporte contable del ICBF Regional Tolima presentó al 31 de diciembre de 2024 las siguientes deficiencias:_x000a_ Se registraron $17.608.211 en la cuenta 5111 Gastos Generales, subcuenta 511116 – Reparaciones, por concepto del contrato 73003232024, con el objeto de “Prestar el servicio de mantenimiento preventivo integral y correctivo de los equipos de aires acondicionados, ubicados en la sede Regional Tolima, Centros Zonales y Unidades de Servicios del ICBF”; cuando esta erogación debió reconocerse en la subcuenta de Gastos Generales, 511115 - Mantenimiento, debido a que el detalle de la Factura de Venta Nro. PAP 1333 del 28/11/2024 es por concepto de mantenimiento preventivo de los aires acondicionados, efectuado con el fin de conservar la capacidad normal de uso del activo._x000a_ Registró en la cuenta 5111 Gastos Generales, subcuenta 511115 – Mantenimiento, $4.664.800 correspondientes al contrato 73008762024, factura de venta Nro. PAP 1370 del 09/12/2024 por concepto de “Mantenimiento correctivo de la planta eléctrica del centro zonal Ibagué”, cuando esta erogación corresponde a una reparación, efectuada con el fin de recuperar la capacidad normal de uso del activo, debiendo, reconocerse en la subcuenta de Gastos Generales 511116 – Reparaciones._x000a_...Lo que generó en el reporte contable de la regional Tolima a 31 de diciembre de 2024, cuenta de Gastos Generales, sobrestimación de la subcuenta 511116 - Reparaciones por $17.608.211 y subestimación de la subcuenta 511115 - Mantenimiento por el mismo valor; adicionalmente, sobrestimación de la subcuenta 511115 - Mantenimiento por $4.664.800 y subestimación de la subcuenta 511116 – Reparaciones, por el mismo valor."/>
    <s v="Estas incorrecciones de clasificación de gastos, obedecen al incumplimiento de la normatividad de control interno contable, debilidades de control y seguimiento al proceso de reconocimiento y revelación de los hechos económicos del ICBF regional Tolima."/>
    <m/>
    <m/>
    <m/>
    <m/>
    <m/>
    <m/>
    <m/>
    <m/>
    <m/>
    <n v="0"/>
    <n v="0"/>
    <n v="0"/>
    <n v="0"/>
    <m/>
    <m/>
    <m/>
  </r>
  <r>
    <s v="AUD_FIN_2024"/>
    <s v="42. AUDITORÍA FINANCIERA 2024 "/>
    <n v="2024"/>
    <x v="16"/>
    <s v=" Reintegros por inejecuciones de contratos de aportes ICBF(D-BA)."/>
    <x v="18"/>
    <s v="Hallazgo Nro. 17. Reintegros por inejecuciones de contratos de aportes ICBF (D-BA)._x000a_Revisadas las actas de legalización de cuentas, los auxiliares contables de los contratos de aportes, los informes de supervisión y las actas finales de liquidación de los contratos de aportes suscritos por la Regional Magdalena en la vigencia 2024 y aquellos de vigencias anteriores que fueron ejecutados y/o liquidados en el 2024, objeto de verificación en el presente proceso auditor, se determinó que los recursos por concepto de saldos pendientes por liberar y/o reintegrar, producto de las inejecución resultantes de estos contratos, no fueron registrados en las actas finales de liquidación, como tampoco en los auxiliares contables, ni en los listados de reintegros presupuestales correspondientes al primer y segundo semestre de la vigencia auditada, afectando el resultado del ejercicio en cuantía de $58.456.743, incumpliendo lo establecido en la políticas contables, presupuestales y en los procedimientos de la entidad, cuando se refieren a que “Los hechos financieros, económicos, sociales y ambientales deben reconocerse en el momento en que sucedan, con independencia del instante en que se produzca la corriente de efectivo o del equivalente que se deriva de estos. El reconocimiento se efectuará cuando surjan los derechos y obligaciones, o cuando la transacción u operación originada por el hecho incida en los resultados del período”._x000a_Es preciso manifestar que las actas de legalización de cuentas se realizan mes a mes; más aún, en el acta correspondiente al último mes de ejecución del contrato se especifica detalladamente lo ejecutado en el mismo, en la que se registra con claridad los pagos efectuados, las inejecuciones, ahorros, reinversiones, coberturas, observaciones a las conciliaciones bancarias, entre otros aspectos, lo cual permite realizar los ajustes del contrato con esta misma periodicidad._x000a_De acuerdo con lo anterior, en el siguiente cuadro se detallan los contratos suscritos por el ICBF en la vigencia 2024, que no han sido liquidados y tienen liberaciones pendientes y/o saldos por reintegrar:_x000a_Cuadro N° 99 Contratos Suscritos 2024 no liquidados_x000a_Lo anterior impidió causar la cuenta por cobrar por concepto de reintegros contractuales y ajustar la cuenta de gasto - Desarrollo Comunitario de Bienestar Social - Asignación de Bienes y Servicios, como operaciones de cierre de la vigencia 2024 y mantener el control de los recursos a reintegrar por parte de los operadores._x000a_Hallazgo con presunta incidencia disciplinaria y beneficio de auditoría por $5.998.961."/>
    <s v="La situación presentada obedece al inoportuno e inadecuado flujo de la información y documentación pertinente hacia el área contable y financiera para garantizar el reconocimiento y revelación de la totalidad de los hechos económicos ocurridos dentro de la vigencia evaluada."/>
    <m/>
    <m/>
    <m/>
    <m/>
    <m/>
    <m/>
    <m/>
    <m/>
    <m/>
    <n v="0"/>
    <n v="0"/>
    <n v="0"/>
    <n v="0"/>
    <m/>
    <m/>
    <m/>
  </r>
  <r>
    <s v="AUD_FIN_2024"/>
    <s v="42. AUDITORÍA FINANCIERA 2024 "/>
    <n v="2024"/>
    <x v="16"/>
    <s v=" Reintegros por inejecuciones de contratos de aportes ICBF(D-BA)."/>
    <x v="1"/>
    <s v="Hallazgo Nro. 17. Reintegros por inejecuciones de contratos de aportes ICBF (D-BA)._x000a_Revisadas las actas de legalización de cuentas, los auxiliares contables de los contratos de aportes, los informes de supervisión y las actas finales de liquidación de los contratos de aportes suscritos por la Regional Magdalena en la vigencia 2024 y aquellos de vigencias anteriores que fueron ejecutados y/o liquidados en el 2024, objeto de verificación en el presente proceso auditor, se determinó que los recursos por concepto de saldos pendientes por liberar y/o reintegrar, producto de las inejecución resultantes de estos contratos, no fueron registrados en las actas finales de liquidación, como tampoco en los auxiliares contables, ni en los listados de reintegros presupuestales correspondientes al primer y segundo semestre de la vigencia auditada, afectando el resultado del ejercicio en cuantía de $58.456.743, incumpliendo lo establecido en la políticas contables, presupuestales y en los procedimientos de la entidad, cuando se refieren a que “Los hechos financieros, económicos, sociales y ambientales deben reconocerse en el momento en que sucedan, con independencia del instante en que se produzca la corriente de efectivo o del equivalente que se deriva de estos. El reconocimiento se efectuará cuando surjan los derechos y obligaciones, o cuando la transacción u operación originada por el hecho incida en los resultados del período”._x000a_Es preciso manifestar que las actas de legalización de cuentas se realizan mes a mes; más aún, en el acta correspondiente al último mes de ejecución del contrato se especifica detalladamente lo ejecutado en el mismo, en la que se registra con claridad los pagos efectuados, las inejecuciones, ahorros, reinversiones, coberturas, observaciones a las conciliaciones bancarias, entre otros aspectos, lo cual permite realizar los ajustes del contrato con esta misma periodicidad._x000a_De acuerdo con lo anterior, en el siguiente cuadro se detallan los contratos suscritos por el ICBF en la vigencia 2024, que no han sido liquidados y tienen liberaciones pendientes y/o saldos por reintegrar:_x000a_Cuadro N° 99 Contratos Suscritos 2024 no liquidados_x000a_Lo anterior impidió causar la cuenta por cobrar por concepto de reintegros contractuales y ajustar la cuenta de gasto - Desarrollo Comunitario de Bienestar Social - Asignación de Bienes y Servicios, como operaciones de cierre de la vigencia 2024 y mantener el control de los recursos a reintegrar por parte de los operadores._x000a_Hallazgo con presunta incidencia disciplinaria y beneficio de auditoría por $5.998.961."/>
    <s v="La situación presentada obedece al inoportuno e inadecuado flujo de la información y documentación pertinente hacia el área contable y financiera para garantizar el reconocimiento y revelación de la totalidad de los hechos económicos ocurridos dentro de la vigencia evaluada."/>
    <m/>
    <m/>
    <m/>
    <m/>
    <m/>
    <m/>
    <m/>
    <m/>
    <m/>
    <n v="0"/>
    <n v="0"/>
    <n v="0"/>
    <n v="0"/>
    <m/>
    <m/>
    <m/>
  </r>
  <r>
    <s v="AUD_FIN_2024"/>
    <s v="42. AUDITORÍA FINANCIERA 2024 "/>
    <n v="2024"/>
    <x v="17"/>
    <s v="Ejecución Presupuesto de Inversión (D)"/>
    <x v="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19"/>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0"/>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1"/>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1"/>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2"/>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4"/>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5"/>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3"/>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2"/>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6"/>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7"/>
    <s v="Ejecución Presupuesto de Inversión (D)"/>
    <x v="27"/>
    <s v="Hallazgo Nro. 18. Ejecución Presupuesto de Inversión (D)_x000a_De acuerdo con la evaluación realizada a la gestión presupuestal del ICBF durante la vigencia 2024, se evidencia una baja ejecución de los recursos asignados para el desarrollo de la misionalidad de la entidad. En tal sentido, al ICBF se le asignaron recursos por $10.841.846.923.684, de los cuales, los gastos de funcionamiento representan el 9,84% y el 90,16%, restante corresponden a inversión_x000a_Así las cosas, respecto a los $9.775.303.396.934 del presupuesto de inversión se observa que los rubros C-4602-1500-3, C-4602-1500-7, C-4602-1500-8 y C-4699-1500-1 se encuentran por debajo del 80% de ejecución como se detalla a continuación:_x000a_Cuadro N° 102 Ejecución presupuestal de gastos de inversión ICBF vigencia 2024_x000a_No obstante lo anterior, si tomamos el total de los recursos inversión asignados menos lo realmente ejecutado en la vigencia 2024 se determina que hubo una inejecución que asciende a $769.376.958.278._x000a_De tal manera, queda en evidencia la insuficiente gestión del presupuesto por parte del ordenador del gasto de la entidad, como también de los directores a cargo de la formulación y ejecución de los proyectos, producto de fallas en la planificación, estructuración, ejecución y cumplimiento de lo planeado, teniendo en cuenta que si bien se solicitaron y asignaron recursos destinados a la satisfacción de las necesidades de la población objeto de intervención, estos no se ejecutaron en su totalidad."/>
    <s v="Esto expone presuntas fallas en la efectividad de los trámites tendientes a la consecución de bienes y servicios, y en su eficaz gestión, ocasionando inoportunidad en la celebración de contratos y/o convenios; lo que se traduce en el incumplimiento del Plan de Acción de la entidad, el Plan Estratégico Institucional y por ende la desatención de los propósitos misionales de la entidad"/>
    <m/>
    <m/>
    <m/>
    <m/>
    <m/>
    <m/>
    <m/>
    <m/>
    <m/>
    <n v="0"/>
    <n v="0"/>
    <n v="0"/>
    <n v="0"/>
    <m/>
    <m/>
    <m/>
  </r>
  <r>
    <s v="AUD_FIN_2024"/>
    <s v="42. AUDITORÍA FINANCIERA 2024 "/>
    <n v="2024"/>
    <x v="18"/>
    <s v=" Constitución Reservas Presupuestales (D)"/>
    <x v="16"/>
    <s v="Hallazgo Nro. 19. Constitución Reservas Presupuestales(D)_x000a_El ICBF a través de la Dirección Regional Atlántico suscribió el convenio 08002202024 con el Distrito Especial Industrial y Portuario de Barranquilla para el cual se constituyó una reserva presupuestal sin legalización de saldos y su respectiva modificación, razón por la cual se obvio la prórroga contractual a la siguiente vigencia las cuales permitirían constituir de manera adecuada la reserva presupuestal._x000a_Imagen No. 12. Reserva Presupuestal con RP 44824_x000a_En consecuencia, la justificación de la constitución de la reserva presupuestal, al cierre de la vigencia 2024 no se ajusta a la normatividad antes señalada, toda vez, que el convenio terminó el 20 de diciembre de 2024 y su causa no obedeció al criterio necesario de fuerza mayor o caso fortuito._x000a_...La inobservancia en la justificación y la aprobación de la reserva presupuestal afectó la prestación en la calidad del servicio y el cronograma de pagos para el cumplimiento de las metas y fines institucionales dispuestos en los diferentes proyectos de inversión afectados."/>
    <s v="Situación que obedece a debilidades en el cumplimiento del principio de planeación contractual y a deficiencias en las actividades de supervisión."/>
    <m/>
    <m/>
    <m/>
    <m/>
    <m/>
    <m/>
    <m/>
    <m/>
    <m/>
    <n v="0"/>
    <n v="0"/>
    <n v="0"/>
    <n v="0"/>
    <m/>
    <m/>
    <m/>
  </r>
  <r>
    <s v="AUD_FIN_2024"/>
    <s v="42. AUDITORÍA FINANCIERA 2024 "/>
    <n v="2024"/>
    <x v="18"/>
    <s v=" Constitución Reservas Presupuestales (D)"/>
    <x v="3"/>
    <s v="Hallazgo Nro. 19. Constitución Reservas Presupuestales(D)_x000a_El ICBF a través de la Dirección Regional Atlántico suscribió el convenio 08002202024 con el Distrito Especial Industrial y Portuario de Barranquilla para el cual se constituyó una reserva presupuestal sin legalización de saldos y su respectiva modificación, razón por la cual se obvio la prórroga contractual a la siguiente vigencia las cuales permitirían constituir de manera adecuada la reserva presupuestal._x000a_Imagen No. 12. Reserva Presupuestal con RP 44824_x000a_En consecuencia, la justificación de la constitución de la reserva presupuestal, al cierre de la vigencia 2024 no se ajusta a la normatividad antes señalada, toda vez, que el convenio terminó el 20 de diciembre de 2024 y su causa no obedeció al criterio necesario de fuerza mayor o caso fortuito._x000a_...La inobservancia en la justificación y la aprobación de la reserva presupuestal afectó la prestación en la calidad del servicio y el cronograma de pagos para el cumplimiento de las metas y fines institucionales dispuestos en los diferentes proyectos de inversión afectados."/>
    <s v="Situación que obedece a debilidades en el cumplimiento del principio de planeación contractual y a deficiencias en las actividades de supervisión."/>
    <m/>
    <m/>
    <m/>
    <m/>
    <m/>
    <m/>
    <m/>
    <m/>
    <m/>
    <n v="0"/>
    <n v="0"/>
    <n v="0"/>
    <n v="0"/>
    <m/>
    <m/>
    <m/>
  </r>
  <r>
    <s v="AUD_FIN_2024"/>
    <s v="42. AUDITORÍA FINANCIERA 2024 "/>
    <n v="2024"/>
    <x v="19"/>
    <s v="Constitución de reservas presupuestales 2024(D)"/>
    <x v="7"/>
    <s v="Hallazgo Nro. 20. Constitución de reservas presupuestales 2024(D)_x000a_En la vigencia 2024 se constituyeron 581 por $10.185.718.289,61 con recursos de los rubros seleccionados como significativos: C-4602-1500-9 PYP (Primera infancia, Infancia, Adolescencia, Familias): Fortalecimiento de capacidades y disposición de condiciones y oportunidades que promuevan el desarrollo integral de las niñas, niños, adolescentes, familias y comunidades a nivel nacional y C-4602-1500-10 Protección – Fortalecimiento Derechos._x000a_La revisión de estas reservas revela que las justificaciones de 41 de ellas contravienen los criterios normativos establecidos. Estas reservas corresponden a contratos que finalizaron en abril de 2024 y aun así se justifican en la no liquidación de los contratos. A continuación, se detallan las situaciones específicas:_x000a_Cuadro N° 103 Reservas presupuestales 2024 objeto de observación – ICBF Regional Córdoba_x000a_Falta de coordinación y comunicación entre los supervisores de los contratos y las áreas financieras del ICBF Regional Córdoba. Se evidencia ausencia de seguimiento y control interno para asegurar que los supervisores cumplan con sus obligaciones dentro de los plazos establecidos, los supervisores no entregaron los formatos de finalización, modificación y/o liquidación de los contratos a tiempo, lo que impidió la liberación de recursos y la correcta ejecución presupuestal._x000a_Adicionalmente se evidencia en el procedimiento de reservas presupuestales del ICBF que establece que se pueden constituir reservas presupuestales en contratos que vencen en los meses de noviembre y de diciembre de la vigencia, el procedimiento es laxo en el trámite de la liberación de los recursos condicionándolo a la liquidación del contrato dentro de los términos legales de este proceso que tarda más de dos (2) años en la mayoría de los contratos de la ICBF Regional Córdoba; lo que va en contravía de lo establecido en la normatividad descrita que indica que la reserva es un instrumento de uso excepcional, esporádico y justificado únicamente en situaciones atípicas, fuerza mayor, caso fortuito o razones ajenas a la voluntad de la entidad o del contratista._x000a_Las debilidades enunciadas conllevan a una ineficiencia en la ejecución del presupuesto. Esto incluye la no liberación de recursos a tiempo, lo que afecta la planificación y ejecución de proyectos y programas del ICBF._x000a_Hallazgo con presunta incidencia disciplinaria en contravía de lo establecido en el Artículo 38 de la Ley 1952 de 2019, numerales 3 y 4."/>
    <s v="La Contraloría no definio causa"/>
    <m/>
    <m/>
    <m/>
    <m/>
    <m/>
    <m/>
    <m/>
    <m/>
    <m/>
    <n v="0"/>
    <n v="0"/>
    <n v="0"/>
    <n v="0"/>
    <m/>
    <m/>
    <m/>
  </r>
  <r>
    <s v="AUD_FIN_2024"/>
    <s v="42. AUDITORÍA FINANCIERA 2024 "/>
    <n v="2024"/>
    <x v="19"/>
    <s v="Constitución de reservas presupuestales 2024(D)"/>
    <x v="3"/>
    <s v="Hallazgo Nro. 20. Constitución de reservas presupuestales 2024(D)_x000a_En la vigencia 2024 se constituyeron 581 por $10.185.718.289,61 con recursos de los rubros seleccionados como significativos: C-4602-1500-9 PYP (Primera infancia, Infancia, Adolescencia, Familias): Fortalecimiento de capacidades y disposición de condiciones y oportunidades que promuevan el desarrollo integral de las niñas, niños, adolescentes, familias y comunidades a nivel nacional y C-4602-1500-10 Protección – Fortalecimiento Derechos._x000a_La revisión de estas reservas revela que las justificaciones de 41 de ellas contravienen los criterios normativos establecidos. Estas reservas corresponden a contratos que finalizaron en abril de 2024 y aun así se justifican en la no liquidación de los contratos. A continuación, se detallan las situaciones específicas:_x000a_Cuadro N° 103 Reservas presupuestales 2024 objeto de observación – ICBF Regional Córdoba_x000a_Falta de coordinación y comunicación entre los supervisores de los contratos y las áreas financieras del ICBF Regional Córdoba. Se evidencia ausencia de seguimiento y control interno para asegurar que los supervisores cumplan con sus obligaciones dentro de los plazos establecidos, los supervisores no entregaron los formatos de finalización, modificación y/o liquidación de los contratos a tiempo, lo que impidió la liberación de recursos y la correcta ejecución presupuestal._x000a_Adicionalmente se evidencia en el procedimiento de reservas presupuestales del ICBF que establece que se pueden constituir reservas presupuestales en contratos que vencen en los meses de noviembre y de diciembre de la vigencia, el procedimiento es laxo en el trámite de la liberación de los recursos condicionándolo a la liquidación del contrato dentro de los términos legales de este proceso que tarda más de dos (2) años en la mayoría de los contratos de la ICBF Regional Córdoba; lo que va en contravía de lo establecido en la normatividad descrita que indica que la reserva es un instrumento de uso excepcional, esporádico y justificado únicamente en situaciones atípicas, fuerza mayor, caso fortuito o razones ajenas a la voluntad de la entidad o del contratista._x000a_Las debilidades enunciadas conllevan a una ineficiencia en la ejecución del presupuesto. Esto incluye la no liberación de recursos a tiempo, lo que afecta la planificación y ejecución de proyectos y programas del ICBF._x000a_Hallazgo con presunta incidencia disciplinaria en contravía de lo establecido en el Artículo 38 de la Ley 1952 de 2019, numerales 3 y 4."/>
    <s v="La Contraloría no definio causa"/>
    <m/>
    <m/>
    <m/>
    <m/>
    <m/>
    <m/>
    <m/>
    <m/>
    <m/>
    <n v="0"/>
    <n v="0"/>
    <n v="0"/>
    <n v="0"/>
    <m/>
    <m/>
    <m/>
  </r>
  <r>
    <s v="AUD_FIN_2024"/>
    <s v="42. AUDITORÍA FINANCIERA 2024 "/>
    <n v="2024"/>
    <x v="20"/>
    <s v="Constitución Reservas Presupuestales(D)"/>
    <x v="10"/>
    <s v="Hallazgo Nro. 21. Constitución Reservas Presupuestales(D)_x000a_De la revisión y análisis de la información aportada por el ICBF como respuesta al oficio con radicado Nro. 2025EE0035720 del 28/02/2025, se determinó que la justificación de la constitución de la siguiente reserva presupuestal, al cierre de la vigencia 2024 no se ajusta a la normatividad antes señalada, debido a que se evidencia que el contrato finalizó el 30 de noviembre de 2024 y se constituyó una reserva a razón de que, hasta diciembre de 2024 se expidió el certificado de cumplimiento de atención y cierre quedando el saldo constituido en reserva para liberación en la liquidación del contrato, por lo que no se ajusta a la normatividad, toda vez, que su causa no obedece al criterio necesario de fuerza mayor o caso fortuito, es decir, a circunstancias imposibles de prever e irresistibles, como se detalla a continuación:_x000a_Cuadro N° 104 Datos Contrato 50002352024_x000a_Se configura hallazgo con presunta incidencia disciplinaria de conformidad con los criterios previamente señalados"/>
    <s v="Lo anterior obedece a debilidades en el cumplimiento del principio de planeación contractual y a deficiencias en las actividades de supervisión, generando riesgo financiero para el cumplimiento de las metas y fines institucionales dispuestos en los diferentes proyectos de inversión afectados y riesgos para el cumplimiento del contrato y su equilibrio económico, inobservando la normatividad referida."/>
    <m/>
    <m/>
    <m/>
    <m/>
    <m/>
    <m/>
    <m/>
    <m/>
    <m/>
    <n v="0"/>
    <n v="0"/>
    <n v="0"/>
    <n v="0"/>
    <m/>
    <m/>
    <m/>
  </r>
  <r>
    <s v="AUD_FIN_2024"/>
    <s v="42. AUDITORÍA FINANCIERA 2024 "/>
    <n v="2024"/>
    <x v="20"/>
    <s v="Constitución Reservas Presupuestales(D)"/>
    <x v="3"/>
    <s v="Hallazgo Nro. 21. Constitución Reservas Presupuestales(D)_x000a_De la revisión y análisis de la información aportada por el ICBF como respuesta al oficio con radicado Nro. 2025EE0035720 del 28/02/2025, se determinó que la justificación de la constitución de la siguiente reserva presupuestal, al cierre de la vigencia 2024 no se ajusta a la normatividad antes señalada, debido a que se evidencia que el contrato finalizó el 30 de noviembre de 2024 y se constituyó una reserva a razón de que, hasta diciembre de 2024 se expidió el certificado de cumplimiento de atención y cierre quedando el saldo constituido en reserva para liberación en la liquidación del contrato, por lo que no se ajusta a la normatividad, toda vez, que su causa no obedece al criterio necesario de fuerza mayor o caso fortuito, es decir, a circunstancias imposibles de prever e irresistibles, como se detalla a continuación:_x000a_Cuadro N° 104 Datos Contrato 50002352024_x000a_Se configura hallazgo con presunta incidencia disciplinaria de conformidad con los criterios previamente señalados"/>
    <s v="Lo anterior obedece a debilidades en el cumplimiento del principio de planeación contractual y a deficiencias en las actividades de supervisión, generando riesgo financiero para el cumplimiento de las metas y fines institucionales dispuestos en los diferentes proyectos de inversión afectados y riesgos para el cumplimiento del contrato y su equilibrio económico, inobservando la normatividad referida."/>
    <m/>
    <m/>
    <m/>
    <m/>
    <m/>
    <m/>
    <m/>
    <m/>
    <m/>
    <n v="0"/>
    <n v="0"/>
    <n v="0"/>
    <n v="0"/>
    <m/>
    <m/>
    <m/>
  </r>
  <r>
    <s v="AUD_FIN_2024"/>
    <s v="42. AUDITORÍA FINANCIERA 2024 "/>
    <n v="2024"/>
    <x v="21"/>
    <s v="Constitución Reservas Presupuestales a 31 de diciembre de 2024 (D)"/>
    <x v="14"/>
    <s v="Hallazgo Nro. 22. Constitución Reservas Presupuestales a 31 de diciembre de 2024 (D)_x000a_De la revisión y análisis de la muestra seleccionada de 12 registros de Reservas Presupuestales, constituidas a 31 de diciembre de 2024, por $7.856.289.523, se determinó en 2 contratos con Reservas por $1.065.879.309, es decir el 14% del valor de la muestra, que las justificaciones presentadas para su constitución fueron realizadas inobservando la normatividad antes señalada, toda vez, que su justificación no obedece al criterio necesario de fuerza mayor o caso fortuito en la ejecución contractual, es decir, a circunstancias imposibles de prever e irresistibles, como se describe en la siguiente tabla:_x000a_Cuadro N° 105 Reservas Presupuestales constituidas a 31 de diciembre de 2024 con inobservancia de la normatividad_x000a_...Es de anotar que similar situación se encuentra plasmada en Plan de Mejoramiento suscrito ante la CGR, por haber sido detectada mediante informe de Auditoría Financiera al ICBF, vigencia 2023, Hallazgo Nro. 23. Valga precisar que una vez revisados, en esta auditoría, las acciones de mejora al respecto, las mismas se consideraron cumplidas, sin embargo, dichas acciones no fueron efectivas, por cuanto en la vigencia auditada continuaron los hechos y situaciones que originaron el hallazgo mencionado."/>
    <s v="Lo anterior, denota deficiencias en la planificación contractual, puesto que para los contratos 68009212024 y 68009222024, se pactó la recepción de bienes y servicios en la siguiente vigencia a la celebración del compromiso, sin contar con la debida autorización para asumir Vigencias Futuras. En tal sentido se afectó el principio de anualidad del presupuesto."/>
    <m/>
    <m/>
    <m/>
    <m/>
    <m/>
    <m/>
    <m/>
    <m/>
    <m/>
    <n v="0"/>
    <n v="0"/>
    <n v="0"/>
    <n v="0"/>
    <m/>
    <m/>
    <m/>
  </r>
  <r>
    <s v="AUD_FIN_2024"/>
    <s v="42. AUDITORÍA FINANCIERA 2024 "/>
    <n v="2024"/>
    <x v="21"/>
    <s v="Constitución Reservas Presupuestales a 31 de diciembre de 2024 (D)"/>
    <x v="3"/>
    <s v="Hallazgo Nro. 22. Constitución Reservas Presupuestales a 31 de diciembre de 2024 (D)_x000a_De la revisión y análisis de la muestra seleccionada de 12 registros de Reservas Presupuestales, constituidas a 31 de diciembre de 2024, por $7.856.289.523, se determinó en 2 contratos con Reservas por $1.065.879.309, es decir el 14% del valor de la muestra, que las justificaciones presentadas para su constitución fueron realizadas inobservando la normatividad antes señalada, toda vez, que su justificación no obedece al criterio necesario de fuerza mayor o caso fortuito en la ejecución contractual, es decir, a circunstancias imposibles de prever e irresistibles, como se describe en la siguiente tabla:_x000a_Cuadro N° 105 Reservas Presupuestales constituidas a 31 de diciembre de 2024 con inobservancia de la normatividad_x000a_...Es de anotar que similar situación se encuentra plasmada en Plan de Mejoramiento suscrito ante la CGR, por haber sido detectada mediante informe de Auditoría Financiera al ICBF, vigencia 2023, Hallazgo Nro. 23. Valga precisar que una vez revisados, en esta auditoría, las acciones de mejora al respecto, las mismas se consideraron cumplidas, sin embargo, dichas acciones no fueron efectivas, por cuanto en la vigencia auditada continuaron los hechos y situaciones que originaron el hallazgo mencionado."/>
    <s v="Lo anterior, denota deficiencias en la planificación contractual, puesto que para los contratos 68009212024 y 68009222024, se pactó la recepción de bienes y servicios en la siguiente vigencia a la celebración del compromiso, sin contar con la debida autorización para asumir Vigencias Futuras. En tal sentido se afectó el principio de anualidad del presupuesto."/>
    <m/>
    <m/>
    <m/>
    <m/>
    <m/>
    <m/>
    <m/>
    <m/>
    <m/>
    <n v="0"/>
    <n v="0"/>
    <n v="0"/>
    <n v="0"/>
    <m/>
    <m/>
    <m/>
  </r>
  <r>
    <s v="AUD_FIN_2024"/>
    <s v="42. AUDITORÍA FINANCIERA 2024 "/>
    <n v="2024"/>
    <x v="22"/>
    <s v="Constitución de reservas presupuestales ICBF regional Risaralda (D)"/>
    <x v="17"/>
    <s v="Hallazgo Nro. 23. Constitución de reservas presupuestales ICBF regional Risaralda(D)_x000a_Se evidenció que el ICBF Regional Risaralda, constituyó una reserva a 31 de diciembre de 2024 por $232.883.267, la cual no cumple los requisitos causalidad, ya que el supervisor aduce que no fue posible tramitar la liberación de saldos, evidenciando que dicha reserva no se pagó, por lo tanto, no había inejecución del objeto contractual que justificara la misma."/>
    <s v="Lo anterior, por debilidades de control administrativo, financiero y de supervisión en la justificación de la constitución de reservas presupuestales sin fundamento legal, generando una pérdida de confianza pública, afectando la legitimidad y la transparencia de la gestión estatal por la incertidumbre del total de los recursos no ejecutados que permitan el reintegro de estos."/>
    <m/>
    <m/>
    <m/>
    <m/>
    <m/>
    <m/>
    <m/>
    <m/>
    <m/>
    <n v="0"/>
    <n v="0"/>
    <n v="0"/>
    <n v="0"/>
    <m/>
    <m/>
    <m/>
  </r>
  <r>
    <s v="AUD_FIN_2024"/>
    <s v="42. AUDITORÍA FINANCIERA 2024 "/>
    <n v="2024"/>
    <x v="22"/>
    <s v="Constitución de reservas presupuestales ICBF regional Risaralda (D)"/>
    <x v="3"/>
    <s v="Hallazgo Nro. 23. Constitución de reservas presupuestales ICBF regional Risaralda(D)_x000a_Se evidenció que el ICBF Regional Risaralda, constituyó una reserva a 31 de diciembre de 2024 por $232.883.267, la cual no cumple los requisitos causalidad, ya que el supervisor aduce que no fue posible tramitar la liberación de saldos, evidenciando que dicha reserva no se pagó, por lo tanto, no había inejecución del objeto contractual que justificara la misma."/>
    <s v="Lo anterior, por debilidades de control administrativo, financiero y de supervisión en la justificación de la constitución de reservas presupuestales sin fundamento legal, generando una pérdida de confianza pública, afectando la legitimidad y la transparencia de la gestión estatal por la incertidumbre del total de los recursos no ejecutados que permitan el reintegro de estos."/>
    <m/>
    <m/>
    <m/>
    <m/>
    <m/>
    <m/>
    <m/>
    <m/>
    <m/>
    <n v="0"/>
    <n v="0"/>
    <n v="0"/>
    <n v="0"/>
    <m/>
    <m/>
    <m/>
  </r>
  <r>
    <s v="AUD_FIN_2024"/>
    <s v="42. AUDITORÍA FINANCIERA 2024 "/>
    <n v="2024"/>
    <x v="23"/>
    <s v="Manejo cuenta bancaria de uso exclusivo contratos de aporte ICBF regional Risaralda(D)"/>
    <x v="17"/>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3"/>
    <s v="Manejo cuenta bancaria de uso exclusivo contratos de aporte ICBF regional Risaralda(D)"/>
    <x v="1"/>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3"/>
    <s v="Manejo cuenta bancaria de uso exclusivo contratos de aporte ICBF regional Risaralda(D)"/>
    <x v="20"/>
    <s v="Hallazgo Nro. 24. Manejo cuenta bancaria de uso exclusivo contratos de aporte ICBF regional Risaralda (D)_x000a_En desarrollo de la Auditoría Financiera al revisar los extractos bancarios de las cuentas maestras de uso exclusivo para 8 contratos de aporte de la regional Risaralda, se evidenció que ingresaron transferencias de dinero que no corresponden a los recursos aportados por el ICBF, así:_x000a_Cuadro N° 106 Reintegros de saldos no ejecutados ICBF Regional Risaralda"/>
    <s v="Lo anterior, por debilidades de control administrativo y financiero del ICBF al no advertir movimientos financieros diferentes a los recursos autorizados, generando incertidumbre en el saldo disponible de los recursos destinados por el ICBF para la prestación del servicio pactado y un riesgo en el manejo de estos."/>
    <m/>
    <m/>
    <m/>
    <m/>
    <m/>
    <m/>
    <m/>
    <m/>
    <m/>
    <n v="0"/>
    <n v="0"/>
    <n v="0"/>
    <n v="0"/>
    <m/>
    <m/>
    <m/>
  </r>
  <r>
    <s v="AUD_FIN_2024"/>
    <s v="42. AUDITORÍA FINANCIERA 2024 "/>
    <n v="2024"/>
    <x v="24"/>
    <s v="Diligenciamiento Formato Reserva Presupuestal (A)"/>
    <x v="16"/>
    <s v="Hallazgo Nro. 25. Diligenciamiento Formato Reserva Presupuestal (A)_x000a_En la revisión de los formatos de las Reservas Presupuestales (RP) constituidas a corte del 31 de diciembre del año 2024 en el Instituto Colombiano de Bienestar Familiar (ICBF), y particularmente en el formato RP 287024 se evidenció que se tomó la totalidad del contrato de aportes Nro. 08009002024, incluyendo los recursos por vigencias futuras para un valor de $7.523.397.347, y no los recursos que se constituiría en la vigencia 2024 $1.138.354.895, los cuales se representan en el RP 287024, el cual respalda esta reserva._x000a_Imagen No. 13. Reserva Presupuestal con RP 287024_x000a_Ahora bien, de manera similar en la Reserva Presupuestal 266324, se constituyeron recursos por $4.830.659 y en sus registros de constitución de reserva presupuestal solo evidencian recursos por $966.132, tal como se indica en la Imagen siguiente:_x000a_Imagen No. 14. Reserva Presupuestal con RP 266324"/>
    <s v="Las inconsistencias y errores presentados en los formatos de Reservas Presupuestales antes descritos, denotan las debilidades y faltas en la supervisión presupuestal. En consecuencia, la elaboración y el registro de la reserva no fue el adecuado, por lo cual su gestión afectó la claridad en la información interna de Instituto Colombiano de Bienestar Familiar (ICBF) a la ciudadanía y la información o registros a los entes de control."/>
    <m/>
    <m/>
    <m/>
    <m/>
    <m/>
    <m/>
    <m/>
    <m/>
    <m/>
    <n v="0"/>
    <n v="0"/>
    <n v="0"/>
    <n v="0"/>
    <m/>
    <m/>
    <m/>
  </r>
  <r>
    <s v="AUD_FIN_2024"/>
    <s v="42. AUDITORÍA FINANCIERA 2024 "/>
    <n v="2024"/>
    <x v="24"/>
    <s v="Diligenciamiento Formato Reserva Presupuestal (A)"/>
    <x v="3"/>
    <s v="Hallazgo Nro. 25. Diligenciamiento Formato Reserva Presupuestal (A)_x000a_En la revisión de los formatos de las Reservas Presupuestales (RP) constituidas a corte del 31 de diciembre del año 2024 en el Instituto Colombiano de Bienestar Familiar (ICBF), y particularmente en el formato RP 287024 se evidenció que se tomó la totalidad del contrato de aportes Nro. 08009002024, incluyendo los recursos por vigencias futuras para un valor de $7.523.397.347, y no los recursos que se constituiría en la vigencia 2024 $1.138.354.895, los cuales se representan en el RP 287024, el cual respalda esta reserva._x000a_Imagen No. 13. Reserva Presupuestal con RP 287024_x000a_Ahora bien, de manera similar en la Reserva Presupuestal 266324, se constituyeron recursos por $4.830.659 y en sus registros de constitución de reserva presupuestal solo evidencian recursos por $966.132, tal como se indica en la Imagen siguiente:_x000a_Imagen No. 14. Reserva Presupuestal con RP 266324"/>
    <s v="Las inconsistencias y errores presentados en los formatos de Reservas Presupuestales antes descritos, denotan las debilidades y faltas en la supervisión presupuestal. En consecuencia, la elaboración y el registro de la reserva no fue el adecuado, por lo cual su gestión afectó la claridad en la información interna de Instituto Colombiano de Bienestar Familiar (ICBF) a la ciudadanía y la información o registros a los entes de control."/>
    <m/>
    <m/>
    <m/>
    <m/>
    <m/>
    <m/>
    <m/>
    <m/>
    <m/>
    <n v="0"/>
    <n v="0"/>
    <n v="0"/>
    <n v="0"/>
    <m/>
    <m/>
    <m/>
  </r>
  <r>
    <s v="AUD_FIN_2024"/>
    <s v="42. AUDITORÍA FINANCIERA 2024 "/>
    <n v="2024"/>
    <x v="25"/>
    <s v="Rendimientos financieros cuenta maestra ICBF regional Risaralda (D – OI)"/>
    <x v="17"/>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5"/>
    <s v="Rendimientos financieros cuenta maestra ICBF regional Risaralda (D – OI)"/>
    <x v="1"/>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5"/>
    <s v="Rendimientos financieros cuenta maestra ICBF regional Risaralda (D – OI)"/>
    <x v="20"/>
    <s v="Hallazgo Nro. 26. Rendimientos financieros cuenta maestra ICBF regional Risaralda(D – OI)_x000a_En desarrollo de la Auditoría Financiera y la revisión de los pagos de 7 contratos de aporte con sus soportes, como: Certificado de pagos emitidos por el supervisor, extractos bancarios de cada una de las cuentas maestras, órdenes de pago y formatos de liquidación de cada orden de pago, se evidenció que los rendimientos financieros por $2.221.360 generados en las cuentas maestras no fueron reintegrados al tesoro nacional del Ministerio de Hacienda y Crédito Público, así:_x000a_Cuadro N° 107 Reintegros de rendimientos financieros ICBF Regional Risaralda_x000a_...Hallazgo con presunta incidencia disciplinaria y traslado al Ministerio de Hacienda y Crédito Público."/>
    <s v="Lo anterior, por debilidades de control administrativo, financiero y de seguimiento a los recursos del contrato, lo cual genera una pérdida de confianza pública, afectando la legitimidad y la transparencia de la gestión estatal por la incertidumbre del total de los recursos no ejecutados que permitan el reintegro de estos al tesoro nacional"/>
    <m/>
    <m/>
    <m/>
    <m/>
    <m/>
    <m/>
    <m/>
    <m/>
    <m/>
    <n v="0"/>
    <n v="0"/>
    <n v="0"/>
    <n v="0"/>
    <m/>
    <m/>
    <m/>
  </r>
  <r>
    <s v="AUD_FIN_2024"/>
    <s v="42. AUDITORÍA FINANCIERA 2024 "/>
    <n v="2024"/>
    <x v="26"/>
    <s v="Garantías de cumplimiento contratos de aporte ICBF Regional Risaralda (D)"/>
    <x v="17"/>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1"/>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20"/>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6"/>
    <s v="Garantías de cumplimiento contratos de aporte ICBF Regional Risaralda (D)"/>
    <x v="28"/>
    <s v="Hallazgo Nro. 27. Garantías de cumplimiento contratos de aporte ICBF Regional Risaralda (D)_x000a_En desarrollo de la Auditoría Financiera al revisar los documentos de cada uno de los contratos de aporte y obra, se evidenció que, en el acápite de análisis de las garantías del estudio previo y cláusula de las garantías en los contrato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08 Suficiencia de garantía de cumplimiento contratos de aporte ICBF Regional Risaralda"/>
    <s v="Lo anterior por debilidades de control administrativo y legal en el seguimiento a las obligaciones contractuales, lo cual puede generar que no se garantic"/>
    <m/>
    <m/>
    <m/>
    <m/>
    <m/>
    <m/>
    <m/>
    <m/>
    <m/>
    <n v="0"/>
    <n v="0"/>
    <n v="0"/>
    <n v="0"/>
    <m/>
    <m/>
    <m/>
  </r>
  <r>
    <s v="AUD_FIN_2024"/>
    <s v="42. AUDITORÍA FINANCIERA 2024 "/>
    <n v="2024"/>
    <x v="27"/>
    <s v="Ejecución Reservas Presupuestales Vigencia 2024 (D)"/>
    <x v="14"/>
    <s v="Hallazgo Nro. 28. Ejecución Reservas Presupuestales Vigencia 2024 (D)_x000a_Una vez revisada la información allegada por el ICBF Regional Santander con relación a la muestra seleccionada de Reservas Presupuestales constituidas a 31 de diciembre de 2023, se evidenció que 9 de estas por $85.774.696 no fueron ejecutadas en la vigencia 2024, es decir no hubo pago, como tampoco cancelación de las mismas mediante acta de liberación de recursos, como lo señalan las normas precedentes. Este hecho se ilustra en la siguiente tabla:_x000a_Cuadro N° 109 Reservas Presupuestales Constituidas a 31 de diciembre de 2023 no ejecutadas en la vigencia 2024"/>
    <s v="Lo anterior por deficiencias de supervisión en el seguimiento a la ejecución contractual, así como en el seguimiento a los lineamientos del ICBF sobre cancelación de reservas presupuestales, lo que afecta el cumplimiento del principio de anualidad y genera que no se aprovechen de manera óptima los recursos, al no liberar con oportunidad los saldos presupuestales no comprometidos."/>
    <m/>
    <m/>
    <m/>
    <m/>
    <m/>
    <m/>
    <m/>
    <m/>
    <m/>
    <n v="0"/>
    <n v="0"/>
    <n v="0"/>
    <n v="0"/>
    <m/>
    <m/>
    <m/>
  </r>
  <r>
    <s v="AUD_FIN_2024"/>
    <s v="42. AUDITORÍA FINANCIERA 2024 "/>
    <n v="2024"/>
    <x v="27"/>
    <s v="Ejecución Reservas Presupuestales Vigencia 2024 (D)"/>
    <x v="3"/>
    <s v="Hallazgo Nro. 28. Ejecución Reservas Presupuestales Vigencia 2024 (D)_x000a_Una vez revisada la información allegada por el ICBF Regional Santander con relación a la muestra seleccionada de Reservas Presupuestales constituidas a 31 de diciembre de 2023, se evidenció que 9 de estas por $85.774.696 no fueron ejecutadas en la vigencia 2024, es decir no hubo pago, como tampoco cancelación de las mismas mediante acta de liberación de recursos, como lo señalan las normas precedentes. Este hecho se ilustra en la siguiente tabla:_x000a_Cuadro N° 109 Reservas Presupuestales Constituidas a 31 de diciembre de 2023 no ejecutadas en la vigencia 2024"/>
    <s v="Lo anterior por deficiencias de supervisión en el seguimiento a la ejecución contractual, así como en el seguimiento a los lineamientos del ICBF sobre cancelación de reservas presupuestales, lo que afecta el cumplimiento del principio de anualidad y genera que no se aprovechen de manera óptima los recursos, al no liberar con oportunidad los saldos presupuestales no comprometidos."/>
    <m/>
    <m/>
    <m/>
    <m/>
    <m/>
    <m/>
    <m/>
    <m/>
    <m/>
    <n v="0"/>
    <n v="0"/>
    <n v="0"/>
    <n v="0"/>
    <m/>
    <m/>
    <m/>
  </r>
  <r>
    <s v="AUD_FIN_2024"/>
    <s v="42. AUDITORÍA FINANCIERA 2024 "/>
    <n v="2024"/>
    <x v="28"/>
    <s v="Contrato de aporte Nro. 215 de 2024 (D-BA)"/>
    <x v="15"/>
    <s v="Hallazgo Nro. 29. Contrato de aporte Nro. 215 de 2024(D-BA)_x000a_El ICBF suscribió el contrato 73002152024 el 21 de febrero de 2024 por $1.679.434.442, con el objeto d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contrato pagado y liquidado; en donde se pagó un mayor valor de $8.979.540, por cuanto no se realizaron los descuentos de alimentación (ración servida) sobre 1236 inasistencias no identificadas por el ICBF (detalladas en archivo adjunto), que corresponden a días de no atención de cupo, por usuarios que ingresaron en una fecha posterior a la fecha inicio de la atención de cada mes y a quienes no se les aplicó rotación de cupos (completar los días de atención restantes de un usuario retirado), como se detallan a continuación:_x000a_Cuadro N° 110 Costos variables inasistencias no detectadas contrato 215 de 2024_x000a_...Hallazgo con presunta incidencia disciplinaria y se constituye un beneficio auditor por $8.979.540."/>
    <s v="Lo anterior, por debilidades de la administración, del operador del servicio, del Comité Operativo y de la supervisión del contrato, al aprobar y legalizar pagos sin los descuentos correspondientes a costos variables de inejecuciones por concepto de inasistencia, durante el desarrollo del contrato. Lo que generó disminución de los recursos disponibles para la atención de niños, niñas e incumplimiento de los lineamientos establecidos en el manual operativo, cláusulas contractuales, en las responsabilidades de la supervisión y normatividad aplicable."/>
    <m/>
    <m/>
    <m/>
    <m/>
    <m/>
    <m/>
    <m/>
    <m/>
    <m/>
    <n v="0"/>
    <n v="0"/>
    <n v="0"/>
    <n v="0"/>
    <m/>
    <m/>
    <m/>
  </r>
  <r>
    <s v="AUD_FIN_2024"/>
    <s v="42. AUDITORÍA FINANCIERA 2024 "/>
    <n v="2024"/>
    <x v="28"/>
    <s v="Contrato de aporte Nro. 215 de 2024 (D-BA)"/>
    <x v="1"/>
    <s v="Hallazgo Nro. 29. Contrato de aporte Nro. 215 de 2024(D-BA)_x000a_El ICBF suscribió el contrato 73002152024 el 21 de febrero de 2024 por $1.679.434.442, con el objeto d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contrato pagado y liquidado; en donde se pagó un mayor valor de $8.979.540, por cuanto no se realizaron los descuentos de alimentación (ración servida) sobre 1236 inasistencias no identificadas por el ICBF (detalladas en archivo adjunto), que corresponden a días de no atención de cupo, por usuarios que ingresaron en una fecha posterior a la fecha inicio de la atención de cada mes y a quienes no se les aplicó rotación de cupos (completar los días de atención restantes de un usuario retirado), como se detallan a continuación:_x000a_Cuadro N° 110 Costos variables inasistencias no detectadas contrato 215 de 2024_x000a_...Hallazgo con presunta incidencia disciplinaria y se constituye un beneficio auditor por $8.979.540."/>
    <s v="Lo anterior, por debilidades de la administración, del operador del servicio, del Comité Operativo y de la supervisión del contrato, al aprobar y legalizar pagos sin los descuentos correspondientes a costos variables de inejecuciones por concepto de inasistencia, durante el desarrollo del contrato. Lo que generó disminución de los recursos disponibles para la atención de niños, niñas e incumplimiento de los lineamientos establecidos en el manual operativo, cláusulas contractuales, en las responsabilidades de la supervisión y normatividad aplicable."/>
    <m/>
    <m/>
    <m/>
    <m/>
    <m/>
    <m/>
    <m/>
    <m/>
    <m/>
    <n v="0"/>
    <n v="0"/>
    <n v="0"/>
    <n v="0"/>
    <m/>
    <m/>
    <m/>
  </r>
  <r>
    <s v="AUD_FIN_2024"/>
    <s v="42. AUDITORÍA FINANCIERA 2024 "/>
    <n v="2024"/>
    <x v="29"/>
    <s v="Contrato de aporte 227 de 2024 (D-BA)"/>
    <x v="15"/>
    <s v="Hallazgo Nro. 30. Contrato de aporte 227 de 2024(D-BA)_x000a_El Instituto Colombiano de Bienestar Familiar Regional Tolima en la vigencia 2024, suscribió contrato Nro. 227 de 2024 por $3.885.335.313, cuyo objeto es “prestar los servicios de educación inicial en el marco de la atención integral a la primera infancia de conformidad con los manuales operativos y el lineamiento técnico para la atención a la primera infancia y las directrices establecidas por el ICBF”, contrato liquidado, donde mediante acta de legalización del 19 de abril de 2024, se reconoció el pago y se legalizó la cuenta del rubro de Gastos Operativos por $16.478.464 del mes de marzo de 2024, cuando el Presupuesto Disponible el cual se constituye en el monto máximo a legalizar para este rubro era de $13.026.977, por lo que se genera una lesión al patrimonio por $3.451.487, como se detalla a continuación:_x000a_Cuadro N° 111 Rubro legalizado por valor superior al Presupuesto Disponible"/>
    <s v="Lo anterior, debido a debilidades de la administración, del operador del servicio y de la supervisión del contrato, reconocer y legalizar valores superiores al presupuesto disponible, durante el desarrollo del contrato, lo que generó detrimento patrimonial por $3.451.487, disminución de los recursos disponibles para la atención de niños, niñas e incumplimiento de los lineamientos establecidos en el manual operativo, las cláusulas contractuales y en las responsabilidades de la supervisión."/>
    <m/>
    <m/>
    <m/>
    <m/>
    <m/>
    <m/>
    <m/>
    <m/>
    <m/>
    <n v="0"/>
    <n v="0"/>
    <n v="0"/>
    <n v="0"/>
    <m/>
    <m/>
    <m/>
  </r>
  <r>
    <s v="AUD_FIN_2024"/>
    <s v="42. AUDITORÍA FINANCIERA 2024 "/>
    <n v="2024"/>
    <x v="29"/>
    <s v="Contrato de aporte 227 de 2024 (D-BA)"/>
    <x v="1"/>
    <s v="Hallazgo Nro. 30. Contrato de aporte 227 de 2024(D-BA)_x000a_El Instituto Colombiano de Bienestar Familiar Regional Tolima en la vigencia 2024, suscribió contrato Nro. 227 de 2024 por $3.885.335.313, cuyo objeto es “prestar los servicios de educación inicial en el marco de la atención integral a la primera infancia de conformidad con los manuales operativos y el lineamiento técnico para la atención a la primera infancia y las directrices establecidas por el ICBF”, contrato liquidado, donde mediante acta de legalización del 19 de abril de 2024, se reconoció el pago y se legalizó la cuenta del rubro de Gastos Operativos por $16.478.464 del mes de marzo de 2024, cuando el Presupuesto Disponible el cual se constituye en el monto máximo a legalizar para este rubro era de $13.026.977, por lo que se genera una lesión al patrimonio por $3.451.487, como se detalla a continuación:_x000a_Cuadro N° 111 Rubro legalizado por valor superior al Presupuesto Disponible"/>
    <s v="Lo anterior, debido a debilidades de la administración, del operador del servicio y de la supervisión del contrato, reconocer y legalizar valores superiores al presupuesto disponible, durante el desarrollo del contrato, lo que generó detrimento patrimonial por $3.451.487, disminución de los recursos disponibles para la atención de niños, niñas e incumplimiento de los lineamientos establecidos en el manual operativo, las cláusulas contractuales y en las responsabilidades de la supervisión."/>
    <m/>
    <m/>
    <m/>
    <m/>
    <m/>
    <m/>
    <m/>
    <m/>
    <m/>
    <n v="0"/>
    <n v="0"/>
    <n v="0"/>
    <n v="0"/>
    <m/>
    <m/>
    <m/>
  </r>
  <r>
    <s v="AUD_FIN_2024"/>
    <s v="42. AUDITORÍA FINANCIERA 2024 "/>
    <n v="2024"/>
    <x v="30"/>
    <s v="Contrato de aporte 187 de 2023 (D- BA)"/>
    <x v="15"/>
    <s v="Hallazgo Nro. 31. Contrato de aporte 187 de 2023 (D- BA)_x000a_En el Instituto Colombiano de Bienestar Familiar en la vigencia 2023, suscribió contrato Nro. 187 de 2023 por $8.071.000.009, cuyo objeto es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trato liquidado y pagado, donde se generó lesión al patrimonio por $881.688, al reconocer pagos y legalizar cuentas por un valor superior al Presupuesto Disponible, el cual se constituye en el monto máximo a legalizar, en los rubros que se detallan a continuación:_x000a_Cuadro N° 112 Rubros legalizados por valor superior al Presupuesto Disponible"/>
    <s v="Lo anterior, por debilidades de la administración, del operador del servicio y de la supervisión del contrato, al legalizar valores superiores al presupuesto disponible, lo que generó detrimento patrimonial por $881.688, disminución de los recursos disponibles para la atención de niños, niñas y/o madres gestantes incumplimiento de los lineamientos establecidos en el manual operativo, las cláusulas contractuales y en las responsabilidades de la supervisión."/>
    <m/>
    <m/>
    <m/>
    <m/>
    <m/>
    <m/>
    <m/>
    <m/>
    <m/>
    <n v="0"/>
    <n v="0"/>
    <n v="0"/>
    <n v="0"/>
    <m/>
    <m/>
    <m/>
  </r>
  <r>
    <s v="AUD_FIN_2024"/>
    <s v="42. AUDITORÍA FINANCIERA 2024 "/>
    <n v="2024"/>
    <x v="30"/>
    <s v="Contrato de aporte 187 de 2023 (D- BA)"/>
    <x v="1"/>
    <s v="Hallazgo Nro. 31. Contrato de aporte 187 de 2023 (D- BA)_x000a_En el Instituto Colombiano de Bienestar Familiar en la vigencia 2023, suscribió contrato Nro. 187 de 2023 por $8.071.000.009, cuyo objeto es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trato liquidado y pagado, donde se generó lesión al patrimonio por $881.688, al reconocer pagos y legalizar cuentas por un valor superior al Presupuesto Disponible, el cual se constituye en el monto máximo a legalizar, en los rubros que se detallan a continuación:_x000a_Cuadro N° 112 Rubros legalizados por valor superior al Presupuesto Disponible"/>
    <s v="Lo anterior, por debilidades de la administración, del operador del servicio y de la supervisión del contrato, al legalizar valores superiores al presupuesto disponible, lo que generó detrimento patrimonial por $881.688, disminución de los recursos disponibles para la atención de niños, niñas y/o madres gestantes incumplimiento de los lineamientos establecidos en el manual operativo, las cláusulas contractuales y en las responsabilidades de la supervisión."/>
    <m/>
    <m/>
    <m/>
    <m/>
    <m/>
    <m/>
    <m/>
    <m/>
    <m/>
    <n v="0"/>
    <n v="0"/>
    <n v="0"/>
    <n v="0"/>
    <m/>
    <m/>
    <m/>
  </r>
  <r>
    <s v="AUD_FIN_2024"/>
    <s v="42. AUDITORÍA FINANCIERA 2024 "/>
    <n v="2024"/>
    <x v="31"/>
    <s v="Compras locales contrato de aporte 23001282024(D)"/>
    <x v="7"/>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1"/>
    <s v="Compras locales contrato de aporte 23001282024(D)"/>
    <x v="29"/>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1"/>
    <s v="Compras locales contrato de aporte 23001282024(D)"/>
    <x v="1"/>
    <s v="Hallazgo Nro. 32. Compras locales contrato de aporte 23001282024(D)_x000a_El 27 de febrero de 2024 mediante la plataforma transaccional SECOP II fue aprobado el contrato de aporte número 23001282024 suscrito entre el Instituto Colombiano de Bienestar Familiar - ICBF y la Asociación de Usuarios del Programa HCB del Corregimiento Los Garzones NIT. 800071032 cuyo objeto es &quot;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quot; por valor inicial de $ 4.183.073.432 (aporte del ICBF por $ 4.101.052.384 y aporte contratista por $ 82.021.048), el plazo de ejecución fue hasta el 31 de diciembre de 2024. El contrato inició el 29 de febrero de 2024, mediante el modificatorio Nro. 1 aprobado en SECOP II el 09 de octubre de 2024 se liberó la suma de $ 205.908.858 teniendo en cuenta que no se prestó el servicio del 01 al 28 de febrero de 2024 (28 días), lo que disminuyó el valor del contrato en la suma de $ 3.977.164.574. Se han realizado seis (6) pagos a la EAS por $3.884.511.964. El contrato no está liquidado._x000a_Una vez revisado por parte de la CGR, los formatos de seguimiento de compras locales suscritos por parte de la supervisión y la Empresa Administradora de Servicios - EAS, se pudo evidenciar que los porcentajes de compras locales validados en los meses de marzo, abril, mayo, junio, julio, agosto y diciembre de 2024; no cumplieron con el porcentaje mínimo del valor total de compra de alimentos que se establece en el contrato y la Ley 2046 de 2020 (30%), como se muestra en el siguiente cuadro:_x000a_Cuadro N° 113 Compras locales que no cumplen el porcentaje mínimo (30%) del valor total de compras de alimentos – contrato de aporte 23001282024:"/>
    <s v="La situación evidenciada es causada por debilidades por parte de la supervisión del contrato en cuanto al seguimiento y exigibilidad del cumplimiento de compras locales a la EAS; como también por deficiencias por parte de la entidad administradora de servicio-EAS en el cumplimiento de sus obligaciones contractuales en el marco de la estrategia de compras locales y de la aplicación de la ley 2046 de 6 de agosto de 2020. Lo que produce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
    <m/>
    <m/>
    <m/>
    <m/>
    <m/>
    <m/>
    <m/>
    <m/>
    <m/>
    <n v="0"/>
    <n v="0"/>
    <n v="0"/>
    <n v="0"/>
    <m/>
    <m/>
    <m/>
  </r>
  <r>
    <s v="AUD_FIN_2024"/>
    <s v="42. AUDITORÍA FINANCIERA 2024 "/>
    <n v="2024"/>
    <x v="32"/>
    <s v=" Expediente de los bienes inmuebles (A)."/>
    <x v="10"/>
    <s v="Hallazgo Nro. 33. Expediente de los bienes inmuebles (A)._x000a_En la revisión de las cuentas contables: 160501001- Urbanos y 164001001- Edificios y casas, se solicitó al ICBF a través del oficio 2025EE0046213 del 12 de marzo de 2025, el expediente de los bienes inmuebles de las siguientes placas: 192230, 192231, 40527, 40528, 40530, 40531, 40534, 40535, 40544, 40545, 40548 y 40549, allegada la información solicitada, se estableció que los expedientes no se encuentran actualizados con la documentación que exige la Guía Gestión de Bienes, pues en estos debe reposar los soportes que entreguen el conocimiento de las situaciones particulares que experimentaron cada uno de los bienes, tal como se detalla a continuación:_x000a_Cuadro N° 114 Relación Bienes Inmuebles Villavicencio_x000a_En el numeral 4- Observaciones del Formato de Estudio de títulos y Diagnóstico jurídico para saneamiento bienes inmuebles, con fecha de elaboración del 22 de junio de 2017, realiza recomendación para gestionar discordancias en la información de la extensión que se registra entre el Certificado de tradición y el Certificado catastral y el IGAC; a la fecha el expediente no contiene ningún seguimiento o gestión._x000a_- No se encuentra el certificado de libertad y tradición de la vigencia 2024._x000a_- No se encuentra el clausulado del Contrato Aporte Nro. 50001122024._x000a_- No se encuentra el clausulado del Contrato Comodato Nro. 50001562024._x000a_- No se encuentra el clausulado del Contrato de Reparaciones locativas Nro. 50002362024._x000a_Cuadro N° 115 Relación Bienes Inmuebles Cumaral_x000a_En el numeral 4- Observaciones del Formato de Estudio de títulos y Diagnóstico jurídico para saneamiento bienes inmuebles, con fecha de elaboración del 8 de junio de 2017, realiza recomendación para gestionar discordancias en la información de la extensión que se registra entre el Certificado de tradición y el Certificado catastral y el IGAC, y el registro del cumplimiento de la construcción del centro de atención integral que esta como obligación en la Escritura Pública; a la fecha el expediente no contiene ningún seguimiento o gestión._x000a_- No se encuentra el certificado de libertad y tradición de la vigencia 2024._x000a_- No se encuentra el certificado de paz y salvo en el pago de los servicios públicos de la vigencia 2024._x000a_No se encuentra el Acta de recibo de bienes de propiedad del ICBF objeto del contrato de comodato de la vigencia 2024._x000a_- No se encuentra el clausulado del Contrato Comodato Nro. 50001532024._x000a_- No se encuentra el clausulado del Contrato Comodato Nro. 50005762024._x000a_- No se encuentra físicamente el clausulado del Contrato Aporte Nro. 50001062024._x000a_Cuadro N° 116 Relación Bienes Inmuebles Restrepo_x000a_En el numeral 4- Observaciones del Formato de Estudio de títulos y Diagnóstico jurídico para saneamiento bienes inmuebles, con fecha de elaboración del 12 de junio de 2017, realiza recomendación para gestionar discordancias en la información de la extensión y dirección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Comodato Nro. 50001572024._x000a_- No se encuentra el clausulado del Contrato Comodato Nro. 50005752024._x000a_- No se encuentra el clausulado del Contrato Aporte Nro. 50001102024._x000a_Cuadro N° 117 Relación Bienes Inmuebles Villavicencio_x000a_En el folio 545 la Regional Meta (año 2022) realiza solicitud a la ESE Municipal sobre documentación de propiedad y construcción de las mejoras en el Centro de salud que está ubicado en el predio del ICBF, a través del folio 551 la ESE Municipal (año 2022) da respuesta a la solicitud indicando que se adelanta un estudio de títulos y una vez se cuente con información se pondrá en conocimiento al ICBF; a la fecha el expediente no contiene ningún seguimiento o gestión._x000a_En el folio del 562 al 578 se anexa avaluó comercial del 29 diciembre de 2023, donde se establece el valor comercial para la venta del terreno por $2.310.020.000 y para las construcciones por $1.127.842.000 donde indica una vida útil de 100 años; a la fecha el expediente no contiene ningún soporte de registros en aplicativo de gestión de bienes (SEVEN) para la modificación de la vida útil._x000a_- No se encuentra el Formato de análisis de utilidad del inmueble._x000a_- No se encuentra el Formato de Estudio de títulos y Diagnóstico jurídico para saneamiento bienes inmuebles._x000a_- No se encuentra el certificado de libertad y tradición de la vigencia 2024._x000a_- No se encuentra el clausulado del Contrato Aporte Nro. 50001502024._x000a_- No se encuentra el clausulado del Contrato de Comodato._x000a_- No se encuentra el clausulado del Contrato Obra Nro. PAF-ICBFGS-O-057-2022-01 ni el clausulado del Contrato Interventoría Nro. PAF-ICBFGS-I-136-2022-01._x000a_Cuadro N° 118 Relación Bienes Inmuebles Vistahermosa_x000a_En el numeral 4- Observaciones del Formato de Estudio de títulos y Diagnóstico jurídico para saneamiento bienes inmuebles, con fecha de elaboración del 30 de octubre de 2017, realiza recomendación para gestionar discordancias en la información de la dirección que se registra entre el Certificado de tradición y el Certificado catastral y el IGAC; y en el numeral 3- Áreas, registra la no coincidencia del área reportada entre Certificado de tradición y el Certificado catastral y el IGAC; a la fecha el expediente no contiene ningún seguimiento o gestión._x000a_- En el folio del 115 al 117 se encuentra la Resolución Nro. 002 del 5 marzo de 2014, en el artículo Primero establece un tratamiento especial para el pago del impuesto predial por el termino de 10 años que comienza a regir a partir del 1 de enero de 2014; a la fecha el expediente no contiene ningún seguimiento o gestión sobre el estado para el pago del impuesto predial en la vigencia 2025.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Aporte Nro. 50001362024._x000a_- No se encuentra el clausulado del Contrato Comodato Nro. 50005792024._x000a_- No se encuentra el clausulado del Contrato Comodato Nro. 50002002024._x000a_Cuadro N° 119 Relación Bienes Inmuebles Puerto López_x000a_En el numeral 2- Observaciones del capítulo II - Diagnostico jurídico para saneamiento del Formato de Estudio de títulos y Diagnóstico jurídico para saneamiento bienes inmuebles, con fecha de elaboración del 24 de abril de 2018, realiza recomendación para gestionar discordancias en la información de la extensión y nomenclatura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ertificado de paz y salvo en el pago del impuesto predial de la vigencia 2024._x000a_- No se encuentra el clausulado del Contrato Aporte Nro. 50001082024._x000a_- No se encuentra el clausulado del Contrato Comodato."/>
    <s v="Lo anterior obedece a debilidades en el cumplimiento de lo establecido en la Guía Gestión de Bienes código G2.SA, así como deficiencias en las actividades de Control Interno, generando que no se garantice el normal funcionamiento en la recepción, control, registro, custodia y seguimiento de los bienes inmuebles del ICBF."/>
    <m/>
    <m/>
    <m/>
    <m/>
    <m/>
    <m/>
    <m/>
    <m/>
    <m/>
    <n v="0"/>
    <n v="0"/>
    <n v="0"/>
    <n v="0"/>
    <m/>
    <m/>
    <m/>
  </r>
  <r>
    <s v="AUD_FIN_2024"/>
    <s v="42. AUDITORÍA FINANCIERA 2024 "/>
    <n v="2024"/>
    <x v="32"/>
    <s v=" Expediente de los bienes inmuebles (A)."/>
    <x v="13"/>
    <s v="Hallazgo Nro. 33. Expediente de los bienes inmuebles (A)._x000a_En la revisión de las cuentas contables: 160501001- Urbanos y 164001001- Edificios y casas, se solicitó al ICBF a través del oficio 2025EE0046213 del 12 de marzo de 2025, el expediente de los bienes inmuebles de las siguientes placas: 192230, 192231, 40527, 40528, 40530, 40531, 40534, 40535, 40544, 40545, 40548 y 40549, allegada la información solicitada, se estableció que los expedientes no se encuentran actualizados con la documentación que exige la Guía Gestión de Bienes, pues en estos debe reposar los soportes que entreguen el conocimiento de las situaciones particulares que experimentaron cada uno de los bienes, tal como se detalla a continuación:_x000a_Cuadro N° 114 Relación Bienes Inmuebles Villavicencio_x000a_En el numeral 4- Observaciones del Formato de Estudio de títulos y Diagnóstico jurídico para saneamiento bienes inmuebles, con fecha de elaboración del 22 de junio de 2017, realiza recomendación para gestionar discordancias en la información de la extensión que se registra entre el Certificado de tradición y el Certificado catastral y el IGAC; a la fecha el expediente no contiene ningún seguimiento o gestión._x000a_- No se encuentra el certificado de libertad y tradición de la vigencia 2024._x000a_- No se encuentra el clausulado del Contrato Aporte Nro. 50001122024._x000a_- No se encuentra el clausulado del Contrato Comodato Nro. 50001562024._x000a_- No se encuentra el clausulado del Contrato de Reparaciones locativas Nro. 50002362024._x000a_Cuadro N° 115 Relación Bienes Inmuebles Cumaral_x000a_En el numeral 4- Observaciones del Formato de Estudio de títulos y Diagnóstico jurídico para saneamiento bienes inmuebles, con fecha de elaboración del 8 de junio de 2017, realiza recomendación para gestionar discordancias en la información de la extensión que se registra entre el Certificado de tradición y el Certificado catastral y el IGAC, y el registro del cumplimiento de la construcción del centro de atención integral que esta como obligación en la Escritura Pública; a la fecha el expediente no contiene ningún seguimiento o gestión._x000a_- No se encuentra el certificado de libertad y tradición de la vigencia 2024._x000a_- No se encuentra el certificado de paz y salvo en el pago de los servicios públicos de la vigencia 2024._x000a_No se encuentra el Acta de recibo de bienes de propiedad del ICBF objeto del contrato de comodato de la vigencia 2024._x000a_- No se encuentra el clausulado del Contrato Comodato Nro. 50001532024._x000a_- No se encuentra el clausulado del Contrato Comodato Nro. 50005762024._x000a_- No se encuentra físicamente el clausulado del Contrato Aporte Nro. 50001062024._x000a_Cuadro N° 116 Relación Bienes Inmuebles Restrepo_x000a_En el numeral 4- Observaciones del Formato de Estudio de títulos y Diagnóstico jurídico para saneamiento bienes inmuebles, con fecha de elaboración del 12 de junio de 2017, realiza recomendación para gestionar discordancias en la información de la extensión y dirección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Comodato Nro. 50001572024._x000a_- No se encuentra el clausulado del Contrato Comodato Nro. 50005752024._x000a_- No se encuentra el clausulado del Contrato Aporte Nro. 50001102024._x000a_Cuadro N° 117 Relación Bienes Inmuebles Villavicencio_x000a_En el folio 545 la Regional Meta (año 2022) realiza solicitud a la ESE Municipal sobre documentación de propiedad y construcción de las mejoras en el Centro de salud que está ubicado en el predio del ICBF, a través del folio 551 la ESE Municipal (año 2022) da respuesta a la solicitud indicando que se adelanta un estudio de títulos y una vez se cuente con información se pondrá en conocimiento al ICBF; a la fecha el expediente no contiene ningún seguimiento o gestión._x000a_En el folio del 562 al 578 se anexa avaluó comercial del 29 diciembre de 2023, donde se establece el valor comercial para la venta del terreno por $2.310.020.000 y para las construcciones por $1.127.842.000 donde indica una vida útil de 100 años; a la fecha el expediente no contiene ningún soporte de registros en aplicativo de gestión de bienes (SEVEN) para la modificación de la vida útil._x000a_- No se encuentra el Formato de análisis de utilidad del inmueble._x000a_- No se encuentra el Formato de Estudio de títulos y Diagnóstico jurídico para saneamiento bienes inmuebles._x000a_- No se encuentra el certificado de libertad y tradición de la vigencia 2024._x000a_- No se encuentra el clausulado del Contrato Aporte Nro. 50001502024._x000a_- No se encuentra el clausulado del Contrato de Comodato._x000a_- No se encuentra el clausulado del Contrato Obra Nro. PAF-ICBFGS-O-057-2022-01 ni el clausulado del Contrato Interventoría Nro. PAF-ICBFGS-I-136-2022-01._x000a_Cuadro N° 118 Relación Bienes Inmuebles Vistahermosa_x000a_En el numeral 4- Observaciones del Formato de Estudio de títulos y Diagnóstico jurídico para saneamiento bienes inmuebles, con fecha de elaboración del 30 de octubre de 2017, realiza recomendación para gestionar discordancias en la información de la dirección que se registra entre el Certificado de tradición y el Certificado catastral y el IGAC; y en el numeral 3- Áreas, registra la no coincidencia del área reportada entre Certificado de tradición y el Certificado catastral y el IGAC; a la fecha el expediente no contiene ningún seguimiento o gestión._x000a_- En el folio del 115 al 117 se encuentra la Resolución Nro. 002 del 5 marzo de 2014, en el artículo Primero establece un tratamiento especial para el pago del impuesto predial por el termino de 10 años que comienza a regir a partir del 1 de enero de 2014; a la fecha el expediente no contiene ningún seguimiento o gestión sobre el estado para el pago del impuesto predial en la vigencia 2025.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lausulado del Contrato Aporte Nro. 50001362024._x000a_- No se encuentra el clausulado del Contrato Comodato Nro. 50005792024._x000a_- No se encuentra el clausulado del Contrato Comodato Nro. 50002002024._x000a_Cuadro N° 119 Relación Bienes Inmuebles Puerto López_x000a_En el numeral 2- Observaciones del capítulo II - Diagnostico jurídico para saneamiento del Formato de Estudio de títulos y Diagnóstico jurídico para saneamiento bienes inmuebles, con fecha de elaboración del 24 de abril de 2018, realiza recomendación para gestionar discordancias en la información de la extensión y nomenclatura que se registra entre el Certificado de tradición y el Certificado catastral y el IGAC; a la fecha el expediente no contiene ningún seguimiento o gestión._x000a_- No se encuentra el certificado de libertad y tradición de la vigencia 2024._x000a_- No se encuentra el certificado de paz y salvo en el pago de los servicios públicos de la vigencia 2024._x000a_- No se encuentra el Acta de recibo de bienes de propiedad del ICBF objeto del contrato de comodato de la vigencia 2024._x000a_- No se encuentra el certificado de paz y salvo en el pago del impuesto predial de la vigencia 2024._x000a_- No se encuentra el clausulado del Contrato Aporte Nro. 50001082024._x000a_- No se encuentra el clausulado del Contrato Comodato."/>
    <s v="Lo anterior obedece a debilidades en el cumplimiento de lo establecido en la Guía Gestión de Bienes código G2.SA, así como deficiencias en las actividades de Control Interno, generando que no se garantice el normal funcionamiento en la recepción, control, registro, custodia y seguimiento de los bienes inmuebles del ICBF."/>
    <m/>
    <m/>
    <m/>
    <m/>
    <m/>
    <m/>
    <m/>
    <m/>
    <m/>
    <n v="0"/>
    <n v="0"/>
    <n v="0"/>
    <n v="0"/>
    <m/>
    <m/>
    <m/>
  </r>
  <r>
    <s v="AUD_FIN_2024"/>
    <s v="42. AUDITORÍA FINANCIERA 2024 "/>
    <n v="2024"/>
    <x v="33"/>
    <s v="Partidas conciliatorias (A)"/>
    <x v="10"/>
    <s v="Hallazgo Nro. 34. Partidas conciliatorias(A)_x000a_En la revisión de la cuenta contable: 470508- Funcionamiento, se registró una transacción el 31 de octubre de 2024 por $3.733.508,78 con la descripción de: “Pago de órdenes de pago por tipo de moneda y con medio de pago Abono en cuenta, Oct 24 2024 12:00AM, CONSIGNACIÓN, 8075124, ENTIDAD, Devolución por mayor valor consignación en rendimientos financieros cuenta maestra banco caja social”, la cual fue objeto de inscripción en el numeral 1. Partidas por conciliar en Contabilidad del Formato de conciliación de ingresos recursos nación regional - F1.P35.GF en el mes de octubre/24. Esta partida conciliatoria continuo inscrita en el formato F1.P35.GF en los meses de noviembre y diciembre de 2024, incumpliendo lo estipulado en el Procedimiento reconocimiento de recursos nación código P35.GF, ya que no se le practicó el proceso de depuración en el tiempo determinado."/>
    <s v="Lo anterior obedece a debilidades en el cumplimiento de lo establecido en el Procedimiento reconocimiento de recursos nación código P35.GF, así como deficiencias en las actividades de Control Interno, generando un inadecuado reconocimiento del ingreso que no reflejen la realidad económica de la Regional Meta ICBF."/>
    <m/>
    <m/>
    <m/>
    <m/>
    <m/>
    <m/>
    <m/>
    <m/>
    <m/>
    <n v="0"/>
    <n v="0"/>
    <n v="0"/>
    <n v="0"/>
    <m/>
    <m/>
    <m/>
  </r>
  <r>
    <s v="AUD_FIN_2024"/>
    <s v="42. AUDITORÍA FINANCIERA 2024 "/>
    <n v="2024"/>
    <x v="33"/>
    <s v="Partidas conciliatorias (A)"/>
    <x v="3"/>
    <s v="Hallazgo Nro. 34. Partidas conciliatorias(A)_x000a_En la revisión de la cuenta contable: 470508- Funcionamiento, se registró una transacción el 31 de octubre de 2024 por $3.733.508,78 con la descripción de: “Pago de órdenes de pago por tipo de moneda y con medio de pago Abono en cuenta, Oct 24 2024 12:00AM, CONSIGNACIÓN, 8075124, ENTIDAD, Devolución por mayor valor consignación en rendimientos financieros cuenta maestra banco caja social”, la cual fue objeto de inscripción en el numeral 1. Partidas por conciliar en Contabilidad del Formato de conciliación de ingresos recursos nación regional - F1.P35.GF en el mes de octubre/24. Esta partida conciliatoria continuo inscrita en el formato F1.P35.GF en los meses de noviembre y diciembre de 2024, incumpliendo lo estipulado en el Procedimiento reconocimiento de recursos nación código P35.GF, ya que no se le practicó el proceso de depuración en el tiempo determinado."/>
    <s v="Lo anterior obedece a debilidades en el cumplimiento de lo establecido en el Procedimiento reconocimiento de recursos nación código P35.GF, así como deficiencias en las actividades de Control Interno, generando un inadecuado reconocimiento del ingreso que no reflejen la realidad económica de la Regional Meta ICBF."/>
    <m/>
    <m/>
    <m/>
    <m/>
    <m/>
    <m/>
    <m/>
    <m/>
    <m/>
    <n v="0"/>
    <n v="0"/>
    <n v="0"/>
    <n v="0"/>
    <m/>
    <m/>
    <m/>
  </r>
  <r>
    <s v="AUD_FIN_2024"/>
    <s v="42. AUDITORÍA FINANCIERA 2024 "/>
    <n v="2024"/>
    <x v="34"/>
    <s v=" Publicidad en el SECOP II de los procesos contractuales suscritos por el Instituto Colombiano de Bienestar Familiar – ICBF (D)"/>
    <x v="10"/>
    <s v="Hallazgo Nro. 35. Publicidad en el SECOP II de los procesos contractuales suscritos por el Instituto Colombiano de Bienestar Familiar – ICBF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47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48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20 Documentos cargados extemporáneamente en SECOP II_x000a_Cuadro N° 121 Documentos no evidenciados en SECOP II_x000a_Cuadro N° 122 Documentos sin firma en SECOP II_x000a_...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_x000a_Se configura, por tanto, hallazgo con presunta incidencia disciplinaria de conformidad con los criterios previamente señalados."/>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
    <n v="2024"/>
    <x v="34"/>
    <s v=" Publicidad en el SECOP II de los procesos contractuales suscritos por el Instituto Colombiano de Bienestar Familiar – ICBF (D)"/>
    <x v="28"/>
    <s v="Hallazgo Nro. 35. Publicidad en el SECOP II de los procesos contractuales suscritos por el Instituto Colombiano de Bienestar Familiar – ICBF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47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48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20 Documentos cargados extemporáneamente en SECOP II_x000a_Cuadro N° 121 Documentos no evidenciados en SECOP II_x000a_Cuadro N° 122 Documentos sin firma en SECOP II_x000a_...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_x000a_Se configura, por tanto, hallazgo con presunta incidencia disciplinaria de conformidad con los criterios previamente señalados."/>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
    <n v="2024"/>
    <x v="35"/>
    <s v="Conciliación saldos cuentas recíprocas(A)"/>
    <x v="2"/>
    <s v="Hallazgo Nro. 36. Conciliación saldos cuentas recíprocas(A)_x000a_La Regional Putumayo del ICBF, presenta a 31 de diciembre de 2024, información pendiente por conciliar correspondiente a Operaciones Recíprocas con las Entidades Públicas con las cuales se efectúan transacciones deudoras y acreedoras; Ingresos y Gastos por conceptos como: Aportes Parafiscal ICBF 3%, Servicios Públicos e Impuesto Predial._x000a_Una vez verificada la información de las Cuentas Recíprocas en conciliación para la vigencia 2024, se identifica 16 cuentas pendientes por conciliar, como se muestra a continuación:_x000a_Cuadro N° 123 Conciliación Cuentas Recíprocas Vigencia 2024 ICBF Regional Putumayo_x000a_...Las circunstancias en mención generan incertidumbre en la información financiera de la entidad."/>
    <s v="La situación anterior obedece a deficiencia de control interno contable en el registro, seguimiento y conciliación de operaciones recíprocas."/>
    <m/>
    <m/>
    <m/>
    <m/>
    <m/>
    <m/>
    <m/>
    <m/>
    <m/>
    <n v="0"/>
    <n v="0"/>
    <n v="0"/>
    <n v="0"/>
    <m/>
    <m/>
    <m/>
  </r>
  <r>
    <s v="AUD_FIN_2024"/>
    <s v="42. AUDITORÍA FINANCIERA 2024 "/>
    <n v="2024"/>
    <x v="35"/>
    <s v="Conciliación saldos cuentas recíprocas(A)"/>
    <x v="3"/>
    <s v="Hallazgo Nro. 36. Conciliación saldos cuentas recíprocas(A)_x000a_La Regional Putumayo del ICBF, presenta a 31 de diciembre de 2024, información pendiente por conciliar correspondiente a Operaciones Recíprocas con las Entidades Públicas con las cuales se efectúan transacciones deudoras y acreedoras; Ingresos y Gastos por conceptos como: Aportes Parafiscal ICBF 3%, Servicios Públicos e Impuesto Predial._x000a_Una vez verificada la información de las Cuentas Recíprocas en conciliación para la vigencia 2024, se identifica 16 cuentas pendientes por conciliar, como se muestra a continuación:_x000a_Cuadro N° 123 Conciliación Cuentas Recíprocas Vigencia 2024 ICBF Regional Putumayo_x000a_...Las circunstancias en mención generan incertidumbre en la información financiera de la entidad."/>
    <s v="La situación anterior obedece a deficiencia de control interno contable en el registro, seguimiento y conciliación de operaciones recíprocas."/>
    <m/>
    <m/>
    <m/>
    <m/>
    <m/>
    <m/>
    <m/>
    <m/>
    <m/>
    <n v="0"/>
    <n v="0"/>
    <n v="0"/>
    <n v="0"/>
    <m/>
    <m/>
    <m/>
  </r>
  <r>
    <s v="AUD_FIN_2024"/>
    <s v="42. AUDITORÍA FINANCIERA 2024 "/>
    <n v="2024"/>
    <x v="36"/>
    <s v=" Fase II Unidad Aplicativa El Redentor en la ciudad de Bogotá (D-F) "/>
    <x v="13"/>
    <s v="Hallazgo Nro. 37. Fase II Unidad Aplicativa El Redentor en la ciudad de Bogotá (D-F) _x000a_El Contrato Interadministrativo Nro. 1743 del 7 de noviembre de 2017, suscrito entre el Instituto Colombiano de Bienestar Familiar (ICBF) y la Financiera de Desarrollo Territorial S.A. (FINDETER), tuvo por objeto: “Prestar el servicio de asistencia técnica para el desarrollo integral de los proyectos y/o programas en materia de infraestructura que requiera el ICBF”._x000a_Dentro de su alcance, se contemplaba la ejecución de dieciocho (18) proyectos a nivel nacional, entre los cuales se incluyó la &quot;Construcción de la primera fase de la unidad aplicativa El Redentor (Bogotá)&quot;._x000a_En relación con la ejecución de la primera fase, el 15 de marzo de 2024, la Directora de Vigilancia Fiscal de la Contraloría Delegada para el Sector Inclusión Social expidió el Auto Nro. 18, mediante el cual se dio apertura a la Indagación Preliminar Nro. IP-813111-2023-44159. Esta actuación se originó a partir de presuntas irregularidades detectadas en el ICBF, las cuales fueron consignadas en el hallazgo Nro. 39 de la Auditoría Financiera correspondiente a la vigencia 2022, cuyos resultados fueron presentados en el informe CGR-CDSIS Nro. 004, emitido en junio de 2023._x000a_Ahora bien, como resultado de los procedimientos propios de la Indagación Preliminar se comprobó que:_x000a_1. Los contratos de obra 68573-008-2018 (PAF- ICBF-0-001-2018) y de interventoría PAF-ICBF-I-003-2018, por medio de los cuales se desarrollaba la primera fase “FASE 1” del proyecto del CAE El Redentor, efectivamente fueron ejecutados en su integridad, cumpliendo con la finalidad de la contratación para dicha fase._x000a_2. Asimismo, se evidenció el Modificatorio N° 10, fechado el 14 de noviembre de 2023, el cual estableció la &quot;Construcción de obras provisionales para la puesta en operación de la FASE 1 – Unidad Aplicativa El Redentor en Bogotá D.C.&quot; y prorrogó el plazo de ejecución del contrato interadministrativo Nro. 1743 de 2017 por un período de 18 meses, extendiendo así su vigencia hasta el 16 de mayo de 2025._x000a_3. Por otro lado, la segunda Fase del proyecto, establecida mediante el Modificatorio Nro. 7 suscrito el 30 de noviembre de 2020 del Contrato Interadministrativo Nro. 1743 de 2017, estaba condicionada a la obtención de la licencia de construcción, en el marco de la licencia de saneamiento otorgada por la respectiva curaduría urbana al ICBF el 29 de diciembre de 2023, con una vigencia de 12 meses, es decir, hasta el 29 de diciembre de 2024._x000a_Por lo anterior, se dispuso que los hechos evaluados fueran incluidos como insumo en futuras actuaciones fiscales, con el fin de ejercer control y vigilancia sobre la gestión fiscal, una vez se cumplieran los plazos establecidos para finalizar la construcción del Proyecto CAE El Redentor en su totalidad y ponerlo en funcionamiento._x000a_En consecuencia, mediante el oficio identificado con SIGEDOC Nro. 2025IE0010386 del 3 de febrero de 2025, el asunto fue asignado al presente proceso auditor para su correspondiente evaluación. Como resultado del desarrollo de los procedimientos propios de auditoría, se logró establecer lo siguiente:_x000a_La ejecución de la segunda Fase establecida en el modificatorio contractual Nro. 7 del 30 de noviembre de 2020, en el Contrato Interadministrativo 1743, se planteó para desarrollarse en dos etapas: Etapa 1 de diagnóstico y revisión de diseños técnicos existentes y Etapa 2 de construcción._x000a_Para dar cumplimiento a lo anterior, FINDETER, adelantó las convocatorias para la consultoría con el objetivo de adelantar la revisión, ajuste y actualización de los estudios y diseños en cumplimiento de la “Etapa 1 de diagnóstico y revisión de diseños técnicos existentes”, y se suscribieron los respectivos contratos de consultoría e interventoría, así:_x000a_ Contrato de consultoría Nro. 68573-001-2022 PAF-ICBF-C-001-2022, suscrito el 11/03/2022 con el CONSORCIO SUMAC-HCG, por $ 117.213.929, cuyo inicio fue el 29/03/2022, con fecha de finalización prevista el 29/06/2022, es decir, su plazo inicial contemplado fue de 3 meses y el cual fue suspendido el 28/06/2022._x000a_El objeto del contrato fue:_x000a_“Revisión, ajuste, y actualización de estudios y diseños entregados por el ICBF, y elaboración de estudios y diseños complementarios para la construcción de la segunda fase de la Unidad Aplicativa El Redentor en la ciudad de Bogotá.”_x000a_Contrato de interventoría Nro. 68573-002-2022 PAF-ICBF-I-001-2022, suscrito el 16/03/2022 con ARQUITECTURA MAS VERDE S.A.S. por $66.433.752, cuyo inicio fue el 29/03/2022, con fecha de finalización prevista el 29/08/2022, es decir, su plazo inicial contemplado fue de 5 meses y el cual fue suspendido el 28/06/2022._x000a_* El objeto del contrato establecía:_x000a_“La interventoría integral (técnica, administrativa, financiera, contable, ambiental, social y jurídica) para la revisión, ajuste, y actualización de estudios y diseños entregados por el ICBF, y elaboración de estudios y diseños complementarios para la construcción de la segunda fase de la Unidad Aplicativa El Redentor en la ciudad de Bogotá”_x000a_Dentro del análisis realizado al estudio previo del contrato de consultoría se establecía que:_x000a_“Mediante el Modificatorio No 8 al contrato interadministrativo 1743 de 2017, el ICBF, plantea la necesidad de contratar una consultoría para la revisión, ajuste y actualización de Estudios y diseños:_x000a_“Por lo anterior, el ICBF plantea la necesidad de implementar una modificación al Contrato Interadministrativo de manera tal que se pueda ejecutar el proyecto mediante dos procesos definidos así:_x000a_• Consultoría para la revisión, ajuste y actualización de Estudios y Diseños y,_x000a_• Construcción de la Fase 2 del CAE por la modalidad de Precios Unitarios Fijos.”” (SIC)._x000a_No obstante, a pesar que los contratos fueron suspendidos el 28/06/2022, estos fueron ejecutados por los contratistas y realizaron la entrega de los productos, correspondientes a la actualización de estudios y diseños, derivados del contrato de consultoría Nro.68573-001-2022 PAF-ICBF-C-001-2022, y los informes de interventoría como resultado del contrato Nro. 68573-002-2022 PAF-ICBF-I-001-2022, los cuales fueron recibidos y posteriormente pagados por el ICBF por $117.593.577, como se precisa a continuación:_x000a_Para el desarrollo de los contratos objeto de convocatoria la cual se encuentra dentro del marco del contrato interadministrativo 1743 de 2017, FINDETER tenía suscrito con FIDUCIARIA LA PREVISORA S.A., el Contrato de Fiducia Mercantil Nro. 0006, cuyo objeto establece:_x000a_“(i) La constitución de un Patrimonio Autónomo Matriz con los recursos transferidos por el FIDEICOMITENTE a título de fiducia mercantil, para su administración, inversión y pagos; (ii) La recepción, administración, inversión y pagos por parte de la FIDUCIARIA, de los recursos que le transfieran las Entidades Públicas con las cuales suscriba convenios y/o contratos interadministrativos el FIDEICOMITENTE, o las entidades territoriales beneficiarias del apoyo financiero de la entidades Públicas, vinculadas igualmente a través de contratos y/o convenios interadministrativos con el FIDEICOMITENTE, con los cuales se conformarán PATRIMONIOS AUTONOMOS DERIVADOS, mediante la celebración de contratos de Fiducia Mercantil derivados para la ejecución de los proyectos seleccionados por cada uno de los COMITÉS FIDUCIARIOS ”._x000a_Como resultado de la ejecución de los contratos de consultoría e interventoría mencionados, se realizaron los pagos detallados a continuación:_x000a_Cuadro N° 124 Relación de Pagos Contratos_x000a_Sin embargo, para la obtención de la licencia de construcción que corresponde al último producto de las obligaciones del contratista en el contrato de consultoría, se requería que el predio en donde se encuentra el proyecto se consolide normativamente, actividades que se encontraban contempladas a cargo del ICBF en este proceso._x000a_A partir de lo expuesto, mediante oficio SIGEDOC Nro. 2025EE0039756 de 05/03/2025, la CGR requirió información al ICBF sobre el estado actual de los contratos en mención, la obtención de la licencia de construcción y las gestiones frente a la construcción de la II FASE, de la unidad aplicativa._x000a_El ICBF a través de memorando radicado 202512230000030863 de 13/03/2025, informó lo siguiente:_x000a_“Es preciso mencionar en primer lugar que la obligación a que hace referencia la Licencia Urbanística que fue objeto de saneamiento mediante la Resolución No RES 11001-1-23-2876 del 22 de noviembre de 2023, corresponde a la previamente indicada en la licencia de Urbanismo expedida bajo resolución No RES 16-4-0477 de 25 de abril de 2016._x000a_Ahora bien, considerando que las necesidades identificadas para la atención de la población objeto del Sistema de Responsabilidad Penal han experimentado modificaciones desde el año 2009, cuando se inició la concepción del proyecto actualmente denominado Unidad Aplicativa El Redentor, el Grupo de Infraestructura Inmobiliaria, mediante el Memorando No. 202412230000096883 del 30 de junio de 2024, requirió a la Dirección de Protección lo siguiente:_x000a_“1. Informar acerca de la decisión de continuar o modificar el desarrollo del Proyecto Unidad Aplicativa El Redentor, para lo cual se solicita remitir el concepto técnico misional, jurídico y financiero que sustente la decisión._x000a_(…)_x000a_En respuesta a lo anterior, la Subdirección de Responsabilidad Penal se pronunció en los siguientes términos:_x000a_“(…)_x000a_Al respecto, debe considerarse que, desde la Subdirección de Responsabilidad Penal, previa concertación con la Regional Bogotá, se considera que la construcción de la Fase 2 del redentor no sería necesaria por ahora por las siguientes razones:_x000a_1. El Proyecto fue estructurado en el año 2013, a partir de Pandemia los ingresos al Sistema de Responsabilidad Penal han disminuido por lo cual no se requeriría el proyecto en su totalidad ya que posiblemente la unidad estaría parcialmente desocupada, a continuación, se envían los ingresos al sistema de los últimos 6 años:_x000a_(…)_x000a_Por otro lado, el alto costo de esta fase requiere destinar un volumen considerable recursos los cuales evaluando las necesidades del Sistema de Responsabilidad Penal a Nivel Nacional se prioriza la atención a unidades en todo el territorio Nacional, adicional a esto, según instrucciones de la Dirección General se debe priorizar la construcción y atención en unidades que fortalezcan los servicios en Medidas no Privativas de la Libertad. (Subrayado y Negrita fuera de texto)_x000a_Lo anterior, toda vez que teniendo en cuenta lo planteado en el Plan Nacional de Desarrollo 2022-2026, que busca privilegiar las modalidades no privativas de la libertad, enfocándose en la inclusión social y aplicación de las prácticas y justicia restaurativas en el marco del sistema de responsabilidad penal. Atendiendo a normas de orden nacional e internacional ..."/>
    <s v="La causa principal de la situación observada radica en presuntas deficiencias en la planeación por parte del ICBF, de la segunda fase del proyecto, lo que resultó en la ejecución de recursos destinados a estudios y diseños para una infraestructura que finalmente no será construida."/>
    <m/>
    <m/>
    <m/>
    <m/>
    <m/>
    <m/>
    <m/>
    <m/>
    <m/>
    <n v="0"/>
    <n v="0"/>
    <n v="0"/>
    <n v="0"/>
    <m/>
    <m/>
    <m/>
  </r>
  <r>
    <s v="AUD_FIN_2024"/>
    <s v="42. AUDITORÍA FINANCIERA 2024 "/>
    <n v="2024"/>
    <x v="36"/>
    <s v=" Fase II Unidad Aplicativa El Redentor en la ciudad de Bogotá (D-F) "/>
    <x v="20"/>
    <s v="Hallazgo Nro. 37. Fase II Unidad Aplicativa El Redentor en la ciudad de Bogotá (D-F) _x000a_El Contrato Interadministrativo Nro. 1743 del 7 de noviembre de 2017, suscrito entre el Instituto Colombiano de Bienestar Familiar (ICBF) y la Financiera de Desarrollo Territorial S.A. (FINDETER), tuvo por objeto: “Prestar el servicio de asistencia técnica para el desarrollo integral de los proyectos y/o programas en materia de infraestructura que requiera el ICBF”._x000a_Dentro de su alcance, se contemplaba la ejecución de dieciocho (18) proyectos a nivel nacional, entre los cuales se incluyó la &quot;Construcción de la primera fase de la unidad aplicativa El Redentor (Bogotá)&quot;._x000a_En relación con la ejecución de la primera fase, el 15 de marzo de 2024, la Directora de Vigilancia Fiscal de la Contraloría Delegada para el Sector Inclusión Social expidió el Auto Nro. 18, mediante el cual se dio apertura a la Indagación Preliminar Nro. IP-813111-2023-44159. Esta actuación se originó a partir de presuntas irregularidades detectadas en el ICBF, las cuales fueron consignadas en el hallazgo Nro. 39 de la Auditoría Financiera correspondiente a la vigencia 2022, cuyos resultados fueron presentados en el informe CGR-CDSIS Nro. 004, emitido en junio de 2023._x000a_Ahora bien, como resultado de los procedimientos propios de la Indagación Preliminar se comprobó que:_x000a_1. Los contratos de obra 68573-008-2018 (PAF- ICBF-0-001-2018) y de interventoría PAF-ICBF-I-003-2018, por medio de los cuales se desarrollaba la primera fase “FASE 1” del proyecto del CAE El Redentor, efectivamente fueron ejecutados en su integridad, cumpliendo con la finalidad de la contratación para dicha fase._x000a_2. Asimismo, se evidenció el Modificatorio N° 10, fechado el 14 de noviembre de 2023, el cual estableció la &quot;Construcción de obras provisionales para la puesta en operación de la FASE 1 – Unidad Aplicativa El Redentor en Bogotá D.C.&quot; y prorrogó el plazo de ejecución del contrato interadministrativo Nro. 1743 de 2017 por un período de 18 meses, extendiendo así su vigencia hasta el 16 de mayo de 2025._x000a_3. Por otro lado, la segunda Fase del proyecto, establecida mediante el Modificatorio Nro. 7 suscrito el 30 de noviembre de 2020 del Contrato Interadministrativo Nro. 1743 de 2017, estaba condicionada a la obtención de la licencia de construcción, en el marco de la licencia de saneamiento otorgada por la respectiva curaduría urbana al ICBF el 29 de diciembre de 2023, con una vigencia de 12 meses, es decir, hasta el 29 de diciembre de 2024._x000a_Por lo anterior, se dispuso que los hechos evaluados fueran incluidos como insumo en futuras actuaciones fiscales, con el fin de ejercer control y vigilancia sobre la gestión fiscal, una vez se cumplieran los plazos establecidos para finalizar la construcción del Proyecto CAE El Redentor en su totalidad y ponerlo en funcionamiento._x000a_En consecuencia, mediante el oficio identificado con SIGEDOC Nro. 2025IE0010386 del 3 de febrero de 2025, el asunto fue asignado al presente proceso auditor para su correspondiente evaluación. Como resultado del desarrollo de los procedimientos propios de auditoría, se logró establecer lo siguiente:_x000a_La ejecución de la segunda Fase establecida en el modificatorio contractual Nro. 7 del 30 de noviembre de 2020, en el Contrato Interadministrativo 1743, se planteó para desarrollarse en dos etapas: Etapa 1 de diagnóstico y revisión de diseños técnicos existentes y Etapa 2 de construcción._x000a_Para dar cumplimiento a lo anterior, FINDETER, adelantó las convocatorias para la consultoría con el objetivo de adelantar la revisión, ajuste y actualización de los estudios y diseños en cumplimiento de la “Etapa 1 de diagnóstico y revisión de diseños técnicos existentes”, y se suscribieron los respectivos contratos de consultoría e interventoría, así:_x000a_ Contrato de consultoría Nro. 68573-001-2022 PAF-ICBF-C-001-2022, suscrito el 11/03/2022 con el CONSORCIO SUMAC-HCG, por $ 117.213.929, cuyo inicio fue el 29/03/2022, con fecha de finalización prevista el 29/06/2022, es decir, su plazo inicial contemplado fue de 3 meses y el cual fue suspendido el 28/06/2022._x000a_El objeto del contrato fue:_x000a_“Revisión, ajuste, y actualización de estudios y diseños entregados por el ICBF, y elaboración de estudios y diseños complementarios para la construcción de la segunda fase de la Unidad Aplicativa El Redentor en la ciudad de Bogotá.”_x000a_Contrato de interventoría Nro. 68573-002-2022 PAF-ICBF-I-001-2022, suscrito el 16/03/2022 con ARQUITECTURA MAS VERDE S.A.S. por $66.433.752, cuyo inicio fue el 29/03/2022, con fecha de finalización prevista el 29/08/2022, es decir, su plazo inicial contemplado fue de 5 meses y el cual fue suspendido el 28/06/2022._x000a_* El objeto del contrato establecía:_x000a_“La interventoría integral (técnica, administrativa, financiera, contable, ambiental, social y jurídica) para la revisión, ajuste, y actualización de estudios y diseños entregados por el ICBF, y elaboración de estudios y diseños complementarios para la construcción de la segunda fase de la Unidad Aplicativa El Redentor en la ciudad de Bogotá”_x000a_Dentro del análisis realizado al estudio previo del contrato de consultoría se establecía que:_x000a_“Mediante el Modificatorio No 8 al contrato interadministrativo 1743 de 2017, el ICBF, plantea la necesidad de contratar una consultoría para la revisión, ajuste y actualización de Estudios y diseños:_x000a_“Por lo anterior, el ICBF plantea la necesidad de implementar una modificación al Contrato Interadministrativo de manera tal que se pueda ejecutar el proyecto mediante dos procesos definidos así:_x000a_• Consultoría para la revisión, ajuste y actualización de Estudios y Diseños y,_x000a_• Construcción de la Fase 2 del CAE por la modalidad de Precios Unitarios Fijos.”” (SIC)._x000a_No obstante, a pesar que los contratos fueron suspendidos el 28/06/2022, estos fueron ejecutados por los contratistas y realizaron la entrega de los productos, correspondientes a la actualización de estudios y diseños, derivados del contrato de consultoría Nro.68573-001-2022 PAF-ICBF-C-001-2022, y los informes de interventoría como resultado del contrato Nro. 68573-002-2022 PAF-ICBF-I-001-2022, los cuales fueron recibidos y posteriormente pagados por el ICBF por $117.593.577, como se precisa a continuación:_x000a_Para el desarrollo de los contratos objeto de convocatoria la cual se encuentra dentro del marco del contrato interadministrativo 1743 de 2017, FINDETER tenía suscrito con FIDUCIARIA LA PREVISORA S.A., el Contrato de Fiducia Mercantil Nro. 0006, cuyo objeto establece:_x000a_“(i) La constitución de un Patrimonio Autónomo Matriz con los recursos transferidos por el FIDEICOMITENTE a título de fiducia mercantil, para su administración, inversión y pagos; (ii) La recepción, administración, inversión y pagos por parte de la FIDUCIARIA, de los recursos que le transfieran las Entidades Públicas con las cuales suscriba convenios y/o contratos interadministrativos el FIDEICOMITENTE, o las entidades territoriales beneficiarias del apoyo financiero de la entidades Públicas, vinculadas igualmente a través de contratos y/o convenios interadministrativos con el FIDEICOMITENTE, con los cuales se conformarán PATRIMONIOS AUTONOMOS DERIVADOS, mediante la celebración de contratos de Fiducia Mercantil derivados para la ejecución de los proyectos seleccionados por cada uno de los COMITÉS FIDUCIARIOS ”._x000a_Como resultado de la ejecución de los contratos de consultoría e interventoría mencionados, se realizaron los pagos detallados a continuación:_x000a_Cuadro N° 124 Relación de Pagos Contratos_x000a_Sin embargo, para la obtención de la licencia de construcción que corresponde al último producto de las obligaciones del contratista en el contrato de consultoría, se requería que el predio en donde se encuentra el proyecto se consolide normativamente, actividades que se encontraban contempladas a cargo del ICBF en este proceso._x000a_A partir de lo expuesto, mediante oficio SIGEDOC Nro. 2025EE0039756 de 05/03/2025, la CGR requirió información al ICBF sobre el estado actual de los contratos en mención, la obtención de la licencia de construcción y las gestiones frente a la construcción de la II FASE, de la unidad aplicativa._x000a_El ICBF a través de memorando radicado 202512230000030863 de 13/03/2025, informó lo siguiente:_x000a_“Es preciso mencionar en primer lugar que la obligación a que hace referencia la Licencia Urbanística que fue objeto de saneamiento mediante la Resolución No RES 11001-1-23-2876 del 22 de noviembre de 2023, corresponde a la previamente indicada en la licencia de Urbanismo expedida bajo resolución No RES 16-4-0477 de 25 de abril de 2016._x000a_Ahora bien, considerando que las necesidades identificadas para la atención de la población objeto del Sistema de Responsabilidad Penal han experimentado modificaciones desde el año 2009, cuando se inició la concepción del proyecto actualmente denominado Unidad Aplicativa El Redentor, el Grupo de Infraestructura Inmobiliaria, mediante el Memorando No. 202412230000096883 del 30 de junio de 2024, requirió a la Dirección de Protección lo siguiente:_x000a_“1. Informar acerca de la decisión de continuar o modificar el desarrollo del Proyecto Unidad Aplicativa El Redentor, para lo cual se solicita remitir el concepto técnico misional, jurídico y financiero que sustente la decisión._x000a_(…)_x000a_En respuesta a lo anterior, la Subdirección de Responsabilidad Penal se pronunció en los siguientes términos:_x000a_“(…)_x000a_Al respecto, debe considerarse que, desde la Subdirección de Responsabilidad Penal, previa concertación con la Regional Bogotá, se considera que la construcción de la Fase 2 del redentor no sería necesaria por ahora por las siguientes razones:_x000a_1. El Proyecto fue estructurado en el año 2013, a partir de Pandemia los ingresos al Sistema de Responsabilidad Penal han disminuido por lo cual no se requeriría el proyecto en su totalidad ya que posiblemente la unidad estaría parcialmente desocupada, a continuación, se envían los ingresos al sistema de los últimos 6 años:_x000a_(…)_x000a_Por otro lado, el alto costo de esta fase requiere destinar un volumen considerable recursos los cuales evaluando las necesidades del Sistema de Responsabilidad Penal a Nivel Nacional se prioriza la atención a unidades en todo el territorio Nacional, adicional a esto, según instrucciones de la Dirección General se debe priorizar la construcción y atención en unidades que fortalezcan los servicios en Medidas no Privativas de la Libertad. (Subrayado y Negrita fuera de texto)_x000a_Lo anterior, toda vez que teniendo en cuenta lo planteado en el Plan Nacional de Desarrollo 2022-2026, que busca privilegiar las modalidades no privativas de la libertad, enfocándose en la inclusión social y aplicación de las prácticas y justicia restaurativas en el marco del sistema de responsabilidad penal. Atendiendo a normas de orden nacional e internacional ..."/>
    <s v="La causa principal de la situación observada radica en presuntas deficiencias en la planeación por parte del ICBF, de la segunda fase del proyecto, lo que resultó en la ejecución de recursos destinados a estudios y diseños para una infraestructura que finalmente no será construida."/>
    <m/>
    <m/>
    <m/>
    <m/>
    <m/>
    <m/>
    <m/>
    <m/>
    <m/>
    <n v="0"/>
    <n v="0"/>
    <n v="0"/>
    <n v="0"/>
    <m/>
    <m/>
    <m/>
  </r>
  <r>
    <s v="AUD_FIN_2024"/>
    <s v="42. AUDITORÍA FINANCIERA 2024 "/>
    <n v="2024"/>
    <x v="37"/>
    <s v="Información de trazadores presupuestales (D)"/>
    <x v="27"/>
    <s v="Hallazgo Nro. 38. Información de trazadores presupuestales (D)_x000a_El Instituto Colombiano de Bienestar Familiar destina los recursos de las políticas públicas a través del programa “Desarrollo integral de la primera infancia a la juventud, y fortalecimiento de las capacidades de las familias de niñas, niños y adolescentes” por medio de ejecución de proyectos de inversión como se describe a continuación:_x000a_Cuadro N° 125 Proyectos de Inversión_x000a_En desarrollo de la auditoría, mediante oficio con radicado Nro. 2025EE0011392 del 27/01/2025 se efectúa “Solicitud de Información Inicial Auditoria Financiera - ICBF vigencia 2024” dándose respuesta por parte de la entidad mediante radicado Nro. 202511000000011733 del 6 de febrero de 2025 en carpeta compartida OneDrive_x000a_archivo “AnexoP41&quot;, respecto a la ejecución y trazadores presupuestales para las políticas públicas en la vigencia 2024. De lo anterior, se evidencia un valor apropiado $2.444.634.306.301 y valor comprometido por $2.041.684.724.582 para los tres programas de inversión; información reportada por la Subdirección de Programación - Dirección de Planeación y Control de Gestión para el cierre de vigencia 2024 y en la Plataforma Integrada de Inversión Pública – PIIP._x000a_Cuadro N° 126 Información Inicial. Archivo Excel “Anexo P41”_x000a_En tal sentido, para el CÓDIGO BPIN 202300000000429 correspondiente al proyecto Promoción y Prevención el valor total de la apropiación para todas las trazadores presupuestales fue por $2.024.208.424.610 y el valor comprometido por $1.683.309.458.416. En cuanto al CÓDIGO BPIN 202300000000431 del proyecto Protección el valor total de la apropiación para todas las políticas públicas fue por $361.633.710.436 y el valor comprometido por $326.812.050.63. Por último, el CÓDIGO BPIN 2018011000627 del proyecto de Nutrición el valor total de la apropiación para todas las políticas públicas fue por $58.792.171.255 y el valor comprometido por $31.563.215.535._x000a_Ahora bien, la entidad también reportó para la misma fecha por medio del archivo denominado &quot;Trazador Presupuestal de Paz” para el trazador de Construcción de Paz información diferente, presentándose inconsistencias en los valores totales respecto al presupuesto asignado y comprometido por cada política pública, evidenciándose lo siguiente:_x000a_ Para el CÓDIGO BPIN 202300000000429 correspondiente al proyecto Promoción y Prevención el valor total de la apropiación para todas las políticas públicas fue por $4.831.794.056.681 y el valor comprometido por $4.490.895.090.487._x000a_ En cuanto al CÓDIGO BPIN 202300000000431 del proyecto Protección el valor total de la apropiación para todas las políticas públicas fue por $361.633.710.436 y el valor comprometido por $325.670.497.826._x000a_ Por último, el CÓDIGO BPIN 2018011000627 del proyecto de Nutrición el valor total de la apropiación para todas las políticas públicas fue por $20.786.713.791 y el valor comprometido por $12.855.345.822._x000a_Cuadro N° 127 Información Archivo &quot;Trazador Presupuestal de Paz”_x000a_De esta información se evidencia que la ejecución presupuestal total de los recursos destinados en cuanto a valor apropiado figura por $5.214.214.480.908 y se comprometieron $4.829.420.934.135._x000a_Posteriormente, la entidad da “Alcance Respuesta a CGR mediante radicado 202511000000011733 07/02/2025 – REQ. 2025EE0011392 del 27/01/2025- Solicitud de Información Inicial Auditoria Financiera - ICBF vigencia 2024&quot; archivo Excel donde se desagrega la información a nivel de las regionales, sin embargo, al analizarse nuevamente los trazadores, se siguen presentando inconsistencias en los valores, especialmente en el trazador Marcador de paz como se detalla a continuación._x000a_En la pestaña Excel “2024”, donde se consolida la información global de los recursos ejecutados para el trazador “Marcador de paz” se observó lo siguiente._x000a_Cuadro N° 128 Información Archivo Excel “2024” “Marcador de paz”_x000a_Ahora bien, en la pestaña Excel “total ICBF” lo siguiente para el código BPIN 202300000000429:_x000a_Cuadro N° 129 Información Archivo Excel “total ICBF” código BPIN 202300000000429_x000a_De acuerdo con esto, se observa una diferencia en el valor de apropiación y comprometido de $2.807.585.632.071._x000a_Por otra parte, en cuanto al código BPIN 2018011000627 se observa lo siguiente:_x000a_Cuadro N° 130 Información Archivo Excel “total ICBF” código BPIN 2018011000627_x000a_Respecto a esta información, se observa una diferencia en el valor de apropiación y comprometido de $37.226.341.797._x000a_Así las cosas, se determina que la información generada presenta discrepancias significativas en cada trazador de acuerdo con los archivos allegados, ocasionándose una variación importante en la ejecución de los recursos de cada trazador presupuestal y por ende en el valor total de los recursos destinados a las políticas públicas._x000a_...Esta situación afecta la utilidad y confiabilidad de la información generada, incurriendo en falta de consistencia de la información presupuestal que puede comprometer la eficiencia en la gestión financiera y la transparencia del recurso invertido en las políticas públicas por parte de la Entidad."/>
    <s v="Así las cosas, se determina que la información generada presenta discrepancias significativas en cada trazador de acuerdo con los archivos allegados, ocasionándose una variación importante en la ejecución de los recursos de cada trazador presupuestal y por ende en el valor total de los recursos destinados a las políticas públicas."/>
    <m/>
    <m/>
    <m/>
    <m/>
    <m/>
    <m/>
    <m/>
    <m/>
    <m/>
    <n v="0"/>
    <n v="0"/>
    <n v="0"/>
    <n v="0"/>
    <m/>
    <m/>
    <m/>
  </r>
  <r>
    <s v="AUD_FIN_2024"/>
    <s v="42. AUDITORÍA FINANCIERA 2024"/>
    <n v="2024"/>
    <x v="38"/>
    <s v="Publicidad en el SECOP II de los procesos contractuales suscritos por el Instituto Colombiano de Bienestar Familiar – ICBF (D)"/>
    <x v="28"/>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12"/>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19"/>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5"/>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0"/>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8"/>
    <s v="Publicidad en el SECOP II de los procesos contractuales suscritos por el Instituto Colombiano de Bienestar Familiar – ICBF (D)"/>
    <x v="23"/>
    <s v="Hallazgo Nro. 39. Publicidad en el SECOP II de los procesos contractuales suscritos por el Instituto Colombiano de Bienestar Familiar – ICBF(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4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 Ahora bien, “La Entidad Estatal está obligada a publicar en el SECOP los Documentos del Proceso y los actos administrativos del Proceso de Contratación, dentro de los tres (3) días siguientes a su expedición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1_x000a_Documentos no evidenciados en SECOP II"/>
    <s v="Esta situación obedece a presuntas fallas en la obligación de la Dirección de Contratación del ICBF y quien haga sus veces en las Regionales,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39"/>
    <s v="Contrato Nro. 547 de 2024 - Facturación simple (D, OI)"/>
    <x v="1"/>
    <s v="Hallazgo Nro. 40. Contrato Nro. 547 de 2024 - Facturación simple (D, OI)_x000a_Como parte de la articulación de la denuncia Nro. 2024-324453-82111-D a la auditoría financiera al ICBF, Regional Cesar, se verificó el proceso de contratación Nro. 20005472024 (dos de octubre), cuyo objeto fu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suscrito con la Asociación Hogares Comunitarios Niños Triunfantes, por $962.799.670._x000a_El documento de denuncia, en sus puntos 1 y 2, relativos a compras con proveedores locales57, advertían un posible incumplimiento del proveedor Tienda la esperanza J.M del señor Jxxx Mxxx Rxxxxx, en el registro de pequeños productores PP ante la Secretaría de Agricultura del departamento del Cesar y, la emisión de facturas simples, en contradicción con lo estipulado en las Resoluciones Nros. 0042 de 2020 y 0015 de 2021 de la Dirección de Impuestos y Aduanas Nacionales – DIAN, sobre facturación electrónica._x000a_Revisada la documentación contractual en SECOP II y archivos de la entidad, se determinó que: 1- La Regional Cesar, en el primer comité técnico del contrato, llevada a cabo el siete de octubre de 2024, examinó la capacidad jurídica e idoneidad del proveedor Jxxxx Mxxxx Rxxxxx, aprobándolo como tal, teniendo en cuenta que exhibió:_x000a_ Certificado actualizado de Cámara de Comercio,_x000a_ Ordenes de compras pormenorizadas,_x000a_ Cotizaciones de los proveedores de alimentos,_x000a_ Formato de proveedores de alimentos según el ICBF,_x000a_Sin embargo, a la fecha de la contratación, el mencionado proveedor estaba realizando las gestiones necesarias para acreditarse como pequeño agricultor, ante la Secretaria de Agricultura departamental, por lo mismo, resultaría cierto lo indicado por la veeduría denunciante, según quienes “no aparece registrado ante la secretaria_x000a_de agricultura del departamento, y que no es posible que tenga tenencia de tierra para producir más de 30 productos entre agrícolas y procesados lo cual indica que no es pequeño productor PP o ACFC”._x000a_2- La factura Nro. 10000 aportada por el proveedor Tienda la esperanza J.M no es una factura legal electrónica, de conformidad con las Resoluciones 042 de 2020 y 015 de 2021. Preguntado al respecto, el ICBF, Regional Cesar, contestó que efectivamente no se trata de una factura electrónica, pero que, a la luz de los informes técnicos del apoyo a la supervisión, el servicio de alimentación se prestó satisfactoriamente._x000a_"/>
    <s v="Lo anterior, evidencia debilidades en la supervisión, que, si bien no afectaron la prestación del servicio, sí contradicen apartes de las cláusulas generales del contrato y normativa de la DIAN._x000a_Hallazgo con presunta incidencia disciplinaria y para traslado a la DIAN_x000a_Hallazgo con presunta incidencia disciplinaria y para traslado a la DIAN"/>
    <m/>
    <m/>
    <m/>
    <m/>
    <m/>
    <m/>
    <m/>
    <m/>
    <m/>
    <n v="0"/>
    <n v="0"/>
    <n v="0"/>
    <n v="0"/>
    <m/>
    <m/>
    <m/>
  </r>
  <r>
    <s v="AUD_FIN_2024"/>
    <s v="42. AUDITORÍA FINANCIERA 2024"/>
    <n v="2024"/>
    <x v="39"/>
    <s v="Contrato Nro. 547 de 2024 - Facturación simple (D, OI)"/>
    <x v="30"/>
    <s v="Hallazgo Nro. 40. Contrato Nro. 547 de 2024 - Facturación simple (D, OI)_x000a_Como parte de la articulación de la denuncia Nro. 2024-324453-82111-D a la auditoría financiera al ICBF, Regional Cesar, se verificó el proceso de contratación Nro. 20005472024 (dos de octubre), cuyo objeto fue “prestar los servicios de educación inicial en el marco de la atención integral a la primera infancia de conformidad con los manuales operativos y el lineamiento técnico para la atención a la primera infancia y las directrices establecidas por el ICBF, en armonía con la política de estado para el desarrollo integral de la primera infancia de cero a siempre”, suscrito con la Asociación Hogares Comunitarios Niños Triunfantes, por $962.799.670._x000a_El documento de denuncia, en sus puntos 1 y 2, relativos a compras con proveedores locales57, advertían un posible incumplimiento del proveedor Tienda la esperanza J.M del señor Jxxx Mxxx Rxxxxx, en el registro de pequeños productores PP ante la Secretaría de Agricultura del departamento del Cesar y, la emisión de facturas simples, en contradicción con lo estipulado en las Resoluciones Nros. 0042 de 2020 y 0015 de 2021 de la Dirección de Impuestos y Aduanas Nacionales – DIAN, sobre facturación electrónica._x000a_Revisada la documentación contractual en SECOP II y archivos de la entidad, se determinó que: 1- La Regional Cesar, en el primer comité técnico del contrato, llevada a cabo el siete de octubre de 2024, examinó la capacidad jurídica e idoneidad del proveedor Jxxxx Mxxxx Rxxxxx, aprobándolo como tal, teniendo en cuenta que exhibió:_x000a_ Certificado actualizado de Cámara de Comercio,_x000a_ Ordenes de compras pormenorizadas,_x000a_ Cotizaciones de los proveedores de alimentos,_x000a_ Formato de proveedores de alimentos según el ICBF,_x000a_Sin embargo, a la fecha de la contratación, el mencionado proveedor estaba realizando las gestiones necesarias para acreditarse como pequeño agricultor, ante la Secretaria de Agricultura departamental, por lo mismo, resultaría cierto lo indicado por la veeduría denunciante, según quienes “no aparece registrado ante la secretaria_x000a_de agricultura del departamento, y que no es posible que tenga tenencia de tierra para producir más de 30 productos entre agrícolas y procesados lo cual indica que no es pequeño productor PP o ACFC”._x000a_2- La factura Nro. 10000 aportada por el proveedor Tienda la esperanza J.M no es una factura legal electrónica, de conformidad con las Resoluciones 042 de 2020 y 015 de 2021. Preguntado al respecto, el ICBF, Regional Cesar, contestó que efectivamente no se trata de una factura electrónica, pero que, a la luz de los informes técnicos del apoyo a la supervisión, el servicio de alimentación se prestó satisfactoriamente._x000a_"/>
    <s v="Lo anterior, evidencia debilidades en la supervisión, que, si bien no afectaron la prestación del servicio, sí contradicen apartes de las cláusulas generales del contrato y normativa de la DIAN._x000a_Hallazgo con presunta incidencia disciplinaria y para traslado a la DIAN_x000a_Hallazgo con presunta incidencia disciplinaria y para traslado a la DIAN"/>
    <m/>
    <m/>
    <m/>
    <m/>
    <m/>
    <m/>
    <m/>
    <m/>
    <m/>
    <n v="0"/>
    <n v="0"/>
    <n v="0"/>
    <n v="0"/>
    <m/>
    <m/>
    <m/>
  </r>
  <r>
    <s v="AUD_FIN_2024"/>
    <s v="42. AUDITORÍA FINANCIERA 2024"/>
    <n v="2024"/>
    <x v="40"/>
    <s v="Publicidad en el SECOP II de los procesos contractuales suscritos por el Instituto Colombiano de Bienestar Familiar – ICBF (D)"/>
    <x v="7"/>
    <s v="Hallazgo Nro. 41. Publicidad en el SECOP II de los procesos contractuales suscritos por el Instituto Colombiano de Bienestar Familiar – ICBF58 (D)_x000a_Durante el desarrollo de la Auditoría Financiera y la revisión de la contratación correspondiente, el equipo auditor evidenció que, el ICBF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9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_x000a_Cuadro N° 133_x000a_Documentos no evidenciados en SECOP II – Contratos de aporte Regional Córdoba"/>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40"/>
    <s v="Publicidad en el SECOP II de los procesos contractuales suscritos por el Instituto Colombiano de Bienestar Familiar – ICBF (D)"/>
    <x v="28"/>
    <s v="Hallazgo Nro. 41. Publicidad en el SECOP II de los procesos contractuales suscritos por el Instituto Colombiano de Bienestar Familiar – ICBF58 (D)_x000a_Durante el desarrollo de la Auditoría Financiera y la revisión de la contratación correspondiente, el equipo auditor evidenció que, el ICBF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59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_x000a_Cuadro N° 133_x000a_Documentos no evidenciados en SECOP II – Contratos de aporte Regional Córdoba"/>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41"/>
    <s v="Plan de Mejoramiento – SIRECI (D)"/>
    <x v="7"/>
    <s v="Hallazgo Nro. 42. Plan de Mejoramiento – SIRECI (D)_x000a_En atención a la vigilancia de la gestión fiscal al Instituto Colombiano de Bienestar Familiar ICBF Regional Córdoba vigencia 2024, la CGR evaluó la documentación suministrada por la entidad, en respuesta a solicitudes de información relacionadas con el Plan de Mejoramiento presentado a la CGR en el SIRECI y relacionado con los hallazgos de origen presupuestal y contractual._x000a_Por lo anterior, se observó en el reporte SIRECI presentado por el ICBF Regional Córdoba a 31 de diciembre del 2024, los siguientes hallazgos:_x000a_Cuadro N° 135_x000a_Muestra Plan de Mejoramiento Instituto Colombiano de Bienestar Familiar Regional Córdoba 2024 Realizada la verificación y el análisis de la información, se evidenció que de los dos (2) hallazgos reportados para Plan de Mejoramiento, cumplieron con los diez (10) acciones y avances en actividades de mejora previstas, cuyas fechas máximas de cumplimiento eran hasta el 31 de diciembre del 2024. Estos hallazgos fueron:_x000a_- Hallazgo Nro. 78 con ID del ICBF Regional Córdoba con fecha máxima al 31/12/2024, cumplen 4 de 4 actividades; con avance del 100%._x000a_- Hallazgo Nro. 79 con ID del ICBF Regional Córdoba con fecha máxima al 31/12/2024, cumplen 6 de 6 actividades; con avance del 100%._x000a_Sin embargo, y muy a pesar del cumplimiento de las actividades y/o acciones contempladas en el plan de Mejoramiento, en el desarrollo de la auditoría, se evidencia que el hallazgo Nro. 78 relacionado con compras locales, es persistente en la vigencia auditada (2024). Lo anterior se traduce en una efectiva corrección, pero una deficiente prevención."/>
    <s v="Lo anterior obedece a presuntas deficiencias en el control y seguimiento por parte del ICBF Regional Córdoba, en el cumplimento de la normatividad que regula el Plan de Mejoramiento definido como el “Instrumento que contiene la información del conjunto de las acciones correctivas, y/o preventivas que debe adelantar un sujeto de vigilancia y control fiscal o entidad territorial, en un período determinado, para dar cumplimiento a la obligación de subsanar y corregir las causas administrativas que dieron origen a los hallazgos, identificados por la Contraloría General de la República, como resultado del ejercicio de una actuación fiscal.”"/>
    <m/>
    <m/>
    <m/>
    <m/>
    <m/>
    <m/>
    <m/>
    <m/>
    <m/>
    <n v="0"/>
    <n v="0"/>
    <n v="0"/>
    <n v="0"/>
    <m/>
    <m/>
    <m/>
  </r>
  <r>
    <s v="AUD_FIN_2024"/>
    <s v="42. AUDITORÍA FINANCIERA 2024"/>
    <n v="2024"/>
    <x v="42"/>
    <s v="Compras locales en contratos de aporte (D)"/>
    <x v="7"/>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2"/>
    <s v="Compras locales en contratos de aporte (D)"/>
    <x v="29"/>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2"/>
    <s v="Compras locales en contratos de aporte (D)"/>
    <x v="1"/>
    <s v="Hallazgo Nro. 43. Compras locales en contratos de aporte (D)_x000a_En desarrollo de la revisión de los contratos escogidos como muestra dentro de la auditoría, el equipo auditor de la CGR pudo evidenciar que para los contratos de aporte 23003402022, 23000682023, 23001222024, 23001102024 y 23003382022 ejecutados por el ICBF regional Córdoba para los servicios de atención a la primera infancia, en los formatos de seguimiento de compras locales suscritos por parte de la supervisión y las Empresas Administradoras de Servicios -EAS, no se cumplió en distintos meses de su ejecución con el porcentaje mínimo del valor total de compra de alimentos que se establece en los contratos y la Ley 2046 de 2020 (30%). Situación validada por parte del supervisor de cada contrato, y se relaciona en el siguiente cuadro:_x000a_Cuadro N° 136_x000a_Compras locales que no cumplen el porcentaje mínimo (30%) del valor total de compras de alimentos – contratos de aporte 23003402022, 23000682023, 23001222024, 23001102024, 23003382022._x000a_Cifras en porcentaje (%)"/>
    <s v="La situación evidenciada es causada por debilidades por parte de la supervisión de los contratos en cuanto al seguimiento y exigibilidad del cumplimiento de compras locales a la EAS; como también por deficiencias por parte de las entidades administradoras de servicio-EAS en el cumplimiento de sus obligaciones contractuales en el marco de la estrategia de compras locales y de la aplicación de la Ley 2046 de 6 de agosto de 2020."/>
    <m/>
    <m/>
    <m/>
    <m/>
    <m/>
    <m/>
    <m/>
    <m/>
    <m/>
    <n v="0"/>
    <n v="0"/>
    <n v="0"/>
    <n v="0"/>
    <m/>
    <m/>
    <m/>
  </r>
  <r>
    <s v="AUD_FIN_2024"/>
    <s v="42. AUDITORÍA FINANCIERA 2024"/>
    <n v="2024"/>
    <x v="43"/>
    <s v="Publicidad en el SECOP II de los procesos contractuales suscritos por el Instituto Colombiano de Bienestar Familiar – ICBF Regional Magdalena (D)"/>
    <x v="18"/>
    <s v="Hallazgo Nro. 44. Publicidad en el SECOP II de los procesos contractuales suscritos por el Instituto Colombiano de Bienestar Familiar – ICBF Regional Magdalena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64 Igualmente, en la plataforma se carga la documentación que se produce en todas las etapas del contrato y que soportan el cumplimiento de las obligaciones pactadas por las partes,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65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7_x000a_Documentos cargados extemporáneamente en SECOP II"/>
    <s v="Esta situación obedece a presuntas fallas de la Coordinación de Contratación del ICBF Regional Magdalena, en la obligación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43"/>
    <s v="Publicidad en el SECOP II de los procesos contractuales suscritos por el Instituto Colombiano de Bienestar Familiar – ICBF Regional Magdalena (D)"/>
    <x v="28"/>
    <s v="Hallazgo Nro. 44. Publicidad en el SECOP II de los procesos contractuales suscritos por el Instituto Colombiano de Bienestar Familiar – ICBF Regional Magdalena (D)_x000a_Durante el desarrollo de la Auditoría Financiera y la revisión de la contratación correspondiente, el equipo auditor evidenció que, el ICBF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64 Igualmente, en la plataforma se carga la documentación que se produce en todas las etapas del contrato y que soportan el cumplimiento de las obligaciones pactadas por las partes,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65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o que no fue cargada de forma oportuna:_x000a_Cuadro N° 137_x000a_Documentos cargados extemporáneamente en SECOP II"/>
    <s v="Esta situación obedece a presuntas fallas de la Coordinación de Contratación del ICBF Regional Magdalena, en la obligación de “(…) publicar permanentemente y de acuerdo con lo establecido en la ley, toda la información generada de los contratos/convenios desde la etapa precontractual hasta la liquidación (cuando aplique) y el cierre del expediente contractual”. Así como probables falencias en la supervisión de los contratos, en lo referente a la ejecución, al ser responsable de remitir la información de forma oportuna al área responsable de la publicación._x000a_Asimismo, se genera a partir de la falta de aplicación de mecanismos de control interno que garanticen la transparencia sobre la información soporte de la ejecución de los contratos celebrados por parte del ICBF, y una abierta contradicción del principio constitucional de publicidad administrativa (Constitución Política, artículo 209)."/>
    <m/>
    <m/>
    <m/>
    <m/>
    <m/>
    <m/>
    <m/>
    <m/>
    <m/>
    <n v="0"/>
    <n v="0"/>
    <n v="0"/>
    <n v="0"/>
    <m/>
    <m/>
    <m/>
  </r>
  <r>
    <s v="AUD_FIN_2024"/>
    <s v="42. AUDITORÍA FINANCIERA 2024"/>
    <n v="2024"/>
    <x v="44"/>
    <s v="Plan de Mejoramiento – SIRECI66"/>
    <x v="18"/>
    <s v="Hallazgo Nro. 45. Plan de Mejoramiento – SIRECI_x000a_En atención a la vigilancia de la gestión fiscal del ICBF Regional Magdalena en la vigencia 2024, la CGR evaluó la documentación suministrada por la entidad, en respuesta a solicitudes de información relacionadas con el Plan de Mejoramiento presentado en el SIRECI, con relación a los hallazgos de origen presupuestal, contable y contractual reportados en el SIRECI, a 31 de diciembre del 2024, en el cual se relacionan los siguientes hallazgos:_x000a_Cuadro N° 140_x000a_Hallazgos Plan de Mejoramiento ICBF Regional Magdalena_x000a_SIRECI - Vigencia 2024 _x000a_Realizada la verificación y el análisis de la información, se evidenció que de los cinco (5) hallazgos reportados para Plan de Mejora; dos (2) hallazgos no cumplieron con las acciones y avances, en las actividades de mejora previstas para mitigar las causas que dieron origen a los hallazgos, cuyas fechas máximas de cumplimiento fueron hasta el 10 de diciembre del 2024. Estos hallazgos son:_x000a_ Hallazgo Nro. 82 Publicación en el SECOP II (D), con ID del ICBF AF-CGR-2023-082 con fecha máxima de cumplimiento al 10/12/2024, cumplió con 2 de las 3 actividades propuestas; con avance del 66,67%._x000a_La actividad presentó avance del 0%, relacionada con “Realizar capacitaciones a los operadores y supervisores de contratos por parte del Grupo Jurídico sobre la publicación de los documentos durante la ejecución de los contratos, plan de pagos y registro de la cuenta bancaria del proveedor. Responsable: Grupo Jurídico; Destinatario: Operadores y Supervisores de Contratos, abogados del Grupo de Apoyo Técnico”._x000a_ Hallazgo Nro. 83 Supervisión de contratos ejecutados (D), con ID del ICBF AF-CGR-2023-082, con fecha máxima de cumplimiento al 10/12/2024, cumplió con 4 de las cinco unidades de medidas de las 3 actividades a realizar; con avance del 80%."/>
    <s v="Lo anterior obedece a deficiencias en el control y seguimiento por parte del ICBF, en el cumplimento de la normatividad que regula el Plan de Mejoramiento presentado por la entidad, ya que el reporte realizado no muestra la realidad de las acciones y actividades de mejora establecidas por parte del ICBF para subsanar los hallazgos plasmados en el plan de mejoramiento"/>
    <m/>
    <m/>
    <m/>
    <m/>
    <m/>
    <m/>
    <m/>
    <m/>
    <m/>
    <n v="0"/>
    <n v="0"/>
    <n v="0"/>
    <n v="0"/>
    <m/>
    <m/>
    <m/>
  </r>
  <r>
    <s v="AUD_FIN_2024"/>
    <s v="42. AUDITORÍA FINANCIERA 2024"/>
    <n v="2024"/>
    <x v="45"/>
    <s v="Reintegro saldos inejecutados contrato de aporte 52004402023 (D, F)"/>
    <x v="0"/>
    <s v="Hallazgo Nro. 46. Reintegro saldos inejecutados contrato de aporte 52004402023 (D, F)._x000a_En visita fiscal desarrollada durante los días 31 de abril y 1 al 4 de marzo de 2025, se verificó la información relacionada con el contrato 52004402023._x000a_Cuadro N° 141 Información General Contrato 52004402023_x000a_El contrato finalizó el 30/04/2024 y se determina que existen unos saldos pendientes por reintegrar por $88.665.444 los cuales corresponden a inejecuciones del proyecto, es decir, ha transcurrido un año desde la terminación de la ejecución del contrato y aún no se han reintegrado los recursos de inejecuciones. ICBF pagó $1.763.220.914._x000a_Cuadro N° 142 Pagos contrato 52004402023 Cifras en pesos_x000a_Si bien el contrato terminó el 30 de abril de 2024, el ICBF realizó requerimientos a la EAS para el proceso de conciliación, el 7 y 14 de marzo de 2025, sin embargo, el representante de la EAS FUNSODEPOR no ha hecho presencia para su liquidación. El 2 de abril de 2025, mediante radicado Nro. 202551003000016643, la supervisora del contrato, envía al área jurídica el Formato Informe de Supervisión – inicio proceso Administrativo Sancionatorio Contrato de Aporte 5200440203, en el cual informa los incumplimientos descritos por parte de la Fundación Social y Deportiva El Progreso. Pese a esta situación, ICBF adjudicó a la EAS los contratos para la vigencia 2025 (contratos 52002602025; 52003372025 y 52003402025), sin antes estar a paz y salvo con el contrato 52004402023._x000a_Cuadro N° 143 Contratos suscritos con Fundación Social y Deportiva El Progreso vigencia 2025 Cifras en pesos_x000a_"/>
    <s v="Esta situación se ocasiona por falencias en los mecanismos de control interno y en el proceso de supervisión frente al seguimiento del contrato y falencias de comunicación entre las áreas involucradas (financiera, jurídica, técnica), para el oportuno reintegro de saldos inejecutados y la liquidación bilateral o en su defecto unilateral de conformidad a las cláusulas contractuales._x000a_Este hecho impide que los recursos inejecutados y no reintegrados oportunamente, puedan reinvertirse en los programas de ICBF y ocasiona afectación al Patrimonio del Estado por $88.665.444."/>
    <m/>
    <m/>
    <m/>
    <m/>
    <m/>
    <m/>
    <m/>
    <m/>
    <m/>
    <n v="0"/>
    <n v="0"/>
    <n v="0"/>
    <n v="0"/>
    <m/>
    <m/>
    <m/>
  </r>
  <r>
    <s v="AUD_FIN_2024"/>
    <s v="42. AUDITORÍA FINANCIERA 2024"/>
    <n v="2024"/>
    <x v="45"/>
    <s v="Reintegro saldos inejecutados contrato de aporte 52004402023 (D, F)"/>
    <x v="1"/>
    <s v="Hallazgo Nro. 46. Reintegro saldos inejecutados contrato de aporte 52004402023 (D, F)._x000a_En visita fiscal desarrollada durante los días 31 de abril y 1 al 4 de marzo de 2025, se verificó la información relacionada con el contrato 52004402023._x000a_Cuadro N° 141 Información General Contrato 52004402023_x000a_El contrato finalizó el 30/04/2024 y se determina que existen unos saldos pendientes por reintegrar por $88.665.444 los cuales corresponden a inejecuciones del proyecto, es decir, ha transcurrido un año desde la terminación de la ejecución del contrato y aún no se han reintegrado los recursos de inejecuciones. ICBF pagó $1.763.220.914._x000a_Cuadro N° 142 Pagos contrato 52004402023 Cifras en pesos_x000a_Si bien el contrato terminó el 30 de abril de 2024, el ICBF realizó requerimientos a la EAS para el proceso de conciliación, el 7 y 14 de marzo de 2025, sin embargo, el representante de la EAS FUNSODEPOR no ha hecho presencia para su liquidación. El 2 de abril de 2025, mediante radicado Nro. 202551003000016643, la supervisora del contrato, envía al área jurídica el Formato Informe de Supervisión – inicio proceso Administrativo Sancionatorio Contrato de Aporte 5200440203, en el cual informa los incumplimientos descritos por parte de la Fundación Social y Deportiva El Progreso. Pese a esta situación, ICBF adjudicó a la EAS los contratos para la vigencia 2025 (contratos 52002602025; 52003372025 y 52003402025), sin antes estar a paz y salvo con el contrato 52004402023._x000a_Cuadro N° 143 Contratos suscritos con Fundación Social y Deportiva El Progreso vigencia 2025 Cifras en pesos_x000a_"/>
    <s v="Esta situación se ocasiona por falencias en los mecanismos de control interno y en el proceso de supervisión frente al seguimiento del contrato y falencias de comunicación entre las áreas involucradas (financiera, jurídica, técnica), para el oportuno reintegro de saldos inejecutados y la liquidación bilateral o en su defecto unilateral de conformidad a las cláusulas contractuales._x000a_Este hecho impide que los recursos inejecutados y no reintegrados oportunamente, puedan reinvertirse en los programas de ICBF y ocasiona afectación al Patrimonio del Estado por $88.665.444."/>
    <m/>
    <m/>
    <m/>
    <m/>
    <m/>
    <m/>
    <m/>
    <m/>
    <m/>
    <n v="0"/>
    <n v="0"/>
    <n v="0"/>
    <n v="0"/>
    <m/>
    <m/>
    <m/>
  </r>
  <r>
    <s v="AUD_FIN_2024"/>
    <s v="42. AUDITORÍA FINANCIERA 2024"/>
    <n v="2024"/>
    <x v="46"/>
    <s v="Contrato de aportes 52005772024 (IP)"/>
    <x v="0"/>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6"/>
    <s v="Contrato de aportes 52005772024 (IP)"/>
    <x v="1"/>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6"/>
    <s v="Contrato de aportes 52005772024 (IP)"/>
    <x v="23"/>
    <s v="Hallazgo Nro. 47. Contrato de aportes 52005772024 (IP)_x000a_Con la información suministrada del contrato 52005772024 por el ICBF, la auditoría no pudo determinar el cumplimiento total de objeto contractual, además que los pagos realizados por la entidad hasta la fecha 30/04/2025 fueron de $324.675.237, de un total Aportes de ICBF de $1.477.258.204, según la supervisora del contrato, no se han realizado más desembolsos, porque que el contratista no ha suministrado la información requerida para su pago, por ello tampoco se han realizado las Actas de legalización Financiera, informe de supervisión del mes de diciembre, ni acta de liquidación final, entre otros._x000a_Cuadro N° 144_x000a_Pagos Realizados por ICBF Regional Nariño_x000a_A 30 de abril de 2025_x000a_Según extractos bancarios e información de la supervisora, el contratista, con los recursos recibidos del ICBF, ha pagado la nómina del personal contratado para desarrollar las actividades en la prestación del servicio y algunos pagos a proveedores._x000a_Ante la reiteración de auditoría sobre la entrega de información complementaria de la ejecución del contrato 52005772024 realizada el 28 de abril de 2025, la administración del ICBF Regional Nariño, en respuesta con radicado del 30 de abril, de 2025, informa que la supervisora del contrato finalizó la revisión de los soportes contables de legalización financiera, por lo cual el apoyo financiero se encuentra consolidando la información para elaborar el acta de legalización junto con el operador. Igualmente aclara que, aunque se han realizado solicitudes al operador de explicaciones, aclaraciones, justificaciones y/o subsanaciones; no se ha recibido respuesta efectiva por parte del contratista._x000a_Por otra parte, la supervisora manifestó que el contratista radicó extemporáneamente los soportes contables de legalización financiera, en los cuales se encontró inconsistencias que requirieron una revisión minuciosa, aclaraciones y solicitud de información al banco, además realizó revisión de toda la ejecución del contrato, listados de asistencia, informes mensuales y reportes cuéntame, por este motivo a la fecha 30 de abril de 2025, no se tiene el acta de legalización financiera ni el informe de supervisión del último período, ni liquidación del contrato._x000a_La Supervisora también informa que 10 de febrero 2025 presentó Formato para Inicio proceso Administrativo sancionatorio, ante el grupo Jurídico de la Regional en el cual se solicita inicio de proceso administrativo Sancionatorio por incumplimiento parcial y liquida una sanción por $96.725.709. sin embargo, hasta el 30/04/2025 el ICBF regional Nariño, no ha iniciado dicho proceso administrativo sancionatorio por incumplimiento parcial._x000a_También el ICBF compulsó copias por la presunta comisión de delito, a la fiscalía general de la Nación. Radicado 202451000000163961 y radicado de correspondencia NAR-MC-No 2024024005822 del 2024-12-11 con 17 folios. Por presunta alteración en el extracto bancario de dos transacciones del 8 de noviembre de 2024 por $18.437.445 y 110.534.768,30 cuenta de ahorros 182XXXX Banco de Bogotá._x000a_Por otra parte, el contratista certificó el cumplimiento en cupos de la atención de Niñas y niños y Adolescentes de la siguiente manera:_x000a_Cuadro N° 145_x000a_Certificación cobertura aportada por el contratista_x000a_Por lo anterior la supervisora del contrato 52005772024 y después realizar una serie de requerimientos entre el 1 de octubre de 2024 y el 24 de enero de 2025, presenta Formato de informe de supervisión con solicitud de Inicio proceso Administrativo sancionatorio, sin embargo, hasta la fecha 30/04/2025, la Regional no ha iniciado dicho proceso administrativo sancionatorio."/>
    <s v="Esta situación se presenta por debilidades en la aplicación de los mecanismos de control interno y la ineficiencia e inoportunidad de las actuaciones de supervisión contractual y financiera, igualmente en deficiencias en la gestión fiscal de la Regional Nariño frente a la ejecución del contrato, conllevando a incumplimiento de las actividades pactadas, vulnerando los fines esenciales del Estado y los principios de la contratación estatal._x000a_Afecta la calidad en el servicio en la promoción del reconocimiento, garantía y protección integral de las niñas y niños entre los 6 y 13 años y adolescentes de 14 y 17 años objeto del contrato y genera riesgo de pérdida de recursos públicos"/>
    <m/>
    <m/>
    <m/>
    <m/>
    <m/>
    <m/>
    <m/>
    <m/>
    <m/>
    <n v="0"/>
    <n v="0"/>
    <n v="0"/>
    <n v="0"/>
    <m/>
    <m/>
    <m/>
  </r>
  <r>
    <s v="AUD_FIN_2024"/>
    <s v="42. AUDITORÍA FINANCIERA 2024"/>
    <n v="2024"/>
    <x v="47"/>
    <s v="Oportunidad reintegros inejecuciones en contratos de aporte (D)"/>
    <x v="0"/>
    <s v="Hallazgo Nro. 48. Oportunidad reintegros inejecuciones en contratos de aporte (D)_x000a_De la evaluación de la muestra de contratos de aporte se establece que las Entidades Administradoras de Servicio tardan, desde 30 hasta 546 días, para efectuar el reintegro de saldos no ejecutados en contratos de aporte terminados, los que no fueron reinvertidos y liberados durante la ejecución del contrato. En el siguiente cuadro se muestran los días que demoran los contratistas en reintegrar los recursos no ejecutados._x000a_Cuadro N° 146_x000a_Contratos de aporte con reintegros de 30 o más días después de terminado el contrato ICBF Nariño_x000a_Cifras en pesos"/>
    <s v="La situación observada revela deficiencias en los mecanismos de control interno y el proceso de supervisión que no realiza gestiones efectivas para que los saldos de recursos no ejecutados y que se encuentran en las cuentas de los contratistas, sean reintegrados oportunamente, para dar cumplimiento al clausulado del contrato._x000a_Lo anterior genera afectación al presupuesto del Estado debido a la no disponibilidad de estos recursos para ser ejecutados para el cumplimiento de los fines esenciales del Estado"/>
    <m/>
    <m/>
    <m/>
    <m/>
    <m/>
    <m/>
    <m/>
    <m/>
    <m/>
    <n v="0"/>
    <n v="0"/>
    <n v="0"/>
    <n v="0"/>
    <m/>
    <m/>
    <m/>
  </r>
  <r>
    <s v="AUD_FIN_2024"/>
    <s v="42. AUDITORÍA FINANCIERA 2024"/>
    <n v="2024"/>
    <x v="47"/>
    <s v="Oportunidad reintegros inejecuciones en contratos de aporte (D)"/>
    <x v="1"/>
    <s v="Hallazgo Nro. 48. Oportunidad reintegros inejecuciones en contratos de aporte (D)_x000a_De la evaluación de la muestra de contratos de aporte se establece que las Entidades Administradoras de Servicio tardan, desde 30 hasta 546 días, para efectuar el reintegro de saldos no ejecutados en contratos de aporte terminados, los que no fueron reinvertidos y liberados durante la ejecución del contrato. En el siguiente cuadro se muestran los días que demoran los contratistas en reintegrar los recursos no ejecutados._x000a_Cuadro N° 146_x000a_Contratos de aporte con reintegros de 30 o más días después de terminado el contrato ICBF Nariño_x000a_Cifras en pesos"/>
    <s v="La situación observada revela deficiencias en los mecanismos de control interno y el proceso de supervisión que no realiza gestiones efectivas para que los saldos de recursos no ejecutados y que se encuentran en las cuentas de los contratistas, sean reintegrados oportunamente, para dar cumplimiento al clausulado del contrato._x000a_Lo anterior genera afectación al presupuesto del Estado debido a la no disponibilidad de estos recursos para ser ejecutados para el cumplimiento de los fines esenciales del Estado"/>
    <m/>
    <m/>
    <m/>
    <m/>
    <m/>
    <m/>
    <m/>
    <m/>
    <m/>
    <n v="0"/>
    <n v="0"/>
    <n v="0"/>
    <n v="0"/>
    <m/>
    <m/>
    <m/>
  </r>
  <r>
    <s v="AUD_FIN_2024"/>
    <s v="42. AUDITORÍA FINANCIERA 2024"/>
    <n v="2024"/>
    <x v="48"/>
    <s v="Publicidad en el SECOP II de los procesos contractuales suscritos por el Instituto Colombiano de Bienestar Familiar – ICBF (D)"/>
    <x v="0"/>
    <s v="Hallazgo Nro. 49. Publicidad en el SECOP II de los procesos contractuales suscritos por el Instituto Colombiano de Bienestar Familiar – ICBF (D)_x000a_Una vez revisado en SECOP II la información de los contratos de la muestra se estableció que los documentos relevantes y relativos a la ejecución contractual, tales como informes de supervisión, informes de ejecución de la contrapartida, actas de legalización de cuentas o actas de comité técnico operativo, no se publican o bien lo hacen de manera incompleta o extemporánea. La relación de contratos que presentan esta situación se detalla a continuación._x000a_Cuadro N° 148_x000a_Procesos contractuales con falencias en la publicación en SECOP II ICBF Nariño_x000a_La situación obedece a falencias en los mecanismos de control interno y del proceso de supervisión contractual debido a incumplimiento de las normas atinentes a las obligaciones de la entidad para garantizar el cumplimiento de los principios de publicidad y transparencia en el proceso contractual y de los principios de la función archivística._x000a_"/>
    <s v="Lo anterior genera dificultad en el acceso a la información de todos los aspectos relacionados con la ejecución de los contratos para el ejercicio del control fiscal y social por parte de órganos de control, veedurías ciudadanas y todos los grupos de valor interesados en el proceso contractual de ICBF"/>
    <m/>
    <m/>
    <m/>
    <m/>
    <m/>
    <m/>
    <m/>
    <m/>
    <m/>
    <n v="0"/>
    <n v="0"/>
    <n v="0"/>
    <n v="0"/>
    <m/>
    <m/>
    <m/>
  </r>
  <r>
    <s v="AUD_FIN_2024"/>
    <s v="42. AUDITORÍA FINANCIERA 2024"/>
    <n v="2024"/>
    <x v="48"/>
    <s v="Publicidad en el SECOP II de los procesos contractuales suscritos por el Instituto Colombiano de Bienestar Familiar – ICBF (D)"/>
    <x v="28"/>
    <s v="Hallazgo Nro. 49. Publicidad en el SECOP II de los procesos contractuales suscritos por el Instituto Colombiano de Bienestar Familiar – ICBF (D)_x000a_Una vez revisado en SECOP II la información de los contratos de la muestra se estableció que los documentos relevantes y relativos a la ejecución contractual, tales como informes de supervisión, informes de ejecución de la contrapartida, actas de legalización de cuentas o actas de comité técnico operativo, no se publican o bien lo hacen de manera incompleta o extemporánea. La relación de contratos que presentan esta situación se detalla a continuación._x000a_Cuadro N° 148_x000a_Procesos contractuales con falencias en la publicación en SECOP II ICBF Nariño_x000a_La situación obedece a falencias en los mecanismos de control interno y del proceso de supervisión contractual debido a incumplimiento de las normas atinentes a las obligaciones de la entidad para garantizar el cumplimiento de los principios de publicidad y transparencia en el proceso contractual y de los principios de la función archivística._x000a_"/>
    <s v="Lo anterior genera dificultad en el acceso a la información de todos los aspectos relacionados con la ejecución de los contratos para el ejercicio del control fiscal y social por parte de órganos de control, veedurías ciudadanas y todos los grupos de valor interesados en el proceso contractual de ICBF"/>
    <m/>
    <m/>
    <m/>
    <m/>
    <m/>
    <m/>
    <m/>
    <m/>
    <m/>
    <n v="0"/>
    <n v="0"/>
    <n v="0"/>
    <n v="0"/>
    <m/>
    <m/>
    <m/>
  </r>
  <r>
    <s v="AUD_FIN_2024"/>
    <s v="42. AUDITORÍA FINANCIERA 2024"/>
    <n v="2024"/>
    <x v="49"/>
    <s v="Legalización de compras en contratos de aporte (OI)"/>
    <x v="0"/>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49"/>
    <s v="Legalización de compras en contratos de aporte (OI)"/>
    <x v="1"/>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49"/>
    <s v="Legalización de compras en contratos de aporte (OI)"/>
    <x v="20"/>
    <s v="Hallazgo Nro. 50. Legalización de compras en contratos de aporte (OI)_x000a_En la revisión de la muestra contractual se encontró que las Entidades Administradoras de Servicio legalizaron ante el ICBF, la ejecución de contratos de aportes, cuando se trata de compras a proveedores, con documentos que no cumplen con los requisitos técnicos exigidos por la DIAN, bien sea la factura electrónica o el documento soporte de adquisiciones efectuadas a sujetos no obligados a expedir factura de venta o documento equivalente._x000a_Cuadro N° 150_x000a_Contratos con falencias en la legalización de compras a proveedores"/>
    <s v="Lo anterior obedece a falencias en los mecanismos de control interno de ICBF y prácticas de supervisión que aprueban compras con documentos que no cumplen con los requisitos exigidos por la DIAN para considerarse como válidos._x000a_Genera incertidumbre sobre la veracidad de las compras legalizadas por los operadores ante ICBF y dificulta el seguimiento que debe realizar la DIAN a estas operaciones comerciales."/>
    <m/>
    <m/>
    <m/>
    <m/>
    <m/>
    <m/>
    <m/>
    <m/>
    <m/>
    <n v="0"/>
    <n v="0"/>
    <n v="0"/>
    <n v="0"/>
    <m/>
    <m/>
    <m/>
  </r>
  <r>
    <s v="AUD_FIN_2024"/>
    <s v="42. AUDITORÍA FINANCIERA 2024"/>
    <n v="2024"/>
    <x v="50"/>
    <s v="Cumplimiento del ejercicio de supervisión y el principio de planeación (D)"/>
    <x v="0"/>
    <s v="Hallazgo Nro. 51. Cumplimiento del ejercicio de supervisión y el principio de planeación (D)_x000a_En la revisión de los contratos objeto de la Auditoría Financiera, se observaron presuntas transgresiones al deber de supervisión, como se describe a continuación:_x000a_Condición 1_x000a_Contrato de aportes 52001582024_x000a_Se observa registros incompletos o errados de la fecha de entrega de reportes del operador para la legalización de cuenta mensual: El acta de legalización de cuenta Nro. 2 registrada en SECOP II, no presenta la fecha de elaboración y el acta de legalización de diciembre de 2024, registra radicación 10/12/2024, que no es concordante con el periodo a legalizar (ejecución de diciembre), según la supervisora la fecha de radicación corresponde realmente al 27 de enero de 2025. Se considera que estos reportes de ejecución deben legalizarse dentro de los 10 días hábiles siguientes al mes de ejecución. Se registra la ejecución de la contrapartida, inversión destinada a la complementación de ración para todos los usuarios de las UDS, en los informes financieros, desde el mes de agosto, como soporte presenta a la auditoría, 7 fotografías de recibo de un paquete alimentario a igual número de UDS y certificación del operador del cumplimiento por $54.957.120, sin más soportes que permitan corroborar la inversión realizada, considerando que atienden 52 unidades con 791 cupos. 76_x000a_Se observa retraso en la entrega de información de la ejecución por parte del operador para la legalización de las cuentas mensuales, pero no se evidencian requerimientos por parte de supervisión_x000a_Contrato de aportes 52001922024_x000a_Se observa retraso en la presentación de los informes de ejecución financiera por parte del operador y error en el registro de las fechas de este reporte en los formatos establecidos por el ICBF para la legalización de las cuentas, esta situación genera retraso en la evaluación de la ejecución de los recursos por parte de supervisión. 78_x000a_No se cumple con la programación de desembolsos proyectados en los estudios previos, esta situación afecta la ejecución del contrato retrasando el pago al talento humano y a proveedores._x000a_No se evidencia requerimientos o gestión para la devolución de inejecuciones por baja cobertura, a favor del ICBF, la cual según los informes presentados a la auditoría se encontraba proyectada para febrero/2025, se realizó el 8 de abril de 2025._x000a_Contrato de aportes 52004412024_x000a_Se observa deficiencias en la gestión de la supervisión para suministrar orientación al operador y verificar el reintegro oportuno de recursos por concepto de inejecuciones y registro de estos con los respectivos soportes._x000a_Lo anterior por cuanto se incurrió en error por el operador al realizar el reintegro de $218.237.954 por inejecuciones, consignándolo a cuenta diferente a la dispuesta ante el Ministerio de Hacienda y Crédito Público, las gestiones para que dichos recursos fueran reintegrados a la cuenta del operador se concretó después de meses y posteriormente se realizó la devolución mediante 17 consignaciones, desde diferentes cuentas bancarias, sobre ésta devolución, el Ministerio solicitó al supervisor “orientar al operador que cuando consigne por inejecuciones debe hacerlo en la cuenta REINTEGRO GASTOS DE INVERSION”._x000a_Contrato de aportes 52004392023_x000a_La devolución de los rendimientos financieros se realizó con posterioridad a la terminación del contrato, no obstante, deben efectuarse de manera mensual contraviniendo la disposición sobre reintegro de rendimientos financieros79. Igualmente, se observó retrasos en el pago del talento humano y a proveedores, sin embargo, no se evidencia requerimientos al operador para agilizar los pagos por parte del operador._x000a_Contrato de aportes 52001492024_x000a_Contrato de aportes 52007512024"/>
    <s v="En consecuencia, la presunta inobservancia del principio de planeación genera que los recursos públicos no se utilicen de manera eficiente para abordar las verdaderas necesidades de la población, afectando el bienestar social. Asimismo, por las falencias en el cumplimiento de los términos del contrato, donde el contratista no logra las especificaciones acordadas, afectando la oportunidad en el cumplimiento de las condiciones acordadas, y afectando el desarrollo de la supervisión"/>
    <m/>
    <m/>
    <m/>
    <m/>
    <m/>
    <m/>
    <m/>
    <m/>
    <m/>
    <n v="0"/>
    <n v="0"/>
    <n v="0"/>
    <n v="0"/>
    <m/>
    <m/>
    <m/>
  </r>
  <r>
    <s v="AUD_FIN_2024"/>
    <s v="42. AUDITORÍA FINANCIERA 2024"/>
    <n v="2024"/>
    <x v="50"/>
    <s v="Cumplimiento del ejercicio de supervisión y el principio de planeación (D)"/>
    <x v="1"/>
    <s v="Hallazgo Nro. 51. Cumplimiento del ejercicio de supervisión y el principio de planeación (D)_x000a_En la revisión de los contratos objeto de la Auditoría Financiera, se observaron presuntas transgresiones al deber de supervisión, como se describe a continuación:_x000a_Condición 1_x000a_Contrato de aportes 52001582024_x000a_Se observa registros incompletos o errados de la fecha de entrega de reportes del operador para la legalización de cuenta mensual: El acta de legalización de cuenta Nro. 2 registrada en SECOP II, no presenta la fecha de elaboración y el acta de legalización de diciembre de 2024, registra radicación 10/12/2024, que no es concordante con el periodo a legalizar (ejecución de diciembre), según la supervisora la fecha de radicación corresponde realmente al 27 de enero de 2025. Se considera que estos reportes de ejecución deben legalizarse dentro de los 10 días hábiles siguientes al mes de ejecución. Se registra la ejecución de la contrapartida, inversión destinada a la complementación de ración para todos los usuarios de las UDS, en los informes financieros, desde el mes de agosto, como soporte presenta a la auditoría, 7 fotografías de recibo de un paquete alimentario a igual número de UDS y certificación del operador del cumplimiento por $54.957.120, sin más soportes que permitan corroborar la inversión realizada, considerando que atienden 52 unidades con 791 cupos. 76_x000a_Se observa retraso en la entrega de información de la ejecución por parte del operador para la legalización de las cuentas mensuales, pero no se evidencian requerimientos por parte de supervisión_x000a_Contrato de aportes 52001922024_x000a_Se observa retraso en la presentación de los informes de ejecución financiera por parte del operador y error en el registro de las fechas de este reporte en los formatos establecidos por el ICBF para la legalización de las cuentas, esta situación genera retraso en la evaluación de la ejecución de los recursos por parte de supervisión. 78_x000a_No se cumple con la programación de desembolsos proyectados en los estudios previos, esta situación afecta la ejecución del contrato retrasando el pago al talento humano y a proveedores._x000a_No se evidencia requerimientos o gestión para la devolución de inejecuciones por baja cobertura, a favor del ICBF, la cual según los informes presentados a la auditoría se encontraba proyectada para febrero/2025, se realizó el 8 de abril de 2025._x000a_Contrato de aportes 52004412024_x000a_Se observa deficiencias en la gestión de la supervisión para suministrar orientación al operador y verificar el reintegro oportuno de recursos por concepto de inejecuciones y registro de estos con los respectivos soportes._x000a_Lo anterior por cuanto se incurrió en error por el operador al realizar el reintegro de $218.237.954 por inejecuciones, consignándolo a cuenta diferente a la dispuesta ante el Ministerio de Hacienda y Crédito Público, las gestiones para que dichos recursos fueran reintegrados a la cuenta del operador se concretó después de meses y posteriormente se realizó la devolución mediante 17 consignaciones, desde diferentes cuentas bancarias, sobre ésta devolución, el Ministerio solicitó al supervisor “orientar al operador que cuando consigne por inejecuciones debe hacerlo en la cuenta REINTEGRO GASTOS DE INVERSION”._x000a_Contrato de aportes 52004392023_x000a_La devolución de los rendimientos financieros se realizó con posterioridad a la terminación del contrato, no obstante, deben efectuarse de manera mensual contraviniendo la disposición sobre reintegro de rendimientos financieros79. Igualmente, se observó retrasos en el pago del talento humano y a proveedores, sin embargo, no se evidencia requerimientos al operador para agilizar los pagos por parte del operador._x000a_Contrato de aportes 52001492024_x000a_Contrato de aportes 52007512024"/>
    <s v="En consecuencia, la presunta inobservancia del principio de planeación genera que los recursos públicos no se utilicen de manera eficiente para abordar las verdaderas necesidades de la población, afectando el bienestar social. Asimismo, por las falencias en el cumplimiento de los términos del contrato, donde el contratista no logra las especificaciones acordadas, afectando la oportunidad en el cumplimiento de las condiciones acordadas, y afectando el desarrollo de la supervisión"/>
    <m/>
    <m/>
    <m/>
    <m/>
    <m/>
    <m/>
    <m/>
    <m/>
    <m/>
    <n v="0"/>
    <n v="0"/>
    <n v="0"/>
    <n v="0"/>
    <m/>
    <m/>
    <m/>
  </r>
  <r>
    <s v="AUD_FIN_2024"/>
    <s v="42. AUDITORÍA FINANCIERA 2024"/>
    <n v="2024"/>
    <x v="51"/>
    <s v="Contrato de aportes 52005742024 (IP)"/>
    <x v="22"/>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1"/>
    <s v="Contrato de aportes 52005742024 (IP)"/>
    <x v="23"/>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1"/>
    <s v="Contrato de aportes 52005742024 (IP)"/>
    <x v="0"/>
    <s v="Hallazgo Nro. 52. Contrato de aportes 52005742024 (IP)_x000a_El 12 de julio de 2024, ICBF y la Unión Temporal Corseagrocol Ayúdanos suscribieron el contrato 52005742024 por $2.792.223.910 con el objeto de prestar el servicio público de bienestar familiar para contribuir en la atención integral fortalecimiento de habilidades vocaciones y talentos, potenciar los planes de vida de la población objeto de atención para la participación y la construcción de paz mediante la gestión y articulación inter y transectorial para el periodo comprendido entre el 16/07/2024 a 14/12/2024, para ejecutarse en los municipios de Tumaco, Barbacoas, Roberto Payan, Maguí Payán, El Charco, Francisco Pizarro, La Tola, Mosquera, Olaya Herrera y Santa Barbara._x000a_Del valor total del contrato, $2.710.897.000 corresponde a ICBF y de la contrapartida del operador $81.326.910. ICBF pagó al contratista $2.707.871.518, según se detalla en el siguiente cuadro, quedando $3.025.482 por liberar. El contrato está sin liquidar._x000a_Cuadro N° 152_x000a_Pagos del contrato 52005742024_x000a_Cifras en pesos_x000a_En la verificación de los soportes de ejecución aportados al equipo auditor, se estableció que, según el Informe Financiero, reporta que se ejecutaron las actividades del componente Experiencia y Encuentros, meses de atención 2, 3 y 4, por $172.881.290._x000a_Cuadro N° 153_x000a_Actividades contrato 52005742024_x000a_Cifras en pesos"/>
    <s v="Lo anterior por deficiencias de control interno en la aplicación de métodos y procedimiento de supervisión en la verificación del cumplimiento del contrato, lo que genera incumplimiento de los fines esenciales del Estado por la afectación en la prestación del servicio y debilidades sobre la ejecución del contrato"/>
    <m/>
    <m/>
    <m/>
    <m/>
    <m/>
    <m/>
    <m/>
    <m/>
    <m/>
    <n v="0"/>
    <n v="0"/>
    <n v="0"/>
    <n v="0"/>
    <m/>
    <m/>
    <m/>
  </r>
  <r>
    <s v="AUD_FIN_2024"/>
    <s v="42. AUDITORÍA FINANCIERA 2024"/>
    <n v="2024"/>
    <x v="52"/>
    <s v="Liquidación de contratos de aportes"/>
    <x v="0"/>
    <s v="Hallazgo Nro. 53. Liquidación de contratos de aportes_x000a_En la revisión de los contratos seleccionados en la muestra se observa una deficiente gestión de la administración en el desarrollo del proceso de liquidación de contratos de aportes por mutuo acuerdo, cuyo plazo de ejecución está terminado, si bien la normatividad vigente dispuso de un plazo para culminar esta etapa contractual máximo de 6 meses, se observa que la liquidación de mutuo acuerdo no sé cumple de manera eficiente y en algunos casos supera el plazo previsto hasta 534 días._x000a_Se observan omisiones en la entrega oportuna de reportes de ejecución o cierre por parte del operador y retraso en el seguimiento a la ejecución financiera, el operador no presenta soportes completos con los informes de cierre de ejecución y extractos que permitan finiquitar el proceso, otra parte, no se observa que la supervisión realizara los respectivos requerimientos o comunicaciones que evidencien gestión frente a este cometido._x000a_Los contratos, seleccionados en la muestra, que presentan esta situación, se relacionan en el siguiente cuadro:_x000a_Cuadro N° 155_x000a_Oportunidad de liquidación por mutuo acuerdo"/>
    <s v="Lo anterior, por falencias en la aplicación de los mecanismos de control interno, falta de coordinación, requerimientos y comunicación oportuna y efectiva entre los supervisores y operadores de los contratos de aportes en la legalización de los informes de cierre."/>
    <m/>
    <m/>
    <m/>
    <m/>
    <m/>
    <m/>
    <m/>
    <m/>
    <m/>
    <n v="0"/>
    <n v="0"/>
    <n v="0"/>
    <n v="0"/>
    <m/>
    <m/>
    <m/>
  </r>
  <r>
    <s v="AUD_FIN_2024"/>
    <s v="42. AUDITORÍA FINANCIERA 2024"/>
    <n v="2024"/>
    <x v="52"/>
    <s v="Liquidación de contratos de aportes"/>
    <x v="28"/>
    <s v="Hallazgo Nro. 53. Liquidación de contratos de aportes_x000a_En la revisión de los contratos seleccionados en la muestra se observa una deficiente gestión de la administración en el desarrollo del proceso de liquidación de contratos de aportes por mutuo acuerdo, cuyo plazo de ejecución está terminado, si bien la normatividad vigente dispuso de un plazo para culminar esta etapa contractual máximo de 6 meses, se observa que la liquidación de mutuo acuerdo no sé cumple de manera eficiente y en algunos casos supera el plazo previsto hasta 534 días._x000a_Se observan omisiones en la entrega oportuna de reportes de ejecución o cierre por parte del operador y retraso en el seguimiento a la ejecución financiera, el operador no presenta soportes completos con los informes de cierre de ejecución y extractos que permitan finiquitar el proceso, otra parte, no se observa que la supervisión realizara los respectivos requerimientos o comunicaciones que evidencien gestión frente a este cometido._x000a_Los contratos, seleccionados en la muestra, que presentan esta situación, se relacionan en el siguiente cuadro:_x000a_Cuadro N° 155_x000a_Oportunidad de liquidación por mutuo acuerdo"/>
    <s v="Lo anterior, por falencias en la aplicación de los mecanismos de control interno, falta de coordinación, requerimientos y comunicación oportuna y efectiva entre los supervisores y operadores de los contratos de aportes en la legalización de los informes de cierre."/>
    <m/>
    <m/>
    <m/>
    <m/>
    <m/>
    <m/>
    <m/>
    <m/>
    <m/>
    <n v="0"/>
    <n v="0"/>
    <n v="0"/>
    <n v="0"/>
    <m/>
    <m/>
    <m/>
  </r>
  <r>
    <s v="AUD_FIN_2024"/>
    <s v="42. AUDITORÍA FINANCIERA 2024"/>
    <n v="2024"/>
    <x v="53"/>
    <s v="Publicidad en el SECOP II de los procesos contractuales suscritos por el ICBF Regional Putumayo (D)"/>
    <x v="2"/>
    <s v="Hallazgo Nro. 54. Publicidad en el SECOP II de los procesos contractuales suscritos por el ICBF Regional Putumayo (D)_x000a_Durante el desarrollo de la Auditoría Financiera y la revisión de la contratación correspondiente, el equipo auditor evidenció que, el ICBF no llevó a cabo el cargue de cierta documentación propia de las etapas de contratación y en otro caso cargó información que no corresponde al contrato en la plataforma digital “Sistema Electrónico de Contratación Pública SECOP II”, precisando que esta es una plataforma transaccional que genera documentos y expedientes electrónicos a partir de formularios que diligencia la entidad estatal y que son los documentos del Proceso.83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84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os aspectos observados por cada contrato: Cuadro N° 156_x000a_Documentos no evidenciados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además de las presuntas conductas de tipo disciplinario"/>
    <m/>
    <m/>
    <m/>
    <m/>
    <m/>
    <m/>
    <m/>
    <m/>
    <m/>
    <n v="0"/>
    <n v="0"/>
    <n v="0"/>
    <n v="0"/>
    <m/>
    <m/>
    <m/>
  </r>
  <r>
    <s v="AUD_FIN_2024"/>
    <s v="42. AUDITORÍA FINANCIERA 2024"/>
    <n v="2024"/>
    <x v="53"/>
    <s v="Publicidad en el SECOP II de los procesos contractuales suscritos por el ICBF Regional Putumayo (D)"/>
    <x v="28"/>
    <s v="Hallazgo Nro. 54. Publicidad en el SECOP II de los procesos contractuales suscritos por el ICBF Regional Putumayo (D)_x000a_Durante el desarrollo de la Auditoría Financiera y la revisión de la contratación correspondiente, el equipo auditor evidenció que, el ICBF no llevó a cabo el cargue de cierta documentación propia de las etapas de contratación y en otro caso cargó información que no corresponde al contrato en la plataforma digital “Sistema Electrónico de Contratación Pública SECOP II”, precisando que esta es una plataforma transaccional que genera documentos y expedientes electrónicos a partir de formularios que diligencia la entidad estatal y que son los documentos del Proceso.83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pagos, facturas, etc._x000a_Ahora bien, “La Entidad Estatal está obligada a publicar en el SECOP los Documentos del Proceso y los actos administrativos del Proceso de Contratación, dentro de los tres (3) días siguientes a su expedición”.84_x000a_Lo anterior, teniendo en cuenta que, de acuerdo con e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os aspectos observados por cada contrato: Cuadro N° 156_x000a_Documentos no evidenciados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además de las presuntas conductas de tipo disciplinario"/>
    <m/>
    <m/>
    <m/>
    <m/>
    <m/>
    <m/>
    <m/>
    <m/>
    <m/>
    <n v="0"/>
    <n v="0"/>
    <n v="0"/>
    <n v="0"/>
    <m/>
    <m/>
    <m/>
  </r>
  <r>
    <s v="AUD_FIN_2024"/>
    <s v="42. AUDITORÍA FINANCIERA 2024"/>
    <n v="2024"/>
    <x v="54"/>
    <s v="Pago impuesto predial unificado de un predio exento en el municipio de la Tebaida (D – F)."/>
    <x v="31"/>
    <s v="Hallazgo Nro. 55. Pago impuesto predial unificado de un predio exento en el municipio de la Tebaida (D – F)._x000a_En la revisión del expediente correspondiente al inmueble identificado con matrícula inmobiliaria 280-30948 y ficha catastral 01000000001000200000000, ubicado en la Cr. 9 calle 6 y 7 esquina Hogar Infantil Celmira Mejía Palacio en el municipio de La Tebaida, número de placa ICBF 93492/93493; se encontró pago del impuesto predial unificado de la vigencia 2024, según resolución Nro. 0494 del 11 diciembre de 2024, en atención al acuerdo de pago Nro. 700 1614 del 11 de diciembre de 2024, Obligación presupuestal Comprobante Nro. 264324 del 16/12/2024 por $10.183.680; al respecto se evidenció que el ICBF Dirección Regional Quindío, con radicado 202454400000004611 del 06/02/2024 inició el trámite de solicitud de exoneración y/o exclusión de pago del impuesto predial unificado al predio en mención para la vigencia 2024; el municipio de la Tebaida con oficio SHM-0110 del 14/02/2024 da respuesta indicando que “… No es viable decretar la exención del predio ya que no cumple con los requisitos establecidos en el artículo 6 del Acuerdo 011 de diciembre 27 de 2020, …”, todo vez que no se aportó el soporte de pago de la sobretasa ambiental y bomberil de la vigencia 2023 y el certificado de uso de suelos; el ICBF con correo electrónico del 14/02/2024, remitió el soporte del pago de impuesto bomberil de la vigencia 2023, y con correo del 12 de junio de 2024 el ICBF “pide respuesta sobre la solicitud de exoneración”, y con correo del 06 de agosto de 2024 el ICBF envía el certificado de uso de suelos a la Secretaria de Hacienda del municipio de la Tebaida; la Secretaria de Hacienda del municipio de la Tebaida con correo del 26/08/2024 le NIEGA al ICBF la exoneración del impuesto predial por no haber subsanado el trámite de forma oportuna, indicando que “…no hay prueba que se haya solicitado el Certificado de Uso de Suelos ante la Secretaria de Planeación antes del 30 de abril de 2024, …”, de conformidad con los requisitos establecidos en el artículo 6 del Acuerdo 011 de diciembre 27 de 2020, Código de Rentas Municipal"/>
    <s v="La falta de oportunidad en la gestión del ICBF Dirección Regional Quindío no permitió que se materializará la exoneración y/o exclusión de pago del impuesto predial unificado al predio en mención para la vigencia 2024, exoneración que, si se concedió en las vigencias 2023 y 2025, es decir, se incurrió en un pago por $10.183.680 que se pudo haber evitado al realizar una gestión oportuna, eficiente y eficaz, lo cual genera un daño al patrimonio del Estado"/>
    <m/>
    <m/>
    <m/>
    <m/>
    <m/>
    <m/>
    <m/>
    <m/>
    <m/>
    <n v="0"/>
    <n v="0"/>
    <n v="0"/>
    <n v="0"/>
    <m/>
    <m/>
    <m/>
  </r>
  <r>
    <s v="AUD_FIN_2024"/>
    <s v="42. AUDITORÍA FINANCIERA 2024"/>
    <n v="2024"/>
    <x v="54"/>
    <s v="Pago impuesto predial unificado de un predio exento en el municipio de la Tebaida (D – F)."/>
    <x v="13"/>
    <s v="Hallazgo Nro. 55. Pago impuesto predial unificado de un predio exento en el municipio de la Tebaida (D – F)._x000a_En la revisión del expediente correspondiente al inmueble identificado con matrícula inmobiliaria 280-30948 y ficha catastral 01000000001000200000000, ubicado en la Cr. 9 calle 6 y 7 esquina Hogar Infantil Celmira Mejía Palacio en el municipio de La Tebaida, número de placa ICBF 93492/93493; se encontró pago del impuesto predial unificado de la vigencia 2024, según resolución Nro. 0494 del 11 diciembre de 2024, en atención al acuerdo de pago Nro. 700 1614 del 11 de diciembre de 2024, Obligación presupuestal Comprobante Nro. 264324 del 16/12/2024 por $10.183.680; al respecto se evidenció que el ICBF Dirección Regional Quindío, con radicado 202454400000004611 del 06/02/2024 inició el trámite de solicitud de exoneración y/o exclusión de pago del impuesto predial unificado al predio en mención para la vigencia 2024; el municipio de la Tebaida con oficio SHM-0110 del 14/02/2024 da respuesta indicando que “… No es viable decretar la exención del predio ya que no cumple con los requisitos establecidos en el artículo 6 del Acuerdo 011 de diciembre 27 de 2020, …”, todo vez que no se aportó el soporte de pago de la sobretasa ambiental y bomberil de la vigencia 2023 y el certificado de uso de suelos; el ICBF con correo electrónico del 14/02/2024, remitió el soporte del pago de impuesto bomberil de la vigencia 2023, y con correo del 12 de junio de 2024 el ICBF “pide respuesta sobre la solicitud de exoneración”, y con correo del 06 de agosto de 2024 el ICBF envía el certificado de uso de suelos a la Secretaria de Hacienda del municipio de la Tebaida; la Secretaria de Hacienda del municipio de la Tebaida con correo del 26/08/2024 le NIEGA al ICBF la exoneración del impuesto predial por no haber subsanado el trámite de forma oportuna, indicando que “…no hay prueba que se haya solicitado el Certificado de Uso de Suelos ante la Secretaria de Planeación antes del 30 de abril de 2024, …”, de conformidad con los requisitos establecidos en el artículo 6 del Acuerdo 011 de diciembre 27 de 2020, Código de Rentas Municipal"/>
    <s v="La falta de oportunidad en la gestión del ICBF Dirección Regional Quindío no permitió que se materializará la exoneración y/o exclusión de pago del impuesto predial unificado al predio en mención para la vigencia 2024, exoneración que, si se concedió en las vigencias 2023 y 2025, es decir, se incurrió en un pago por $10.183.680 que se pudo haber evitado al realizar una gestión oportuna, eficiente y eficaz, lo cual genera un daño al patrimonio del Estado"/>
    <m/>
    <m/>
    <m/>
    <m/>
    <m/>
    <m/>
    <m/>
    <m/>
    <m/>
    <n v="0"/>
    <n v="0"/>
    <n v="0"/>
    <n v="0"/>
    <m/>
    <m/>
    <m/>
  </r>
  <r>
    <s v="AUD_FIN_2024"/>
    <s v="42. AUDITORÍA FINANCIERA 2024"/>
    <n v="2024"/>
    <x v="55"/>
    <s v="Publicidad SECOP II (D)"/>
    <x v="31"/>
    <s v="Hallazgo Nro. 56. Publicidad SECOP II86 (D)_x000a_En desarrollo de la Auditoría Financiera al ICBF Regional Quindío se estableció que en algunos de los contratos de aporte no se llevó a cabo el cargue de cierta documentación propia de las etapas de contratación en la plataforma digital “Sistema Electrónico de Contratación Pública SECOP II”,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evidencias de ejecución, pagos, facturas, etc._x000a_Ahora bien, “La Entidad Estatal está obligada a publicar en el SECOP los Documentos del Proceso y los actos administrativos del Proceso de Contratación, dentro de los tres (3) días siguientes a su expedición.”[1]_x000a_Lo anterior, teniendo en cuenta que, de acuerdo a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Por consiguiente, a continuación, se relaciona la documentación que no fue cargada en el SECOP II:_x000a_Cuadro N° 158_x000a_ICBF Dirección Regional Quindío. Documentos no publicados en SECOP II"/>
    <s v="Lo anterior limita el acceso a la información, conocimiento y avance de los proyectos por parte de los interesados y de la comunidad en general, generando riesgos en el estricto cumplimiento de la normatividad y a la transparencia en la gestión contractual y del oportuno control social"/>
    <m/>
    <m/>
    <m/>
    <m/>
    <m/>
    <m/>
    <m/>
    <m/>
    <m/>
    <n v="0"/>
    <n v="0"/>
    <n v="0"/>
    <n v="0"/>
    <m/>
    <m/>
    <m/>
  </r>
  <r>
    <s v="AUD_FIN_2024"/>
    <s v="42. AUDITORÍA FINANCIERA 2024"/>
    <n v="2024"/>
    <x v="55"/>
    <s v="Publicidad SECOP II (D)"/>
    <x v="28"/>
    <s v="Hallazgo Nro. 56. Publicidad SECOP II86 (D)_x000a_En desarrollo de la Auditoría Financiera al ICBF Regional Quindío se estableció que en algunos de los contratos de aporte no se llevó a cabo el cargue de cierta documentación propia de las etapas de contratación en la plataforma digital “Sistema Electrónico de Contratación Pública SECOP II”, Igualmente, en la plataforma se carga la documentación que se produce en todas las etapas del contrato y que soportan el cumplimiento de las obligaciones pactadas por las partes, como los son: acta de inicio, acta de terminación, informes de supervisión e interventoría, informes técnicos del contratista, evidencias de ejecución, pagos, facturas, etc._x000a_Ahora bien, “La Entidad Estatal está obligada a publicar en el SECOP los Documentos del Proceso y los actos administrativos del Proceso de Contratación, dentro de los tres (3) días siguientes a su expedición.”[1]_x000a_Lo anterior, teniendo en cuenta que, de acuerdo al artículo 66 del Estatuto General de Contratación de la Administración,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 Por consiguiente, a continuación, se relaciona la documentación que no fue cargada en el SECOP II:_x000a_Cuadro N° 158_x000a_ICBF Dirección Regional Quindío. Documentos no publicados en SECOP II"/>
    <s v="Lo anterior limita el acceso a la información, conocimiento y avance de los proyectos por parte de los interesados y de la comunidad en general, generando riesgos en el estricto cumplimiento de la normatividad y a la transparencia en la gestión contractual y del oportuno control social"/>
    <m/>
    <m/>
    <m/>
    <m/>
    <m/>
    <m/>
    <m/>
    <m/>
    <m/>
    <n v="0"/>
    <n v="0"/>
    <n v="0"/>
    <n v="0"/>
    <m/>
    <m/>
    <m/>
  </r>
  <r>
    <s v="AUD_FIN_2024"/>
    <s v="42. AUDITORÍA FINANCIERA 2024"/>
    <n v="2024"/>
    <x v="56"/>
    <s v="Garantías de cumplimiento contratos de aporte (D)"/>
    <x v="31"/>
    <s v="Hallazgo Nro. 57. Garantías de cumplimiento contratos de aporte (D)_x000a_En desarrollo de la Auditoría Financiera al ICBF Regional Quindío se estableció que en los contratos de aporte, en el acápite de análisis de las garantías del estudio previo y cláusula de las garantía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59_x000a_ICBF Dirección Regional Quindío. Suficiencia garantía de cumplimiento contratos de aporte"/>
    <s v="Lo anterior por debilidades en la planeación contractual y de control administrativo y legal en el seguimiento a las obligaciones contractuales, lo cual puede generar que no se garantice el cumplimiento de las obligaciones y un riesgo en la ejecución de los recursos."/>
    <m/>
    <m/>
    <m/>
    <m/>
    <m/>
    <m/>
    <m/>
    <m/>
    <m/>
    <n v="0"/>
    <n v="0"/>
    <n v="0"/>
    <n v="0"/>
    <m/>
    <m/>
    <m/>
  </r>
  <r>
    <s v="AUD_FIN_2024"/>
    <s v="42. AUDITORÍA FINANCIERA 2024"/>
    <n v="2024"/>
    <x v="56"/>
    <s v="Garantías de cumplimiento contratos de aporte (D)"/>
    <x v="28"/>
    <s v="Hallazgo Nro. 57. Garantías de cumplimiento contratos de aporte (D)_x000a_En desarrollo de la Auditoría Financiera al ICBF Regional Quindío se estableció que en los contratos de aporte, en el acápite de análisis de las garantías del estudio previo y cláusula de las garantías, se indica que la garantía de cumplimiento tiene vigencia igual a la del término de ejecución y 6 meses más, lo cual es contrario a lo normado ya que las garantías de cumplimiento deberían tener una vigencia mínima de hasta la liquidación de cada contrato, así:_x000a_Cuadro N° 159_x000a_ICBF Dirección Regional Quindío. Suficiencia garantía de cumplimiento contratos de aporte"/>
    <s v="Lo anterior por debilidades en la planeación contractual y de control administrativo y legal en el seguimiento a las obligaciones contractuales, lo cual puede generar que no se garantice el cumplimiento de las obligaciones y un riesgo en la ejecución de los recursos."/>
    <m/>
    <m/>
    <m/>
    <m/>
    <m/>
    <m/>
    <m/>
    <m/>
    <m/>
    <n v="0"/>
    <n v="0"/>
    <n v="0"/>
    <n v="0"/>
    <m/>
    <m/>
    <m/>
  </r>
  <r>
    <s v="AUD_FIN_2024"/>
    <s v="42. AUDITORÍA FINANCIERA 2024"/>
    <n v="2024"/>
    <x v="57"/>
    <s v="Planeación y ejecución contrato de obra 66005362024 ICBF Regional Risaralda (D)"/>
    <x v="17"/>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7"/>
    <s v="Planeación y ejecución contrato de obra 66005362024 ICBF Regional Risaralda (D)"/>
    <x v="13"/>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7"/>
    <s v="Planeación y ejecución contrato de obra 66005362024 ICBF Regional Risaralda (D)"/>
    <x v="1"/>
    <s v="Hallazgo Nro. 58. Planeación y ejecución contrato de obra 66005362024 ICBF Regional Risaralda (D)_x000a_En desarrollo de la Auditoría Financiera al ICBF regional Risaralda, al revisar los soportes del contrato de obra 66005362024, se evidenciaron las siguientes deficiencias:_x000a_1. En la etapa contractual emitió la aceptación de la oferta con una modificación en la misma, en el valor y en el lugar de ejecución._x000a_2. El contratista hizo entrega del diagnóstico y de las obras de mantenimiento del CDI Jesús Salazar Medina en el municipio de Guática, sin cumplir con los lineamientos establecidos en la Ficha de Condiciones Técnicas Esenciales (FCT), para la prestación del servicio y/o entrega del bien, como se detallan a continuación:_x000a_Cuadro N° 160_x000a_Deficiencias contrato de obra 66005362024 ICBF Regional Risaralda_x000a_Las situaciones descritas se originan por debilidades de control e inobservancia del principio de planeación en la elaboración y aceptación de la oferta, modificando lo aceptado por un valor mayor y en la supervisión por falencias en el cumplimiento de las especificaciones técnicas establecidas en el contrato, por el contratista"/>
    <s v="Lo anterior genera una pérdida de confianza pública, afectando la legitimidad y la transparencia de la gestión estatal, riesgo que se paguen mayores valores al oferente y falencias en el cumplimiento de las especificaciones y obligaciones técnicas establecidas contractualmente"/>
    <m/>
    <m/>
    <m/>
    <m/>
    <m/>
    <m/>
    <m/>
    <m/>
    <m/>
    <n v="0"/>
    <n v="0"/>
    <n v="0"/>
    <n v="0"/>
    <m/>
    <m/>
    <m/>
  </r>
  <r>
    <s v="AUD_FIN_2024"/>
    <s v="42. AUDITORÍA FINANCIERA 2024"/>
    <n v="2024"/>
    <x v="58"/>
    <s v="Legalidad cuentas por pagar ICBF regional Risaralda"/>
    <x v="17"/>
    <s v="Hallazgo Nro. 59. Legalidad cuentas por pagar ICBF regional Risaralda_x000a_Durante el desarrollo de la Auditoría Financiera, en la revisión documental de 13 de las 24 cuentas por pagar, se evidenció en el certificado del supervisor de los contratos que carecen de la firma de este y en las 24 cuentas por pagar no se evidenció la firma de quien revisa del área financiera, así:_x000a_Cuadro N° 161_x000a_Cuentas por pagar con deficiencias_x000a_Cifras en pesos"/>
    <s v="Lo anterior, por debilidades de control, de supervisión y seguimiento administrativo y financiero en el trámite de las cuentas por pagar y falta de aplicación de mecanismos de control interno que garanticen el correcto Procedimiento de registro, ejecución y seguimiento de cuentas por pagar, generando riesgo de fraude al causar y cancelar cuentas por pagar sin estar legal y financieramente constituidas y sin que se identifique el responsable de su tramitación"/>
    <m/>
    <m/>
    <m/>
    <m/>
    <m/>
    <m/>
    <m/>
    <m/>
    <m/>
    <n v="0"/>
    <n v="0"/>
    <n v="0"/>
    <n v="0"/>
    <m/>
    <m/>
    <m/>
  </r>
  <r>
    <s v="AUD_FIN_2024"/>
    <s v="42. AUDITORÍA FINANCIERA 2024"/>
    <n v="2024"/>
    <x v="58"/>
    <s v="Legalidad cuentas por pagar ICBF regional Risaralda"/>
    <x v="3"/>
    <s v="Hallazgo Nro. 59. Legalidad cuentas por pagar ICBF regional Risaralda_x000a_Durante el desarrollo de la Auditoría Financiera, en la revisión documental de 13 de las 24 cuentas por pagar, se evidenció en el certificado del supervisor de los contratos que carecen de la firma de este y en las 24 cuentas por pagar no se evidenció la firma de quien revisa del área financiera, así:_x000a_Cuadro N° 161_x000a_Cuentas por pagar con deficiencias_x000a_Cifras en pesos"/>
    <s v="Lo anterior, por debilidades de control, de supervisión y seguimiento administrativo y financiero en el trámite de las cuentas por pagar y falta de aplicación de mecanismos de control interno que garanticen el correcto Procedimiento de registro, ejecución y seguimiento de cuentas por pagar, generando riesgo de fraude al causar y cancelar cuentas por pagar sin estar legal y financieramente constituidas y sin que se identifique el responsable de su tramitación"/>
    <m/>
    <m/>
    <m/>
    <m/>
    <m/>
    <m/>
    <m/>
    <m/>
    <m/>
    <n v="0"/>
    <n v="0"/>
    <n v="0"/>
    <n v="0"/>
    <m/>
    <m/>
    <m/>
  </r>
  <r>
    <s v="AUD_FIN_2024"/>
    <s v="42. AUDITORÍA FINANCIERA 2024"/>
    <n v="2024"/>
    <x v="59"/>
    <s v="Publicidad en el SECOP II - ICBF Regional Risaralda (D)"/>
    <x v="17"/>
    <s v="Hallazgo Nro. 60. Publicidad en el SECOP II - ICBF Regional Risaralda (D)_x000a_Durante el desarrollo de la Auditoría Financiera, al revisar la contratación correspondiente, se evidenció que, el ICBF regional Risaralda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91 Igualmente, en la plataforma se carga la documentación que se produce en todas las etapas del contrato y que soportan el cumplimiento de las obligaciones pactadas por las partes, como los son: acta de inicio, acta de terminación, informes de supervisión e interventoría, informes financieros e informes técnicos del contratista, pagos, facturas, etc._x000a_Ahora bien, “La Entidad Estatal está obligada a publicar en el SECOP los Documentos del Proceso y los actos administrativos del Proceso de Contratación, dentro de los tres (3) días siguientes a su expedición.”92_x000a_Lo anterior, teniendo en cuenta que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de forma oportuna:_x000a_Cuadro N° 162_x000a_Documentos cargados extemporáneamente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59"/>
    <s v="Publicidad en el SECOP II - ICBF Regional Risaralda (D)"/>
    <x v="28"/>
    <s v="Hallazgo Nro. 60. Publicidad en el SECOP II - ICBF Regional Risaralda (D)_x000a_Durante el desarrollo de la Auditoría Financiera, al revisar la contratación correspondiente, se evidenció que, el ICBF regional Risaralda realizó de manera extemporánea o no llevó a cabo el cargue de cierta documentación propia de las etapas de contratación en la plataforma digital “Sistema Electrónico de Contratación Pública SECOP II”, precisando que esta es una plataforma transaccional que genera documentos y expedientes electrónicos a partir de formularios que diligencia la entidad estatal y que son los documentos del Proceso.91 Igualmente, en la plataforma se carga la documentación que se produce en todas las etapas del contrato y que soportan el cumplimiento de las obligaciones pactadas por las partes, como los son: acta de inicio, acta de terminación, informes de supervisión e interventoría, informes financieros e informes técnicos del contratista, pagos, facturas, etc._x000a_Ahora bien, “La Entidad Estatal está obligada a publicar en el SECOP los Documentos del Proceso y los actos administrativos del Proceso de Contratación, dentro de los tres (3) días siguientes a su expedición.”92_x000a_Lo anterior, teniendo en cuenta que los ciudadanos tienen el derecho a supervisar el proceso contractual realizado por las entidades estatales, garantizando así transparencia y responsabilidad en el manejo de los recursos públicos, por lo que el SECOP II fortalece la confianza en las instituciones al garantizar que los procesos de contratación se realicen de forma abierta, pública y transparente._x000a_Por consiguiente, a continuación, se relaciona la documentación que no fue cargada en el SECOP II de forma oportuna:_x000a_Cuadro N° 162_x000a_Documentos cargados extemporáneamente en SECOP II"/>
    <s v="Lo anterior limita el acceso a la información, conocimiento y avance de los proyectos por parte de los interesados y de la comunidad en general, generando riesgos en el estricto cumplimiento de la normatividad con la cual se brinda transparencia en la gestión contractual y del oportuno control social"/>
    <m/>
    <m/>
    <m/>
    <m/>
    <m/>
    <m/>
    <m/>
    <m/>
    <m/>
    <n v="0"/>
    <n v="0"/>
    <n v="0"/>
    <n v="0"/>
    <m/>
    <m/>
    <m/>
  </r>
  <r>
    <s v="AUD_FIN_2024"/>
    <s v="42. AUDITORÍA FINANCIERA 2024"/>
    <n v="2024"/>
    <x v="60"/>
    <s v="Primer desembolso contrato de aporte 66001302024 ICBF regional Risaralda (IP)"/>
    <x v="17"/>
    <s v="Hallazgo Nro. 61. Primer desembolso contrato de aporte 66001302024 ICBF regional Risaralda (IP)_x000a_En desarrollo de la Auditoría Financiera al ICBF regional Risaralda, al revisar los pagos del contrato de aporte 66001302024, sin liquidar, realizados al contratista por $1.011.584.238 y comparados con la formula establecida en los estudios previos y contrato por $976.949.703,50, se evidenció un mayor valor pagado por concepto de desembolso en el primer pago correspondiente a la fase preparatoria por $34.634.534,5, así:_x000a_Cuadro N° 164"/>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para determinar la cuantía real del daño se solicita adelantar una indagación preliminar"/>
    <m/>
    <m/>
    <m/>
    <m/>
    <m/>
    <m/>
    <m/>
    <m/>
    <m/>
    <n v="0"/>
    <n v="0"/>
    <n v="0"/>
    <n v="0"/>
    <m/>
    <m/>
    <m/>
  </r>
  <r>
    <s v="AUD_FIN_2024"/>
    <s v="42. AUDITORÍA FINANCIERA 2024"/>
    <n v="2024"/>
    <x v="60"/>
    <s v="Primer desembolso contrato de aporte 66001302024 ICBF regional Risaralda (IP)"/>
    <x v="1"/>
    <s v="Hallazgo Nro. 61. Primer desembolso contrato de aporte 66001302024 ICBF regional Risaralda (IP)_x000a_En desarrollo de la Auditoría Financiera al ICBF regional Risaralda, al revisar los pagos del contrato de aporte 66001302024, sin liquidar, realizados al contratista por $1.011.584.238 y comparados con la formula establecida en los estudios previos y contrato por $976.949.703,50, se evidenció un mayor valor pagado por concepto de desembolso en el primer pago correspondiente a la fase preparatoria por $34.634.534,5, así:_x000a_Cuadro N° 164"/>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para determinar la cuantía real del daño se solicita adelantar una indagación preliminar"/>
    <m/>
    <m/>
    <m/>
    <m/>
    <m/>
    <m/>
    <m/>
    <m/>
    <m/>
    <n v="0"/>
    <n v="0"/>
    <n v="0"/>
    <n v="0"/>
    <m/>
    <m/>
    <m/>
  </r>
  <r>
    <s v="AUD_FIN_2024"/>
    <s v="42. AUDITORÍA FINANCIERA 2024"/>
    <n v="2024"/>
    <x v="61"/>
    <s v="Primer desembolso contrato de aporte 66001282024 ICBF regional Risaralda (F-D)"/>
    <x v="17"/>
    <s v="Hallazgo Nro. 62. Primer desembolso contrato de aporte 66001282024 ICBF regional Risaralda (F-D)_x000a_En desarrollo de la Auditoría Financiera al ICBF regional Risaralda, al revisar los pagos del contrato de aporte 66001282024, sin liquidar, realizados al contratista por $682.986.651, comparados con la formula establecida en los estudios previos y contrato por $654.565.739,5, se evidenció un mayor valor pagado por concepto de desembolso en el primer pago correspondiente a la fase preparatoria por $28.420.911,50, así:Cuadro N° 165"/>
    <s v="Lo anterior, debido a debilidades de control en la supervisión por el reconocimiento a la entidad prestadora del servicio, de recursos pagados de más conforme con las condiciones del contrato, lo que genera una gestión fiscal antieconómica e ineficiente de la administración y un presunto detrimento a los recursos del ICBF por $28.420.911,5."/>
    <m/>
    <m/>
    <m/>
    <m/>
    <m/>
    <m/>
    <m/>
    <m/>
    <m/>
    <n v="0"/>
    <n v="0"/>
    <n v="0"/>
    <n v="0"/>
    <m/>
    <m/>
    <m/>
  </r>
  <r>
    <s v="AUD_FIN_2024"/>
    <s v="42. AUDITORÍA FINANCIERA 2024"/>
    <n v="2024"/>
    <x v="61"/>
    <s v="Primer desembolso contrato de aporte 66001282024 ICBF regional Risaralda (F-D)"/>
    <x v="1"/>
    <s v="Hallazgo Nro. 62. Primer desembolso contrato de aporte 66001282024 ICBF regional Risaralda (F-D)_x000a_En desarrollo de la Auditoría Financiera al ICBF regional Risaralda, al revisar los pagos del contrato de aporte 66001282024, sin liquidar, realizados al contratista por $682.986.651, comparados con la formula establecida en los estudios previos y contrato por $654.565.739,5, se evidenció un mayor valor pagado por concepto de desembolso en el primer pago correspondiente a la fase preparatoria por $28.420.911,50, así:Cuadro N° 165"/>
    <s v="Lo anterior, debido a debilidades de control en la supervisión por el reconocimiento a la entidad prestadora del servicio, de recursos pagados de más conforme con las condiciones del contrato, lo que genera una gestión fiscal antieconómica e ineficiente de la administración y un presunto detrimento a los recursos del ICBF por $28.420.911,5."/>
    <m/>
    <m/>
    <m/>
    <m/>
    <m/>
    <m/>
    <m/>
    <m/>
    <m/>
    <n v="0"/>
    <n v="0"/>
    <n v="0"/>
    <n v="0"/>
    <m/>
    <m/>
    <m/>
  </r>
  <r>
    <s v="AUD_FIN_2024"/>
    <s v="42. AUDITORÍA FINANCIERA 2024"/>
    <n v="2024"/>
    <x v="62"/>
    <s v="Primer desembolso contrato de aporte 66001332024 ICBF regional Risaralda (F-D)"/>
    <x v="17"/>
    <s v="Hallazgo Nro. 63. Primer desembolso contrato de aporte 66001332024 ICBF regional Risaralda (F-D)_x000a_En desarrollo de la Auditoría Financiera al ICBF regional Risaralda, al revisar los pagos del contrato de aporte 66001332024, sin liquidar, realizados al contratista por $206.111.815 y comparados con la formula establecida en los estudios previos y contrato por $197.537.135, se evidenció un mayor valor pagado por concepto de desembolso en el primer pago correspondiente a la fase preparatoria por $8.574.680 así:_x000a_Cuadro N° 166"/>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8.574.680"/>
    <m/>
    <m/>
    <m/>
    <m/>
    <m/>
    <m/>
    <m/>
    <m/>
    <m/>
    <n v="0"/>
    <n v="0"/>
    <n v="0"/>
    <n v="0"/>
    <m/>
    <m/>
    <m/>
  </r>
  <r>
    <s v="AUD_FIN_2024"/>
    <s v="42. AUDITORÍA FINANCIERA 2024"/>
    <n v="2024"/>
    <x v="62"/>
    <s v="Primer desembolso contrato de aporte 66001332024 ICBF regional Risaralda (F-D)"/>
    <x v="1"/>
    <s v="Hallazgo Nro. 63. Primer desembolso contrato de aporte 66001332024 ICBF regional Risaralda (F-D)_x000a_En desarrollo de la Auditoría Financiera al ICBF regional Risaralda, al revisar los pagos del contrato de aporte 66001332024, sin liquidar, realizados al contratista por $206.111.815 y comparados con la formula establecida en los estudios previos y contrato por $197.537.135, se evidenció un mayor valor pagado por concepto de desembolso en el primer pago correspondiente a la fase preparatoria por $8.574.680 así:_x000a_Cuadro N° 166"/>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8.574.680"/>
    <m/>
    <m/>
    <m/>
    <m/>
    <m/>
    <m/>
    <m/>
    <m/>
    <m/>
    <n v="0"/>
    <n v="0"/>
    <n v="0"/>
    <n v="0"/>
    <m/>
    <m/>
    <m/>
  </r>
  <r>
    <s v="AUD_FIN_2024"/>
    <s v="42. AUDITORÍA FINANCIERA 2024"/>
    <n v="2024"/>
    <x v="63"/>
    <s v="Primer desembolso contrato de aporte 66001342024 ICBF regional Risaralda (F-D)"/>
    <x v="17"/>
    <s v="Hallazgo Nro. 64. Primer desembolso contrato de aporte 66001342024 ICBF regional Risaralda (F-D)_x000a_En desarrollo de la Auditoría Financiera al ICBF regional Risaralda, al revisar los pagos del contrato de aporte 66001342024, sin liquidar, realizados al contratista por $123.161.498 y comparados con la fórmula establecida en los estudios previos y contrato por $118.038.439, se evidenció un mayor valor pagado por concepto de desembolso en el primer pago correspondiente a la fase preparatoria por $5.123.059 así:_x000a_Cuadro N° 167"/>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5.123.059."/>
    <m/>
    <m/>
    <m/>
    <m/>
    <m/>
    <m/>
    <m/>
    <m/>
    <m/>
    <n v="0"/>
    <n v="0"/>
    <n v="0"/>
    <n v="0"/>
    <m/>
    <m/>
    <m/>
  </r>
  <r>
    <s v="AUD_FIN_2024"/>
    <s v="42. AUDITORÍA FINANCIERA 2024"/>
    <n v="2024"/>
    <x v="63"/>
    <s v="Primer desembolso contrato de aporte 66001342024 ICBF regional Risaralda (F-D)"/>
    <x v="1"/>
    <s v="Hallazgo Nro. 64. Primer desembolso contrato de aporte 66001342024 ICBF regional Risaralda (F-D)_x000a_En desarrollo de la Auditoría Financiera al ICBF regional Risaralda, al revisar los pagos del contrato de aporte 66001342024, sin liquidar, realizados al contratista por $123.161.498 y comparados con la fórmula establecida en los estudios previos y contrato por $118.038.439, se evidenció un mayor valor pagado por concepto de desembolso en el primer pago correspondiente a la fase preparatoria por $5.123.059 así:_x000a_Cuadro N° 167"/>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5.123.059."/>
    <m/>
    <m/>
    <m/>
    <m/>
    <m/>
    <m/>
    <m/>
    <m/>
    <m/>
    <n v="0"/>
    <n v="0"/>
    <n v="0"/>
    <n v="0"/>
    <m/>
    <m/>
    <m/>
  </r>
  <r>
    <s v="AUD_FIN_2024"/>
    <s v="42. AUDITORÍA FINANCIERA 2024"/>
    <n v="2024"/>
    <x v="64"/>
    <s v="Primer desembolso contrato de aporte 66001392024 ICBF regional Risaralda (F-D)"/>
    <x v="17"/>
    <s v="Hallazgo Nro. 65. Primer desembolso contrato de aporte 66001392024 ICBF regional Risaralda (F-D)_x000a_En desarrollo de la Auditoría Financiera al ICBF regional Risaralda, al revisar los pagos del contrato de aporte 66001392024, sin liquidar, realizados al contratista por $225.673.164 y comparados con la fórmula establecida en los estudios previos y contrato por $216.286.002, se evidenció un mayor valor pagado por concepto de desembolso en el primer pago correspondiente a la fase preparatoria por $9.387.162 así:Cuadro N° 168"/>
    <s v="Lo anterior, debido a debilidades de control en la supervisión por el reconocimiento a la entidad prestadora del servicio de recursos pagados de más conforme con las condiciones del contrato._x000a_Lo que genera una gestión fiscal antieconómica e ineficiente de la administración y un presunto detrimento a los recursos del ICBF por $9.387.162"/>
    <m/>
    <m/>
    <m/>
    <m/>
    <m/>
    <m/>
    <m/>
    <m/>
    <m/>
    <n v="0"/>
    <n v="0"/>
    <n v="0"/>
    <n v="0"/>
    <m/>
    <m/>
    <m/>
  </r>
  <r>
    <s v="AUD_FIN_2024"/>
    <s v="42. AUDITORÍA FINANCIERA 2024"/>
    <n v="2024"/>
    <x v="64"/>
    <s v="Primer desembolso contrato de aporte 66001392024 ICBF regional Risaralda (F-D)"/>
    <x v="1"/>
    <s v="Hallazgo Nro. 65. Primer desembolso contrato de aporte 66001392024 ICBF regional Risaralda (F-D)_x000a_En desarrollo de la Auditoría Financiera al ICBF regional Risaralda, al revisar los pagos del contrato de aporte 66001392024, sin liquidar, realizados al contratista por $225.673.164 y comparados con la fórmula establecida en los estudios previos y contrato por $216.286.002, se evidenció un mayor valor pagado por concepto de desembolso en el primer pago correspondiente a la fase preparatoria por $9.387.162 así:Cuadro N° 168"/>
    <s v="Lo anterior, debido a debilidades de control en la supervisión por el reconocimiento a la entidad prestadora del servicio de recursos pagados de más conforme con las condiciones del contrato._x000a_Lo que genera una gestión fiscal antieconómica e ineficiente de la administración y un presunto detrimento a los recursos del ICBF por $9.387.162"/>
    <m/>
    <m/>
    <m/>
    <m/>
    <m/>
    <m/>
    <m/>
    <m/>
    <m/>
    <n v="0"/>
    <n v="0"/>
    <n v="0"/>
    <n v="0"/>
    <m/>
    <m/>
    <m/>
  </r>
  <r>
    <s v="AUD_FIN_2024"/>
    <s v="42. AUDITORÍA FINANCIERA 2024"/>
    <n v="2024"/>
    <x v="65"/>
    <s v="Primer desembolso contrato de aporte 66001762024 ICBF regional Risaralda (F-D)"/>
    <x v="17"/>
    <s v="Hallazgo Nro. 66. Primer desembolso contrato de aporte 66001762024 ICBF regional Risaralda (F-D)_x000a_En desarrollo de la Auditoría Financiera al ICBF regional Risaralda, al revisar los pagos del contrato de aporte 66001762024, sin liquidar, realizados al contratista por $199.107.017 y comparados con la fórmula establecida en los estudios previos y contrato por $190.818.003,50, se evidenció un mayor valor pagado por concepto de desembolso en el primer pago correspondiente a la fase preparatoria por $8.289.014 así:_x000a_Cuadro N° 169"/>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8.289.014"/>
    <m/>
    <m/>
    <m/>
    <m/>
    <m/>
    <m/>
    <m/>
    <m/>
    <m/>
    <n v="0"/>
    <n v="0"/>
    <n v="0"/>
    <n v="0"/>
    <m/>
    <m/>
    <m/>
  </r>
  <r>
    <s v="AUD_FIN_2024"/>
    <s v="42. AUDITORÍA FINANCIERA 2024"/>
    <n v="2024"/>
    <x v="65"/>
    <s v="Primer desembolso contrato de aporte 66001762024 ICBF regional Risaralda (F-D)"/>
    <x v="1"/>
    <s v="Hallazgo Nro. 66. Primer desembolso contrato de aporte 66001762024 ICBF regional Risaralda (F-D)_x000a_En desarrollo de la Auditoría Financiera al ICBF regional Risaralda, al revisar los pagos del contrato de aporte 66001762024, sin liquidar, realizados al contratista por $199.107.017 y comparados con la fórmula establecida en los estudios previos y contrato por $190.818.003,50, se evidenció un mayor valor pagado por concepto de desembolso en el primer pago correspondiente a la fase preparatoria por $8.289.014 así:_x000a_Cuadro N° 169"/>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8.289.014"/>
    <m/>
    <m/>
    <m/>
    <m/>
    <m/>
    <m/>
    <m/>
    <m/>
    <m/>
    <n v="0"/>
    <n v="0"/>
    <n v="0"/>
    <n v="0"/>
    <m/>
    <m/>
    <m/>
  </r>
  <r>
    <s v="AUD_FIN_2024"/>
    <s v="42. AUDITORÍA FINANCIERA 2024"/>
    <n v="2024"/>
    <x v="66"/>
    <s v="Primer desembolso contrato de aporte 66001352024 ICBF regional Risaralda (F-D)"/>
    <x v="17"/>
    <s v="Hallazgo Nro. 67. Primer desembolso contrato de aporte 66001352024 ICBF regional Risaralda (F-D)_x000a_En desarrollo de la Auditoría Financiera al ICBF regional Risaralda, al revisar los pagos del contrato de aporte 66001352024, sin liquidar, realizados al contratista por $398.246.760 y comparados con la fórmula establecida en los estudios previos y contrato por $381.681.180, se evidenció un mayor valor pagado por concepto de desembolso en el primer pago correspondiente a la fase preparatoria por $16.565.580 así:_x000a_Cuadro N° 170"/>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16.565.580"/>
    <m/>
    <m/>
    <m/>
    <m/>
    <m/>
    <m/>
    <m/>
    <m/>
    <m/>
    <n v="0"/>
    <n v="0"/>
    <n v="0"/>
    <n v="0"/>
    <m/>
    <m/>
    <m/>
  </r>
  <r>
    <s v="AUD_FIN_2024"/>
    <s v="42. AUDITORÍA FINANCIERA 2024"/>
    <n v="2024"/>
    <x v="66"/>
    <s v="Primer desembolso contrato de aporte 66001352024 ICBF regional Risaralda (F-D)"/>
    <x v="1"/>
    <s v="Hallazgo Nro. 67. Primer desembolso contrato de aporte 66001352024 ICBF regional Risaralda (F-D)_x000a_En desarrollo de la Auditoría Financiera al ICBF regional Risaralda, al revisar los pagos del contrato de aporte 66001352024, sin liquidar, realizados al contratista por $398.246.760 y comparados con la fórmula establecida en los estudios previos y contrato por $381.681.180, se evidenció un mayor valor pagado por concepto de desembolso en el primer pago correspondiente a la fase preparatoria por $16.565.580 así:_x000a_Cuadro N° 170"/>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16.565.580"/>
    <m/>
    <m/>
    <m/>
    <m/>
    <m/>
    <m/>
    <m/>
    <m/>
    <m/>
    <n v="0"/>
    <n v="0"/>
    <n v="0"/>
    <n v="0"/>
    <m/>
    <m/>
    <m/>
  </r>
  <r>
    <s v="AUD_FIN_2024"/>
    <s v="42. AUDITORÍA FINANCIERA 2024"/>
    <n v="2024"/>
    <x v="67"/>
    <s v="Primer desembolso contrato de aporte 66001322024 ICBF regional Risaralda (F-D)"/>
    <x v="17"/>
    <s v="Hallazgo Nro. 68. Primer desembolso contrato de aporte 66001322024 ICBF regional Risaralda (F-D)_x000a_En desarrollo de la Auditoría Financiera al ICBF regional Risaralda, al revisar los pagos del contrato de aporte 66001322024, sin liquidar, realizados al contratista por $640.144.792 y comparados con la fórmula establecida en los estudios previos y contrato por $613.517.156, se evidenció un mayor valor pagado por concepto de desembolso en el primer pago correspondiente a la fase preparatoria por $26.627.636, así:_x000a_Cuadro N° 171"/>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26.627.636"/>
    <m/>
    <m/>
    <m/>
    <m/>
    <m/>
    <m/>
    <m/>
    <m/>
    <m/>
    <n v="0"/>
    <n v="0"/>
    <n v="0"/>
    <n v="0"/>
    <m/>
    <m/>
    <m/>
  </r>
  <r>
    <s v="AUD_FIN_2024"/>
    <s v="42. AUDITORÍA FINANCIERA 2024"/>
    <n v="2024"/>
    <x v="67"/>
    <s v="Primer desembolso contrato de aporte 66001322024 ICBF regional Risaralda (F-D)"/>
    <x v="1"/>
    <s v="Hallazgo Nro. 68. Primer desembolso contrato de aporte 66001322024 ICBF regional Risaralda (F-D)_x000a_En desarrollo de la Auditoría Financiera al ICBF regional Risaralda, al revisar los pagos del contrato de aporte 66001322024, sin liquidar, realizados al contratista por $640.144.792 y comparados con la fórmula establecida en los estudios previos y contrato por $613.517.156, se evidenció un mayor valor pagado por concepto de desembolso en el primer pago correspondiente a la fase preparatoria por $26.627.636, así:_x000a_Cuadro N° 171"/>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detrimento a los recursos del ICBF por $26.627.636"/>
    <m/>
    <m/>
    <m/>
    <m/>
    <m/>
    <m/>
    <m/>
    <m/>
    <m/>
    <n v="0"/>
    <n v="0"/>
    <n v="0"/>
    <n v="0"/>
    <m/>
    <m/>
    <m/>
  </r>
  <r>
    <s v="AUD_FIN_2024"/>
    <s v="42. AUDITORÍA FINANCIERA 2024"/>
    <n v="2024"/>
    <x v="68"/>
    <s v="Primer desembolso contrato de aporte 66001452024 ICBF regional Risaralda (F-D)"/>
    <x v="17"/>
    <s v="Hallazgo Nro. 69. Primer desembolso contrato de aporte 66001452024 ICBF regional Risaralda (F-D)_x000a_En desarrollo de la Auditoría Financiera al ICBF regional Risaralda, al revisar los pagos del contrato de aporte 66001452024, sin liquidar, realizados al contratista por $1.065.678.830 y comparados con la fórmula establecida en los estudios previos y contrato por $1.021.350.565, se evidenció un mayor valor pagado por concepto de desembolso en el primer pago correspondiente a la fase preparatoria por $44.328.265, así:_x000a_Cuadro N° 172"/>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44.328.265"/>
    <m/>
    <m/>
    <m/>
    <m/>
    <m/>
    <m/>
    <m/>
    <m/>
    <m/>
    <n v="0"/>
    <n v="0"/>
    <n v="0"/>
    <n v="0"/>
    <m/>
    <m/>
    <m/>
  </r>
  <r>
    <s v="AUD_FIN_2024"/>
    <s v="42. AUDITORÍA FINANCIERA 2024"/>
    <n v="2024"/>
    <x v="68"/>
    <s v="Primer desembolso contrato de aporte 66001452024 ICBF regional Risaralda (F-D)"/>
    <x v="1"/>
    <s v="Hallazgo Nro. 69. Primer desembolso contrato de aporte 66001452024 ICBF regional Risaralda (F-D)_x000a_En desarrollo de la Auditoría Financiera al ICBF regional Risaralda, al revisar los pagos del contrato de aporte 66001452024, sin liquidar, realizados al contratista por $1.065.678.830 y comparados con la fórmula establecida en los estudios previos y contrato por $1.021.350.565, se evidenció un mayor valor pagado por concepto de desembolso en el primer pago correspondiente a la fase preparatoria por $44.328.265, así:_x000a_Cuadro N° 172"/>
    <s v="Lo anterior, debido a debilidades de control en la supervisión por el reconocimiento a la entidad prestadora del servicio de recursos pagados de más conforme a las condiciones del contrato, lo que genera una gestión fiscal antieconómica e ineficiente de la administración y un presunto detrimento a los recursos del ICBF por $44.328.265"/>
    <m/>
    <m/>
    <m/>
    <m/>
    <m/>
    <m/>
    <m/>
    <m/>
    <m/>
    <n v="0"/>
    <n v="0"/>
    <n v="0"/>
    <n v="0"/>
    <m/>
    <m/>
    <m/>
  </r>
  <r>
    <s v="AUD_FIN_2024"/>
    <s v="42. AUDITORÍA FINANCIERA 2024"/>
    <n v="2024"/>
    <x v="69"/>
    <s v="Publicidad en el SECOP II de los procesos contractuales suscritos por el Instituto Colombiano de Bienestar Familiar – ICBF Regional Santander (D)"/>
    <x v="14"/>
    <s v="Hallazgo Nro. 70. Publicidad en el SECOP II de los procesos contractuales suscritos por el Instituto Colombiano de Bienestar Familiar – ICBF Regional Santander (D)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tales como informes de supervisión, actas de inicios, acta de aprobación presupuestos y talento humano y designación de supervisor, entre otros, así mismo, otros documentos soportes derivados de los procesos contractuales que no se publicaron en su totalidad, los cuales se relacionan a continuación:_x000a_Cuadro N° 173_x000a_Documentos cargados extemporáneamente ICBF Regional Santander_x000a_Cuadro N° 174_x000a_Documentos no evidenciados en SECOP II"/>
    <s v="Lo anterior, obedece a deficiencias de control y seguimiento en la labor de cargue de los documentos en el aplicativo SECOP II, lo que conlleva a no dar una aplicación correcta de la normatividad prevista para ello e impide que los ciudadanos conozcan la información del proceso de ejecución de los contratos de la entidad de forma fácil y adecuada, afectando los principios de publicidad y transparencia del proceso de contratación estatal y del oportuno control social dificultando así, que los ciudadanos y partes interesadas conozcan y observen las actuaciones de la administración"/>
    <m/>
    <m/>
    <m/>
    <m/>
    <m/>
    <m/>
    <m/>
    <m/>
    <m/>
    <n v="0"/>
    <n v="0"/>
    <n v="0"/>
    <n v="0"/>
    <m/>
    <m/>
    <m/>
  </r>
  <r>
    <s v="AUD_FIN_2024"/>
    <s v="42. AUDITORÍA FINANCIERA 2024"/>
    <n v="2024"/>
    <x v="69"/>
    <s v="Publicidad en el SECOP II de los procesos contractuales suscritos por el Instituto Colombiano de Bienestar Familiar – ICBF Regional Santander (D)"/>
    <x v="28"/>
    <s v="Hallazgo Nro. 70. Publicidad en el SECOP II de los procesos contractuales suscritos por el Instituto Colombiano de Bienestar Familiar – ICBF Regional Santander (D)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tales como informes de supervisión, actas de inicios, acta de aprobación presupuestos y talento humano y designación de supervisor, entre otros, así mismo, otros documentos soportes derivados de los procesos contractuales que no se publicaron en su totalidad, los cuales se relacionan a continuación:_x000a_Cuadro N° 173_x000a_Documentos cargados extemporáneamente ICBF Regional Santander_x000a_Cuadro N° 174_x000a_Documentos no evidenciados en SECOP II"/>
    <s v="Lo anterior, obedece a deficiencias de control y seguimiento en la labor de cargue de los documentos en el aplicativo SECOP II, lo que conlleva a no dar una aplicación correcta de la normatividad prevista para ello e impide que los ciudadanos conozcan la información del proceso de ejecución de los contratos de la entidad de forma fácil y adecuada, afectando los principios de publicidad y transparencia del proceso de contratación estatal y del oportuno control social dificultando así, que los ciudadanos y partes interesadas conozcan y observen las actuaciones de la administración"/>
    <m/>
    <m/>
    <m/>
    <m/>
    <m/>
    <m/>
    <m/>
    <m/>
    <m/>
    <n v="0"/>
    <n v="0"/>
    <n v="0"/>
    <n v="0"/>
    <m/>
    <m/>
    <m/>
  </r>
  <r>
    <s v="AUD_FIN_2024"/>
    <s v="42. AUDITORÍA FINANCIERA 2024"/>
    <n v="2024"/>
    <x v="70"/>
    <s v="Contrato de aportes Nro. 227 de 2023 (BA-D)"/>
    <x v="15"/>
    <s v="Hallazgo Nro. 71. Contrato de aportes Nro. 227 de 2023 (BA-D)_x000a_El ICBF Regional Tolima suscribió el contrato 73002272023 de fecha 31 de enero de 2023, por $3.176.728.615,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8-08-2024); en donde se pagó un mayor valor de $1.055.600, por cuanto en la modalidad CDI Institucional, no se realizaron los descuentos por 200 inasistencias no identificadas por el ICBF (detalladas en archivo adjunto) durante los meses de marzo a julio de 2023, como se muestra a continuación:_x000a_Cuadro N° 175_x000a_Inasistencias no detectadas CDI contrato 227 de 2023_x000a_Cifras en pesos"/>
    <s v="Lo anterior, por debilidades de la administración, del operador del servicio, del Comité Operativo y de la supervisión del contrato, al aprobar y legalizar pagos sin los descuentos correspondientes a todas las inasistencias"/>
    <m/>
    <m/>
    <m/>
    <m/>
    <m/>
    <m/>
    <m/>
    <m/>
    <m/>
    <n v="0"/>
    <n v="0"/>
    <n v="0"/>
    <n v="0"/>
    <m/>
    <m/>
    <m/>
  </r>
  <r>
    <s v="AUD_FIN_2024"/>
    <s v="42. AUDITORÍA FINANCIERA 2024"/>
    <n v="2024"/>
    <x v="70"/>
    <s v="Contrato de aportes Nro. 227 de 2023 (BA-D)"/>
    <x v="1"/>
    <s v="Hallazgo Nro. 71. Contrato de aportes Nro. 227 de 2023 (BA-D)_x000a_El ICBF Regional Tolima suscribió el contrato 73002272023 de fecha 31 de enero de 2023, por $3.176.728.615,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8-08-2024); en donde se pagó un mayor valor de $1.055.600, por cuanto en la modalidad CDI Institucional, no se realizaron los descuentos por 200 inasistencias no identificadas por el ICBF (detalladas en archivo adjunto) durante los meses de marzo a julio de 2023, como se muestra a continuación:_x000a_Cuadro N° 175_x000a_Inasistencias no detectadas CDI contrato 227 de 2023_x000a_Cifras en pesos"/>
    <s v="Lo anterior, por debilidades de la administración, del operador del servicio, del Comité Operativo y de la supervisión del contrato, al aprobar y legalizar pagos sin los descuentos correspondientes a todas las inasistencias"/>
    <m/>
    <m/>
    <m/>
    <m/>
    <m/>
    <m/>
    <m/>
    <m/>
    <m/>
    <n v="0"/>
    <n v="0"/>
    <n v="0"/>
    <n v="0"/>
    <m/>
    <m/>
    <m/>
  </r>
  <r>
    <s v="AUD_FIN_2024"/>
    <s v="42. AUDITORÍA FINANCIERA 2024"/>
    <n v="2024"/>
    <x v="71"/>
    <s v="Contrato de aportes Nro. 225 de 2023 (BA - D)"/>
    <x v="15"/>
    <s v="Hallazgo Nro. 72. Contrato de aportes Nro. 225 de 2023 (BA - D)_x000a_El ICBF Regional Tolima suscribió el contrato 73002252023 de fecha 31 de enero de 2023, por $6.907.593.732, con el objeto de “Prestar los servicios de educación inicial en el marco de la atención integral en modalidad Propia e Intercultural para Grupos Étnicos y Comunidades Rurales y Rurales Dispersas, respondiendo a las características propias de los territorios y comunidades de conformidad con el Manual Operativo de la Modalidad Propia e Intercultural, y Educación Inicial Rural -EIR-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641.539, por cuanto en el mes de marzo de 2023, no se realizaron los descuentos por inasistencias en la modalidad Propia Intercultural, según se detalla a continuación:_x000a_Cuadro N° 176_x000a_Inasistencia sin descontar marzo de 2023_x000a_Cifras en pesos"/>
    <s v="Lo anterior, por debilidades de la administración, del operador del servicio, del Comité Operativo y de la supervisión del contrato, al aprobar y legalizar pagos sin los descuentos correspondientes a todas las inasistencias durante el desarrollo del contrato, lo que generó detrimento patrimonial por $641.539, disminución de los recursos disponibles para la atención de niños, niñas e incumplimiento de los lineamientos establecidos en el manual operativo, cláusulas contractuales, en las responsabilidades de la supervisión y normatividad aplicable._x000a_Por el accionar de la Contraloría General de la República este hallazgo se constituyó en beneficio de auditoría por recuperación por $641.539, porque el operador reintegró los recursos anteriormente indicados y presunta incidencia disciplinaria, con traslado a la Procuraduría General de Nación."/>
    <m/>
    <m/>
    <m/>
    <m/>
    <m/>
    <m/>
    <m/>
    <m/>
    <m/>
    <n v="0"/>
    <n v="0"/>
    <n v="0"/>
    <n v="0"/>
    <m/>
    <m/>
    <m/>
  </r>
  <r>
    <s v="AUD_FIN_2024"/>
    <s v="42. AUDITORÍA FINANCIERA 2024"/>
    <n v="2024"/>
    <x v="71"/>
    <s v="Contrato de aportes Nro. 225 de 2023 (BA - D)"/>
    <x v="1"/>
    <s v="Hallazgo Nro. 72. Contrato de aportes Nro. 225 de 2023 (BA - D)_x000a_El ICBF Regional Tolima suscribió el contrato 73002252023 de fecha 31 de enero de 2023, por $6.907.593.732, con el objeto de “Prestar los servicios de educación inicial en el marco de la atención integral en modalidad Propia e Intercultural para Grupos Étnicos y Comunidades Rurales y Rurales Dispersas, respondiendo a las características propias de los territorios y comunidades de conformidad con el Manual Operativo de la Modalidad Propia e Intercultural, y Educación Inicial Rural -EIR-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641.539, por cuanto en el mes de marzo de 2023, no se realizaron los descuentos por inasistencias en la modalidad Propia Intercultural, según se detalla a continuación:_x000a_Cuadro N° 176_x000a_Inasistencia sin descontar marzo de 2023_x000a_Cifras en pesos"/>
    <s v="Lo anterior, por debilidades de la administración, del operador del servicio, del Comité Operativo y de la supervisión del contrato, al aprobar y legalizar pagos sin los descuentos correspondientes a todas las inasistencias durante el desarrollo del contrato, lo que generó detrimento patrimonial por $641.539, disminución de los recursos disponibles para la atención de niños, niñas e incumplimiento de los lineamientos establecidos en el manual operativo, cláusulas contractuales, en las responsabilidades de la supervisión y normatividad aplicable._x000a_Por el accionar de la Contraloría General de la República este hallazgo se constituyó en beneficio de auditoría por recuperación por $641.539, porque el operador reintegró los recursos anteriormente indicados y presunta incidencia disciplinaria, con traslado a la Procuraduría General de Nación."/>
    <m/>
    <m/>
    <m/>
    <m/>
    <m/>
    <m/>
    <m/>
    <m/>
    <m/>
    <n v="0"/>
    <n v="0"/>
    <n v="0"/>
    <n v="0"/>
    <m/>
    <m/>
    <m/>
  </r>
  <r>
    <s v="AUD_FIN_2024"/>
    <s v="42. AUDITORÍA FINANCIERA 2024"/>
    <n v="2024"/>
    <x v="72"/>
    <s v="Contrato de aportes Nro. 189 de 2023 (BA - D)"/>
    <x v="15"/>
    <s v="Hallazgo Nro. 73. Contrato de aportes Nro. 189 de 2023 (BA - D)_x000a_El ICBF Regional Tolima suscribió el contrato 73001892023 de fecha 30 de enero de 2023, por $5.304.520.654,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1.793.466, por cuanto no se realizó el descuento por inicio tardío ni de costos variables por baja cobertura así:_x000a_1. $1.558.426 correspondientes a tres días de inicio tardío toda vez que la atención inició el 6 de febrero de 2023._x000a_2. $235.040 por costos variables no descontados correspondientes a 13 cupos de baja cobertura según se detalla:_x000a_Cuadro N° 177_x000a_Costos variables x 13 cupos de baja cobertura_x000a_Cifras en pesos"/>
    <s v="Lo anterior, por debilidades de la administración, del operador del servicio, del Comité Operativo y de la supervisión del contrato, al aprobar y legalizar pagos sin los descuentos correspondientes a inicio tardío y baja cobertura"/>
    <m/>
    <m/>
    <m/>
    <m/>
    <m/>
    <m/>
    <m/>
    <m/>
    <m/>
    <n v="0"/>
    <n v="0"/>
    <n v="0"/>
    <n v="0"/>
    <m/>
    <m/>
    <m/>
  </r>
  <r>
    <s v="AUD_FIN_2024"/>
    <s v="42. AUDITORÍA FINANCIERA 2024"/>
    <n v="2024"/>
    <x v="72"/>
    <s v="Contrato de aportes Nro. 189 de 2023 (BA - D)"/>
    <x v="1"/>
    <s v="Hallazgo Nro. 73. Contrato de aportes Nro. 189 de 2023 (BA - D)_x000a_El ICBF Regional Tolima suscribió el contrato 73001892023 de fecha 30 de enero de 2023, por $5.304.520.654,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09-02-2024); en donde se pagó un mayor valor de $1.793.466, por cuanto no se realizó el descuento por inicio tardío ni de costos variables por baja cobertura así:_x000a_1. $1.558.426 correspondientes a tres días de inicio tardío toda vez que la atención inició el 6 de febrero de 2023._x000a_2. $235.040 por costos variables no descontados correspondientes a 13 cupos de baja cobertura según se detalla:_x000a_Cuadro N° 177_x000a_Costos variables x 13 cupos de baja cobertura_x000a_Cifras en pesos"/>
    <s v="Lo anterior, por debilidades de la administración, del operador del servicio, del Comité Operativo y de la supervisión del contrato, al aprobar y legalizar pagos sin los descuentos correspondientes a inicio tardío y baja cobertura"/>
    <m/>
    <m/>
    <m/>
    <m/>
    <m/>
    <m/>
    <m/>
    <m/>
    <m/>
    <n v="0"/>
    <n v="0"/>
    <n v="0"/>
    <n v="0"/>
    <m/>
    <m/>
    <m/>
  </r>
  <r>
    <s v="AUD_FIN_2024"/>
    <s v="42. AUDITORÍA FINANCIERA 2024"/>
    <n v="2024"/>
    <x v="73"/>
    <s v="Contrato de Aportes Nro. 188 de 2023 (BA-D)"/>
    <x v="15"/>
    <s v="Hallazgo Nro. 74. Contrato de Aportes Nro. 188 de 2023 (BA-D)_x000a_El ICBF Regional Tolima suscribió el contrato 73001882023 de fecha 27 de enero de 2023, por $4.107.167.009,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1-02-2024); en donde se pagó un mayor valor de $3.602.708, por cuanto no se realizaron los descuentos por inasistencias en la modalidad CDI Institucional; ni se efectuó el descuento por inicio tardío por refrigerios no entregados en la modalidad DIMF, según se detalla a continuación:_x000a_1. $1.045.044, toda vez que, para el mes de noviembre de 2023, en la modalidad CDI Institucional se legalizó una menor cantidad de inasistencias que las registradas en las planillas y actas RAM, así:_x000a_Cuadro N° 178_x000a_Registro en menor cantidad de inasistencias CDI_x000a_Cifras en pesos_x000a_2. $2.557.664 ya que en la modalidad DIMF se inició la atención el 6 de febrero de 2023, y no se descontaron los refrigerios de la semana del 1 al 5 de febrero por inicio tardío, como se detalla en el cuadro siguiente:_x000a_Cuadro N° 179_x000a_Descuento inicio tardío Contrato 188 de 2023_x000a_Cifras en pesos"/>
    <s v="Lo anterior, por debilidades de la administración, del operador del servicio, del Comité Operativo y de la supervisión del contrato, al aprobar y legalizar pagos sin los descuentos correspondientes a inasistencias e inicio tardío"/>
    <m/>
    <m/>
    <m/>
    <m/>
    <m/>
    <m/>
    <m/>
    <m/>
    <m/>
    <n v="0"/>
    <n v="0"/>
    <n v="0"/>
    <n v="0"/>
    <m/>
    <m/>
    <m/>
  </r>
  <r>
    <s v="AUD_FIN_2024"/>
    <s v="42. AUDITORÍA FINANCIERA 2024"/>
    <n v="2024"/>
    <x v="73"/>
    <s v="Contrato de Aportes Nro. 188 de 2023 (BA-D)"/>
    <x v="1"/>
    <s v="Hallazgo Nro. 74. Contrato de Aportes Nro. 188 de 2023 (BA-D)_x000a_El ICBF Regional Tolima suscribió el contrato 73001882023 de fecha 27 de enero de 2023, por $4.107.167.009, con el objeto de “Prestar los servicios de educación inicial en el marco de la atención integral en centros de desarrollo infantil -CDI- de conformidad con el Manual Operativo de la Modalidad Institucional,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agado y liquidado (21-02-2024); en donde se pagó un mayor valor de $3.602.708, por cuanto no se realizaron los descuentos por inasistencias en la modalidad CDI Institucional; ni se efectuó el descuento por inicio tardío por refrigerios no entregados en la modalidad DIMF, según se detalla a continuación:_x000a_1. $1.045.044, toda vez que, para el mes de noviembre de 2023, en la modalidad CDI Institucional se legalizó una menor cantidad de inasistencias que las registradas en las planillas y actas RAM, así:_x000a_Cuadro N° 178_x000a_Registro en menor cantidad de inasistencias CDI_x000a_Cifras en pesos_x000a_2. $2.557.664 ya que en la modalidad DIMF se inició la atención el 6 de febrero de 2023, y no se descontaron los refrigerios de la semana del 1 al 5 de febrero por inicio tardío, como se detalla en el cuadro siguiente:_x000a_Cuadro N° 179_x000a_Descuento inicio tardío Contrato 188 de 2023_x000a_Cifras en pesos"/>
    <s v="Lo anterior, por debilidades de la administración, del operador del servicio, del Comité Operativo y de la supervisión del contrato, al aprobar y legalizar pagos sin los descuentos correspondientes a inasistencias e inicio tardío"/>
    <m/>
    <m/>
    <m/>
    <m/>
    <m/>
    <m/>
    <m/>
    <m/>
    <m/>
    <n v="0"/>
    <n v="0"/>
    <n v="0"/>
    <n v="0"/>
    <m/>
    <m/>
    <m/>
  </r>
  <r>
    <s v="AUD_FIN_2024"/>
    <s v="22. AUDITORIA CUMPLIMIENTO CDI"/>
    <n v="2022"/>
    <x v="74"/>
    <s v="Hallazgo N° 10. Publicación en el SECOP documentos contractuales"/>
    <x v="32"/>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33"/>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34"/>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22. AUDITORIA CUMPLIMIENTO CDI"/>
    <n v="2022"/>
    <x v="74"/>
    <s v="Hallazgo N° 10. Publicación en el SECOP documentos contractuales"/>
    <x v="2"/>
    <s v="Hallazgo N° 10. Publicación en el SECOP documentos contractuales_x000a_Al momento de efectuar la revisión de los contratos de aporte del ICBF en la plataforma SECOP II se evidenció que la entidad no realizó la publicación de los documentos propios requeridos en el proceso de contratación, así: 1. Contrato de aporte No. 15001442020 Regional Boyacá - No se publicó el clausulado del contrato de aporte. - No se publicó el acta de inicio. - No publicación del registro presupuestal. - No publicación de informes de ejecución. - No publicación de informes de supervisión. - No publicación de soportes de pago. 2. Contrato 27001052021 Regional Chocó Una vez revisado en el sistema electrónico de contratación pública SECOP, se evidenció que no cargaron los documentos correspondientes al proceso entre los que se encuentra la omisión de publicación del contrato; al ingresar al contrato en la plataforma, se despliega el certificado de antecedentes disciplinarios. 3. Contrato 18009222020 Regional Caquetá Una vez revisado en el sistema electrónico de contratación pública SECOP, se observa que no cargaron los documentos correspondientes al proceso entre los que se encuentra la omisión de publicación del contrato; al ingresar al contrato en la plataforma, se despliegan los certificados de antecedentes disciplinarios, ficales, policiales, certificado de existencia y representación legal, certificación de parafiscales, entre otros documentos que no corresponden al contrato; por otra parte, no se evidencia el cargue de informes de ejecución ni informes de ejecución presupuestal. 4. Contrato 18009232020 Regional Caquetá Una vez revisado en el sistema electrónico de contratación pública SECOP, no se cargaron los documentos Correspondientes al proceso entre los que se encuentra la omisión de publicación del contrato, no se evidencia el cargue de informes de ejecución ni informes de ejecución presupuestal. 5. Contrato 86000802020 Regional Putumayo - No se publicó el clausulado del contrato de aporte. - No se publicó el acta de inicio. - No publicación del registro presupuestal. - No publicación de informes de ejecución. - No publicación de informes de supervisión. - No publicación de soportes de pago. 6. Contrato 86000812020 Regional Putumayo - No se publicó el clausulado del contrato de aporte. - No se publicó el acta de inicio. - No publicación del registro presupuestal. - No publicación de informes de ejecución. - No publicación de informes de supervisión. - No publicación de soportes de pago. 7. Contrato 0822020 Regional Putumayo - No se publicó el clausulado del contrato de aporte.- No se publicó el acta de inicio. - No publicación del registro presupuestal. - No publicación de informes de ejecución. - No publicación de informes de supervisión. - No publicación de soportes de pago. 8. Contrato 0762020 Regional Putumayo - No se publicó el clausulado del contrato de aporte. - No se publicó el acta de inicio. - No publicación del registro presupuestal. - No publicación de informes de ejecución. - No publicación de informes de supervisión. - No publicación de soportes de pago. 9. Contrato 9100562020 Regional Amazonas - No se publicó el clausulado del contrato de aporte. - No se publicó el acta de inicio. - No publicación de informes de ejecución.- No publicación de informes de supervisión. - No publicación de soportes de pago.- No publicación de Estudios Previos_x000a_- No publicación de Pólizas contractuales.  Las situaciones enunciadas afectan el control ciudadano al impedir que toda persona pueda tener conocimiento oportuno de las actuaciones de la administración, así como dificulta el conocimiento y avance por parte de los interesados y de la comunidad en general, de los proyectos adelantados. En ese sentido, al no publicar los documentos correspondientes de los contratos_x000a_relacionados, se incumple además con lo previsto en la Ley 1437/11, artículo 3 numeral 9, referente a la obligatoriedad en la aplicación del principio de publicidad. Hallazgo administrativo."/>
    <s v="Las debilidades en el control y seguimiento por parte de la supervisión, permiten el incumplimiento de las obligaciones para la publicación de todos los hitos Contractuales en afectación de la transparencia que debe acompañar todo el proceso de adquisición de bienes y servicios del ICBF a nivel regional y nacional, por cuanto la norma es clara en establecer que la entidad tiene tres (3) días después para cargar los documentos emitidos en el aplicativo SECOP respecto de todos los soportes precontractuales y contractuales expedidos en el proceso de contratación, teniendo como finalidad cumplir con las obligaciones de publicidad y transparencia de los diferentes actos expedidos en los procesos contractuales y permitir la participación de los interesados en los procesos de contratación, proponentes y veedurías."/>
    <m/>
    <m/>
    <m/>
    <m/>
    <m/>
    <m/>
    <m/>
    <m/>
    <m/>
    <n v="0"/>
    <n v="0"/>
    <n v="0"/>
    <n v="0"/>
    <m/>
    <m/>
    <m/>
  </r>
  <r>
    <s v="AUD_FIN_2024"/>
    <s v="33. AUDITORIA DE CUMPLIMIENTO PROTECCIÓN_2022"/>
    <n v="2023"/>
    <x v="75"/>
    <s v="Publicidad en SECOP II contratos vigencia 2022"/>
    <x v="35"/>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6"/>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2"/>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36"/>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2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8"/>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20"/>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1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33. AUDITORIA DE CUMPLIMIENTO PROTECCIÓN_2022"/>
    <n v="2023"/>
    <x v="75"/>
    <s v="Publicidad en SECOP II contratos vigencia 2022"/>
    <x v="37"/>
    <s v="Hallazgo N° 21. Publicidad en SECOP II contratos vigencia 2022 (D)_x000a_De la revisión efectuada a los contratos suscritos por el ICBF por la Dirección de Protección ejecutados durante la vigencia auditada, se evidenció que la entidad no dio cumplimiento a la debida publicación en el sistema electrónico para la contratación pública - SECOP II de algunos soportes documentales, los cuales se relacionan a continuación:_x000a__x000a_Cuadro No. 23 y 24_x000a__x000a_De conformidad con lo expuesto anteriormente, si bien la publicación en el SECOP de los documentos relacionados con la actividad contractual ya era obligatoria para las entidades que cuentan con un régimen especial, el artículo 53 de la Ley 2195 de 2022 - que modifica el artículo 13 de la Ley 1150 de 2007– complementa ese deber con la exigencia de emplear el SECOP II. En otras palabras, en el artículo 53 de la Ley 2195 de 2022 el Congreso de la República dispone que las entidades estatales deben tramitar sus procedimientos contractuales en el SECOP II, es decir en la plataforma transaccional vigente._x000a__x000a_...Las situaciones enunciadas afectan el control ciudadano al impedir que toda persona pueda tener conocimiento oportuno de las actuaciones de la administración, así como dificulta el conocimiento y avance por parte de los interesados y de la comunidad en general, de los procesos contractuales que se adelantan por parte de la entidad._x000a_Hallazgo con presunta incidencia disciplinaria._x000a_"/>
    <s v="Se estableció que lo observado, deriva de un control y seguimiento deficiente por parte de la supervisión, que permiten el incumplimiento de las obligaciones relacionadas con la publicación de todos los documentos del proceso contractual en afectación de la transparencia que debe acompañar todo el proceso de adquisición de bienes y servicios del ICBF."/>
    <m/>
    <m/>
    <m/>
    <m/>
    <m/>
    <m/>
    <m/>
    <m/>
    <m/>
    <n v="0"/>
    <n v="0"/>
    <n v="0"/>
    <n v="0"/>
    <m/>
    <m/>
    <m/>
  </r>
  <r>
    <s v="AUD_FIN_2024"/>
    <s v="19. AUDITORÍA FINANCIERA 2020"/>
    <n v="2021"/>
    <x v="76"/>
    <s v="Supervisión y gestión documental contratos"/>
    <x v="17"/>
    <s v="Hallazgo No 56.       Supervisión y gestión documental contratos(A-D) (Risaralda)_x000a_El ICBF -Regional Risaralda, celebró en la vigencia 2020, 14 contratos de prestación de servicios profesionales para apoyo a la gestión y 15 contratos de aporte. Verificada la ejecución contractual de los mismos en el aplicativo institucional de la CGR One Drive y en el SECOP II, se evidenciaron debilidades en la supervisión de los contratos en cuanto a: la presentación de las evidencias y seguimiento a las obligaciones para el cumplimiento contractual, la elaboración de informes de supervisión, los soportes de pago de seguridad social; el cumplimiento de los requisitos legales para tramitar los pagos y el total de los soportes o evidencias de procesos contractuales en el SECOP II, como se relaciona en la siguiente  tabla:_x000a_ (Ver Cuadro No 101 Detalle de deficiencias pág 392 del Informe de Auditoria AF2020)_x000a_ lo que genera riesgo en el cumplimiento del objeto contractual y obligaciones establecidas a los contratistas, dificultad en el acceso a la información de los mismos a los Órganos de Control y o la ciudadanía para el control fiscal y social de los mismos así como una afectación social a la comunidad que impacta el programa fortalecimiento institucional a nivel nacional, por el cual se priorizaron los mismos. Hallazgo con presunta incidencia disciplinaria, con traslado a la Procuraduría Regional de Risaralda"/>
    <s v="Estas situaciones, se presentan por debilidades de control en la supervisión de los contratos referidos, seguimiento a dichos registros contractuales e inobservancia de los principios generales de la Ley 594 de 2000,"/>
    <m/>
    <m/>
    <m/>
    <m/>
    <m/>
    <m/>
    <m/>
    <m/>
    <m/>
    <n v="0"/>
    <n v="0"/>
    <n v="0"/>
    <n v="0"/>
    <m/>
    <m/>
    <m/>
  </r>
  <r>
    <s v="AUD_FIN_2024"/>
    <s v="19. AUDITORÍA FINANCIERA 2020"/>
    <n v="2021"/>
    <x v="77"/>
    <s v="Documentos para desembolsos contratos de aporte"/>
    <x v="1"/>
    <s v="Hallazgo N° 81. Documentos para desembolsos contratos de aporte (D) (Risaralda)_x000a_El Instituto Colombiano de Bienestar Familiar ICBF-Regional Risaralda, celebró 10 contratos de aporte en la vigencia 2020. En la revisión documental aportada por la entidad a través de ONE DRIVE y SECOP II, se evidenció que se hicieron efectivos los giros de los desembolsos con la aprobación del supervisor, sin haber entregado los siguientes soportes, para dichos   pagos:_x000a_Para el primer desembolso:_x000a__x000a_□_x0009_Presupuesto inicial de ingresos y gastos aprobado por el supervisor del contrato._x000a_□_x0009_Aprobación de la contrapartida y los valores técnicos agregados, cuando aplique, por el supervisor del contrato._x000a_□_x0009_Reporte generado por el Sistema de Información y validado por el representante legal o quien haga de sus veces de los datos del Representante Legal, EAS, dirección exacta, teléfono exacto de la sede principal de la EAS, contrato, servicio y valores de acuerdo con la documentación física._x000a_□_x0009_El listado actualizado de las UDS en las cuales se prestarán los servicios de atención a los beneficiarios según los datos existentes (código de unidades, nombres, dirección, teléfono y responsable) tomando como insumo los datos ya creados en el Sistema de Información que el ICBF disponga._x000a_□_x0009_Listado de los datos básicos de los beneficiarios de continuidad en la unidad de servicio y los que ingresan según lo establecido en la Guía para la Focalización de usuarios de los servicios de Primera Infancia y las demás directrices del ICBF._x000a__x000a_Para  el  segundo desembolso:_x000a__x000a_□_x0009_Presupuesto inicial de ingresos y gastos avalado por el Comité Técnico Operativo y aprobado por el Supervisor._x000a_□_x0009_Contrapartida y los valores técnicos agregados, cuando aplique, avalados por el comité técnico operativo y aprobado por el supervisor._x000a_□_x0009_Cronograma de actividades correspondiente a la ejecución de las obligaciones contractuales relacionadas con la prestación del  servicio._x000a_□_x0009_El ciclo de menú de conformidad con lo establecido en la minuta  patrón  aprobado por el nutricionista del  ICBF._x000a_□_x0009_Copia del extracto bancario o informe de los movimientos bancarios, según aplique, de la cuenta exclusiva para el manejo de los recursos aportados por  el ICBF, correspondiente al periodo anterior._x000a_□_x0009_Registro, actualización y reporte del 100% de los datos con calidad del talento humano con su respectivo perfil profesional y cargo con el cual se desempeña en las UDS y contratado para la ejecución, en el Sistema de Información que el ICBF disponga._x000a__x000a_Para los demás desembolsos (tercero, cuarto y  quinto)._x000a__x000a_□_x0009_Copia del extracto bancario o informe de los movimientos bancarios, según aplique, de la cuenta exclusiva para el manejo de los recursos aportados por  el ICBF, correspondiente al periodo anterior._x000a_□_x0009_Planilla de pago del talento humano correspondiente al período anterior, acompañado del soporte de pago de los aportes al Sistema Integral de Seguridad Social y parafiscales de todo el talento humano contratado para la ejecución del contrato._x000a_□_x0009_Registro, actualización y reporte del 100% de los datos con calidad del talento humano con su respectivo perfil profesional y cargo con el cual se desempeña en las UDS, contratado para la ejecución, en el Sistema de Información que el ICBF disponga._x000a__x000a_Los contratos de aporte referidos son los  siguientes:_x000a__x000a_Ver Cuadro N° 122_x000a_Contrato de aporte: _x000a_66000862020 del_x000a_8/02/2020_x000a__x000a_66000882020 del_x000a_8/02/2020_x000a_66000892020 del_x000a_10/02/2020_x000a__x000a_66000912020 del_x000a_10/02/2020_x000a__x000a_66000972020 del_x000a_16/02/2020_x000a__x000a_66001012020 del_x000a_17/02/2020_x000a__x000a_66001022020 del_x000a_17/02/2020_x000a__x000a__x000a_Hallazgo con presunta incidencia disciplinaria con traslado a la Procuraduría Regional del Risaralda_x000a__x000a_Se puede concluir que, de los 27 contratos de aporte referidos, en 17 de ellos la entidad aportó la documentación, persistiendo las deficiencias en 10 contratos. En cuanto a los contratos con deficiencias en los pagos de aportes de seguridad social la entidad aportó los soportes. Por lo tanto, se valida como hallazgo con la incidencia comunicada."/>
    <s v="Esta situación se presenta por debilidades de control en la supervisión de los contratos, lo que puede generar el incumplimiento a la normatividad del ICBF y un riesgo en la autorización de los desembolsos que impacta el programa fortalecimiento institucional a nivel nacional, por el cual se priorizaron los mismos."/>
    <m/>
    <m/>
    <m/>
    <m/>
    <m/>
    <m/>
    <m/>
    <m/>
    <m/>
    <n v="0"/>
    <n v="0"/>
    <n v="0"/>
    <n v="0"/>
    <m/>
    <m/>
    <m/>
  </r>
  <r>
    <s v="AUD_FIN_2024"/>
    <s v="19. AUDITORÍA FINANCIERA 2020"/>
    <n v="2021"/>
    <x v="77"/>
    <s v="Documentos para desembolsos contratos de aporte"/>
    <x v="17"/>
    <s v="Hallazgo N° 81. Documentos para desembolsos contratos de aporte (D) (Risaralda)_x000a_El Instituto Colombiano de Bienestar Familiar ICBF-Regional Risaralda, celebró 10 contratos de aporte en la vigencia 2020. En la revisión documental aportada por la entidad a través de ONE DRIVE y SECOP II, se evidenció que se hicieron efectivos los giros de los desembolsos con la aprobación del supervisor, sin haber entregado los siguientes soportes, para dichos   pagos:_x000a_Para el primer desembolso:_x000a__x000a_□_x0009_Presupuesto inicial de ingresos y gastos aprobado por el supervisor del contrato._x000a_□_x0009_Aprobación de la contrapartida y los valores técnicos agregados, cuando aplique, por el supervisor del contrato._x000a_□_x0009_Reporte generado por el Sistema de Información y validado por el representante legal o quien haga de sus veces de los datos del Representante Legal, EAS, dirección exacta, teléfono exacto de la sede principal de la EAS, contrato, servicio y valores de acuerdo con la documentación física._x000a_□_x0009_El listado actualizado de las UDS en las cuales se prestarán los servicios de atención a los beneficiarios según los datos existentes (código de unidades, nombres, dirección, teléfono y responsable) tomando como insumo los datos ya creados en el Sistema de Información que el ICBF disponga._x000a_□_x0009_Listado de los datos básicos de los beneficiarios de continuidad en la unidad de servicio y los que ingresan según lo establecido en la Guía para la Focalización de usuarios de los servicios de Primera Infancia y las demás directrices del ICBF._x000a__x000a_Para  el  segundo desembolso:_x000a__x000a_□_x0009_Presupuesto inicial de ingresos y gastos avalado por el Comité Técnico Operativo y aprobado por el Supervisor._x000a_□_x0009_Contrapartida y los valores técnicos agregados, cuando aplique, avalados por el comité técnico operativo y aprobado por el supervisor._x000a_□_x0009_Cronograma de actividades correspondiente a la ejecución de las obligaciones contractuales relacionadas con la prestación del  servicio._x000a_□_x0009_El ciclo de menú de conformidad con lo establecido en la minuta  patrón  aprobado por el nutricionista del  ICBF._x000a_□_x0009_Copia del extracto bancario o informe de los movimientos bancarios, según aplique, de la cuenta exclusiva para el manejo de los recursos aportados por  el ICBF, correspondiente al periodo anterior._x000a_□_x0009_Registro, actualización y reporte del 100% de los datos con calidad del talento humano con su respectivo perfil profesional y cargo con el cual se desempeña en las UDS y contratado para la ejecución, en el Sistema de Información que el ICBF disponga._x000a__x000a_Para los demás desembolsos (tercero, cuarto y  quinto)._x000a__x000a_□_x0009_Copia del extracto bancario o informe de los movimientos bancarios, según aplique, de la cuenta exclusiva para el manejo de los recursos aportados por  el ICBF, correspondiente al periodo anterior._x000a_□_x0009_Planilla de pago del talento humano correspondiente al período anterior, acompañado del soporte de pago de los aportes al Sistema Integral de Seguridad Social y parafiscales de todo el talento humano contratado para la ejecución del contrato._x000a_□_x0009_Registro, actualización y reporte del 100% de los datos con calidad del talento humano con su respectivo perfil profesional y cargo con el cual se desempeña en las UDS, contratado para la ejecución, en el Sistema de Información que el ICBF disponga._x000a__x000a_Los contratos de aporte referidos son los  siguientes:_x000a__x000a_Ver Cuadro N° 122_x000a_Contrato de aporte: _x000a_66000862020 del_x000a_8/02/2020_x000a__x000a_66000882020 del_x000a_8/02/2020_x000a_66000892020 del_x000a_10/02/2020_x000a__x000a_66000912020 del_x000a_10/02/2020_x000a__x000a_66000972020 del_x000a_16/02/2020_x000a__x000a_66001012020 del_x000a_17/02/2020_x000a__x000a_66001022020 del_x000a_17/02/2020_x000a__x000a__x000a_Hallazgo con presunta incidencia disciplinaria con traslado a la Procuraduría Regional del Risaralda_x000a__x000a_Se puede concluir que, de los 27 contratos de aporte referidos, en 17 de ellos la entidad aportó la documentación, persistiendo las deficiencias en 10 contratos. En cuanto a los contratos con deficiencias en los pagos de aportes de seguridad social la entidad aportó los soportes. Por lo tanto, se valida como hallazgo con la incidencia comunicada."/>
    <s v="Esta situación se presenta por debilidades de control en la supervisión de los contratos, lo que puede generar el incumplimiento a la normatividad del ICBF y un riesgo en la autorización de los desembolsos que impacta el programa fortalecimiento institucional a nivel nacional, por el cual se priorizaron los mismos."/>
    <m/>
    <m/>
    <m/>
    <m/>
    <m/>
    <m/>
    <m/>
    <m/>
    <m/>
    <n v="0"/>
    <n v="0"/>
    <n v="0"/>
    <n v="0"/>
    <m/>
    <m/>
    <m/>
  </r>
  <r>
    <s v="AUD_FIN_2024"/>
    <s v="24. AUDITORÍA FINANCIERA 2021"/>
    <n v="2022"/>
    <x v="78"/>
    <s v="Publicidad en SECOP II (Nariño)"/>
    <x v="0"/>
    <s v="Hallazgo N° 40. Publicidad en SECOP II (Nariño)_x000a_Al analizar los documentos soporte allegados en SECOP II frente a las disposiciones normativas que reglamentan el proceso de contratación, se observa omisión de publicación de documentos correspondientes a la etapa de ejecución contractual, por cuanto se aprecia en el aplicativo proceso contractuales incompletos._x000a_En la muestra seleccionada se observan contratos en los que se vulnera el principio de publicidad afectando la transparencia de la contratación pública realizada._x000a_Esta situación se soporta en contratos que no cuentan en SECOP II con documentos como: Comprobantes de pago, facturas alimentos, soportes de entrega, informes financieros, certificaciones de cobertura, actas de comité técnico operativo, actas de legalización, entre otros, así:_x000a_Ver Cuadro N° 79_x000a_... Lo anterior genera dificultad en el acceso a la información de todos los aspectos relacionados con la ejecución de los contratos para el ejercicio del control fiscal y social por parte de órganos de control, veedurías ciudadanas y todas las partes interesadas en el proceso contractual._x000a_"/>
    <s v="La situación obedece a falencias en los mecanismos de control interno y del proceso de supervisión contractual debido al incumplimiento de las normas atinentes a las obligaciones de la entidad para garantizar el cumplimiento de los principios de publicidad y transparencia en el proceso contractual y de los principios de la función archivística."/>
    <m/>
    <m/>
    <m/>
    <m/>
    <m/>
    <m/>
    <m/>
    <m/>
    <m/>
    <n v="0"/>
    <n v="0"/>
    <n v="0"/>
    <n v="0"/>
    <m/>
    <m/>
    <m/>
  </r>
  <r>
    <s v="AUD_FIN_2024"/>
    <s v="35. AUDITORÍA FINANCIERA 2023"/>
    <n v="2024"/>
    <x v="79"/>
    <s v="Reintegros de recursos no ejecutados en contratos de aporte (D, F, BA) (Nño H1)"/>
    <x v="3"/>
    <s v="Hallazgo No 1. Reintegros de recursos no ejecutados en contratos de aporte (D, F, BA) (Nño H1)_x000a__x000a_De la verificación de la información de los contratos de aporte ejecutados en la  vigencia 2023, se determinó que el ICBF Regional Nariño no registró contablemente  los recursos no ejecutados, tanto de recursos propios y nación, como derechos del ICBF o deudores en la cuenta 138455001 Reintegros y menor valor de los Gastos de Desarrollo Comunitario y Bienestar Social afectando el resultado del ejercicio, incumpliendo lo establecido en la política contable y procedimientos de la entidad._x000a__x000a_Se verificó las diferentes inejecuciones de los contratos de aporte vigencias 2022 y 2023 registradas en el “Reporte de Inejecuciones ICBF Regional Nariño” y en las Actas de Legalización de Cuentas, donde se evidenció que estos recursos no se encuentran registrados contablemente, afectando los siguientes movimientos contables:_x000a__x000a_Ver Cuadro N° 179 - Reporte Inejecuciones contratos suscritos en diciembre de 2022 y ejecutados en 2023_x000a_Ver Cuadro N° 180 - Reporte Inejecuciones Regional Nariño contratos de aporte suscritos en 2023_x000a_Ver Cuadro N° 181 - Resumen Inejecuciones y Reintegros Contratos de Aporte_x000a__x000a__x000a_Se concluye que, a 31 de diciembre de 2023, la cuenta 138455001 Cuentas por Cobrar - Otras Cuentas por Cobrar – Reintegros subestimada en $4.755.747.280, así mismo, una sobrestimación de la cuenta 550706001 Gastos Desarrollo Comunitario de Bienestar Social Asignación de Bienes y Servicios, afectando el resultado del ejercicio al cierre de la vigencia._x000a__x000a_...El daño se cuantifica tomando el valor total de las inejecuciones a 31 de diciembre de 2023, menos los reintegros por los contratistas por $216.590.859 con fecha posterior a la comunicación de la observación, valor que se constituye beneficio de auditoría._x000a__x000a_Además, se resta el valor de $2.336.843.069 que corresponde a los reintegros realizados por la EAS, soportados en consignaciones efectuadas entre el 1 de enero al 11 de abril de 2024 antes de la comunicación de la observación y para los casos de los contratos que tienen un manejo financiero diferente a los de Primera Infancia, en razón a que la forma de pago es mes vencido, se desestimó el valor reportado como inejecución por la entidad lo correspondiente a reserva presupuestal._x000a__x000a_Por lo anterior, el daño se calcula en $2.202.313.352, que corresponde a recursos públicos que se entregaron a terceros, con ocasión de contratos terminados a 31 de diciembre de 2023 y por los que el ICBF no recibió contraprestación alguna y que no se han reintegrado._x000a__x000a__x000a_...Hallazgo con presunta incidencia disciplinaria y fiscal según lo establecido en la Ley 610 de 2000, por $2.202.313.352 por recursos entregados a los operadores de contratos de aportes y que no fueron ejecutados, ni han sido reintegrados a la fecha, beneficio de auditoría por $216.590.859 y subestimación en la cuenta 138455001 Cuentas por Cobrar - Otras Cuentas por Cobrar – Reintegros subestimada en $4.755.747.280."/>
    <s v="Una vez establecido el valor de las inejecuciones contractuales, por parte de los  supervisores de los contratos , en las Actas de Legalización de Cuentas, no existió un oportuno y adecuado flujo de información y documentación hacia el área contable y financiera para garantizar el reconocimiento y revelación de la totalidad de los  hechos económicos lo que impidió causar la cuenta por cobrar por concepto de  reintegros contractuales y ajustar el gasto Desarrollo Comunitario de Bienestar  Social Asignación de Bienes y Servicios, como operaciones de cierre de la vigencia  2023 y mantener el control de los recursos a reintegrar por parte de los operadores."/>
    <m/>
    <m/>
    <m/>
    <m/>
    <m/>
    <m/>
    <m/>
    <m/>
    <m/>
    <n v="0"/>
    <n v="0"/>
    <n v="0"/>
    <n v="0"/>
    <m/>
    <m/>
    <m/>
  </r>
  <r>
    <s v="AUD_FIN_2024"/>
    <s v="35. AUDITORÍA FINANCIERA 2023"/>
    <n v="2024"/>
    <x v="79"/>
    <s v="Reintegros de recursos no ejecutados en contratos de aporte (D, F, BA) (Nño H1)"/>
    <x v="0"/>
    <s v="Hallazgo No 1. Reintegros de recursos no ejecutados en contratos de aporte (D, F, BA) (Nño H1)_x000a__x000a_De la verificación de la información de los contratos de aporte ejecutados en la  vigencia 2023, se determinó que el ICBF Regional Nariño no registró contablemente  los recursos no ejecutados, tanto de recursos propios y nación, como derechos del ICBF o deudores en la cuenta 138455001 Reintegros y menor valor de los Gastos de Desarrollo Comunitario y Bienestar Social afectando el resultado del ejercicio, incumpliendo lo establecido en la política contable y procedimientos de la entidad._x000a__x000a_Se verificó las diferentes inejecuciones de los contratos de aporte vigencias 2022 y 2023 registradas en el “Reporte de Inejecuciones ICBF Regional Nariño” y en las Actas de Legalización de Cuentas, donde se evidenció que estos recursos no se encuentran registrados contablemente, afectando los siguientes movimientos contables:_x000a__x000a_Ver Cuadro N° 179 - Reporte Inejecuciones contratos suscritos en diciembre de 2022 y ejecutados en 2023_x000a_Ver Cuadro N° 180 - Reporte Inejecuciones Regional Nariño contratos de aporte suscritos en 2023_x000a_Ver Cuadro N° 181 - Resumen Inejecuciones y Reintegros Contratos de Aporte_x000a__x000a__x000a_Se concluye que, a 31 de diciembre de 2023, la cuenta 138455001 Cuentas por Cobrar - Otras Cuentas por Cobrar – Reintegros subestimada en $4.755.747.280, así mismo, una sobrestimación de la cuenta 550706001 Gastos Desarrollo Comunitario de Bienestar Social Asignación de Bienes y Servicios, afectando el resultado del ejercicio al cierre de la vigencia._x000a__x000a_...El daño se cuantifica tomando el valor total de las inejecuciones a 31 de diciembre de 2023, menos los reintegros por los contratistas por $216.590.859 con fecha posterior a la comunicación de la observación, valor que se constituye beneficio de auditoría._x000a__x000a_Además, se resta el valor de $2.336.843.069 que corresponde a los reintegros realizados por la EAS, soportados en consignaciones efectuadas entre el 1 de enero al 11 de abril de 2024 antes de la comunicación de la observación y para los casos de los contratos que tienen un manejo financiero diferente a los de Primera Infancia, en razón a que la forma de pago es mes vencido, se desestimó el valor reportado como inejecución por la entidad lo correspondiente a reserva presupuestal._x000a__x000a_Por lo anterior, el daño se calcula en $2.202.313.352, que corresponde a recursos públicos que se entregaron a terceros, con ocasión de contratos terminados a 31 de diciembre de 2023 y por los que el ICBF no recibió contraprestación alguna y que no se han reintegrado._x000a__x000a__x000a_...Hallazgo con presunta incidencia disciplinaria y fiscal según lo establecido en la Ley 610 de 2000, por $2.202.313.352 por recursos entregados a los operadores de contratos de aportes y que no fueron ejecutados, ni han sido reintegrados a la fecha, beneficio de auditoría por $216.590.859 y subestimación en la cuenta 138455001 Cuentas por Cobrar - Otras Cuentas por Cobrar – Reintegros subestimada en $4.755.747.280."/>
    <s v="Una vez establecido el valor de las inejecuciones contractuales, por parte de los  supervisores de los contratos , en las Actas de Legalización de Cuentas, no existió un oportuno y adecuado flujo de información y documentación hacia el área contable y financiera para garantizar el reconocimiento y revelación de la totalidad de los  hechos económicos lo que impidió causar la cuenta por cobrar por concepto de  reintegros contractuales y ajustar el gasto Desarrollo Comunitario de Bienestar  Social Asignación de Bienes y Servicios, como operaciones de cierre de la vigencia  2023 y mantener el control de los recursos a reintegrar por parte de los operadores."/>
    <m/>
    <m/>
    <m/>
    <m/>
    <m/>
    <m/>
    <m/>
    <m/>
    <m/>
    <n v="0"/>
    <n v="0"/>
    <n v="0"/>
    <n v="0"/>
    <m/>
    <m/>
    <m/>
  </r>
  <r>
    <s v="AUD_FIN_2024"/>
    <s v="35. AUDITORÍA FINANCIERA 2023"/>
    <n v="2024"/>
    <x v="80"/>
    <s v="Medición posterior y gestión de cartera de difícil recaudo (MT H1)"/>
    <x v="4"/>
    <s v="Hallazgo Nro. 2 Medición posterior y gestión de cartera de difícil recaudo (MT H1)_x000a__x000a_En la revisión de la cuenta auxiliar 138516002 “ICBF” con saldo de $54.020.956 a diciembre 31 de 2023, de la cuenta mayor 1385 “CUENTAS POR COBRAR DE DIFÍCIL RECAUDO”, se identificó que su saldo está compuesto por dos (2) terceros, quienes presentan una antigüedad de cartera de más de cinco (5) años, y quienes adelantan procesos de reorganización (concursos) ante la Superintendencia de Sociedades, de lo cual se evidenció lo siguiente:_x000a__x000a_• OTRANSPEL LTDA, NIT: 900.194.645-7, CARTERA PARAFISCAL $2.312.874 ..._x000a_Mediante Auto N° 2015-01-076499 del 13 de marzo de 2015, la Superintendencia de Sociedades admitió al deudor al proceso de reorganización, ante lo cual el 30 de marzo de 2015 el Grupo Financiero de la Regional Meta del ICBF envió el oficio N° S-2015-113615-5000 con destino a OTRANSPEL LTDA., EN REORGANIZACIÓN,_x000a_solicitando documentación para el proceso de fiscalización en el pago del aporte parafiscal del 3% a favor del ICBF._x000a_Como resultado de la fiscalización adelantada por el ICBF Regional Meta en el pago de aportes del recurso parafiscal a cargo de OTRANSPEL LTDA., el 24 de abril de 2015 el Grupo Financiero de la Regional Meta ICBF envió el oficio N° S-2015- 147533-5000, informando a la sociedad que: ......._x000a__x000a_... Así las cosas, a diciembre 31 de 2023, el ICBF Dirección Regional Meta reconoció contablemente el capital de la cartera en cuentas por cobrar, la cual si bien se encuentra totalmente deteriorada, con la actuación de la Superintendencia de Sociedades, dicha cartera cumple con la causal prevista en el numeral 5 del artículo 57 del Reglamento Interno de Cartera del ICBF adoptado mediante la Resolución N° 5003 del 17 de septiembre de 2020, respecto a la “Inexistencia probada del deudor o su insolvencia demostrada que impida la realización del cobro”, con lo cual la cuenta por cobrar y los respectivos intereses moratorios generados a la fecha, no representan un potencial de servicio y/o no tienen la capacidad de generar beneficios económicos futuros a favor de la entidad._x000a__x000a_• SEPULVEDA Y LOZANO CIA, NIT: 860.014.212-6, cartera parafiscal $51.708.082..._x000a__x000a_De acuerdo con el Auto N° 410- 1277 del 11 de febrero de 1998 emitido por la Superintendencia de Sociedades, el deudor SEPULVEDA Y LOZANO CIA se encuentra en proceso de concordato preventivo obligatorio con sus acreedores, en los términos y con las formalidades previstas en el Decreto 350 de 1989, (folios 1 a 32 del expediente del deudor que reposa en el ICBF Dirección Regional Meta)..._x000a__x000a_... Posterior a lo anteriormente descrito, se desconoce si la Superintendencia de Sociedades adelantó actuaciones adicionales que den cuenta del estado actual del proceso concursal de SEPULVEDA Y LOZANO CIA, también se desconoce si el ICBF realizó gestiones adicionales para lograr el reconocimiento del crédito (en caso de ser procedente según los términos del respectivo proceso concursal) o de la recuperación de cartera por vía diferente, y del trámite adelantando ante la Oficina de Control Interno Disciplinario de la Sede Nacional."/>
    <s v="OTRANSPEL LTDA._x000a__x000a_La situación detectada corresponde a debilidades en los mecanismos de control interno y control interno contable del ICBF Dirección Regional Meta, dado que, como resultado de la liquidación de la sociedad OTRANSPEL LTDA., declarado por la Superintendencia de Sociedades en el proceso concursal, en donde el ICBF no recuperó el valor de su crédito por $2.312.874 más los intereses moratorios a que hubo lugar, generó: primero, sobreestimación en cuantía de $2.312.874 en la cuenta 138516002 “ICBF”, y en la cuenta 138615002 “ICBF” de naturaleza crédito por concepto de deterioro, así como sobreestimación de los intereses moratorios que el  ICBF Regional Meta haya reconocido en la cuenta 819003001 “Intereses de mora” y su respectiva contrapartida._x000a__x000a_SEPULVEDA Y LOZANO CIA LTDA._x000a__x000a_La condición detectada obedece a deficiencias en los mecanismos de control interno y en la representación judicial para la recuperación de cartera a favor del ICBF, dado que la Superintendencia de Sociedades mediante el Auto N° 410- 1277 del 11 de febrero de 1998 rechazó el crédito a favor de ICBF por $51.708.082 como quiera que no se realizó la presentación personal conforme señala el artículo 84 del entonces vigente Código de Procedimiento Civil y que como prueba se aportó copia simple que carece de valor probatorio a la luz del artículo 254 ibidem, generando que la cartera a cargo de SEPULVEDA Y LOZANO CIA LTDA., y a favor del ICBF en la cuantía señalada que corresponde a recursos parafiscales del 3%, esté expuesta a perderse, considerando que a la fecha de la auditoría el trámite concursal tiene antigüedad de 26 años aproximadamente."/>
    <m/>
    <m/>
    <m/>
    <m/>
    <m/>
    <m/>
    <m/>
    <m/>
    <m/>
    <n v="0"/>
    <n v="0"/>
    <n v="0"/>
    <n v="0"/>
    <m/>
    <m/>
    <m/>
  </r>
  <r>
    <s v="AUD_FIN_2024"/>
    <s v="35. AUDITORÍA FINANCIERA 2023"/>
    <n v="2024"/>
    <x v="80"/>
    <s v="Medición posterior y gestión de cartera de difícil recaudo (MT H1)"/>
    <x v="10"/>
    <s v="Hallazgo Nro. 2 Medición posterior y gestión de cartera de difícil recaudo (MT H1)_x000a__x000a_En la revisión de la cuenta auxiliar 138516002 “ICBF” con saldo de $54.020.956 a diciembre 31 de 2023, de la cuenta mayor 1385 “CUENTAS POR COBRAR DE DIFÍCIL RECAUDO”, se identificó que su saldo está compuesto por dos (2) terceros, quienes presentan una antigüedad de cartera de más de cinco (5) años, y quienes adelantan procesos de reorganización (concursos) ante la Superintendencia de Sociedades, de lo cual se evidenció lo siguiente:_x000a__x000a_• OTRANSPEL LTDA, NIT: 900.194.645-7, CARTERA PARAFISCAL $2.312.874 ..._x000a_Mediante Auto N° 2015-01-076499 del 13 de marzo de 2015, la Superintendencia de Sociedades admitió al deudor al proceso de reorganización, ante lo cual el 30 de marzo de 2015 el Grupo Financiero de la Regional Meta del ICBF envió el oficio N° S-2015-113615-5000 con destino a OTRANSPEL LTDA., EN REORGANIZACIÓN,_x000a_solicitando documentación para el proceso de fiscalización en el pago del aporte parafiscal del 3% a favor del ICBF._x000a_Como resultado de la fiscalización adelantada por el ICBF Regional Meta en el pago de aportes del recurso parafiscal a cargo de OTRANSPEL LTDA., el 24 de abril de 2015 el Grupo Financiero de la Regional Meta ICBF envió el oficio N° S-2015- 147533-5000, informando a la sociedad que: ......._x000a__x000a_... Así las cosas, a diciembre 31 de 2023, el ICBF Dirección Regional Meta reconoció contablemente el capital de la cartera en cuentas por cobrar, la cual si bien se encuentra totalmente deteriorada, con la actuación de la Superintendencia de Sociedades, dicha cartera cumple con la causal prevista en el numeral 5 del artículo 57 del Reglamento Interno de Cartera del ICBF adoptado mediante la Resolución N° 5003 del 17 de septiembre de 2020, respecto a la “Inexistencia probada del deudor o su insolvencia demostrada que impida la realización del cobro”, con lo cual la cuenta por cobrar y los respectivos intereses moratorios generados a la fecha, no representan un potencial de servicio y/o no tienen la capacidad de generar beneficios económicos futuros a favor de la entidad._x000a__x000a_• SEPULVEDA Y LOZANO CIA, NIT: 860.014.212-6, cartera parafiscal $51.708.082..._x000a__x000a_De acuerdo con el Auto N° 410- 1277 del 11 de febrero de 1998 emitido por la Superintendencia de Sociedades, el deudor SEPULVEDA Y LOZANO CIA se encuentra en proceso de concordato preventivo obligatorio con sus acreedores, en los términos y con las formalidades previstas en el Decreto 350 de 1989, (folios 1 a 32 del expediente del deudor que reposa en el ICBF Dirección Regional Meta)..._x000a__x000a_... Posterior a lo anteriormente descrito, se desconoce si la Superintendencia de Sociedades adelantó actuaciones adicionales que den cuenta del estado actual del proceso concursal de SEPULVEDA Y LOZANO CIA, también se desconoce si el ICBF realizó gestiones adicionales para lograr el reconocimiento del crédito (en caso de ser procedente según los términos del respectivo proceso concursal) o de la recuperación de cartera por vía diferente, y del trámite adelantando ante la Oficina de Control Interno Disciplinario de la Sede Nacional."/>
    <s v="OTRANSPEL LTDA._x000a__x000a_La situación detectada corresponde a debilidades en los mecanismos de control interno y control interno contable del ICBF Dirección Regional Meta, dado que, como resultado de la liquidación de la sociedad OTRANSPEL LTDA., declarado por la Superintendencia de Sociedades en el proceso concursal, en donde el ICBF no recuperó el valor de su crédito por $2.312.874 más los intereses moratorios a que hubo lugar, generó: primero, sobreestimación en cuantía de $2.312.874 en la cuenta 138516002 “ICBF”, y en la cuenta 138615002 “ICBF” de naturaleza crédito por concepto de deterioro, así como sobreestimación de los intereses moratorios que el  ICBF Regional Meta haya reconocido en la cuenta 819003001 “Intereses de mora” y su respectiva contrapartida._x000a__x000a_SEPULVEDA Y LOZANO CIA LTDA._x000a__x000a_La condición detectada obedece a deficiencias en los mecanismos de control interno y en la representación judicial para la recuperación de cartera a favor del ICBF, dado que la Superintendencia de Sociedades mediante el Auto N° 410- 1277 del 11 de febrero de 1998 rechazó el crédito a favor de ICBF por $51.708.082 como quiera que no se realizó la presentación personal conforme señala el artículo 84 del entonces vigente Código de Procedimiento Civil y que como prueba se aportó copia simple que carece de valor probatorio a la luz del artículo 254 ibidem, generando que la cartera a cargo de SEPULVEDA Y LOZANO CIA LTDA., y a favor del ICBF en la cuantía señalada que corresponde a recursos parafiscales del 3%, esté expuesta a perderse, considerando que a la fecha de la auditoría el trámite concursal tiene antigüedad de 26 años aproximadamente."/>
    <m/>
    <m/>
    <m/>
    <m/>
    <m/>
    <m/>
    <m/>
    <m/>
    <m/>
    <n v="0"/>
    <n v="0"/>
    <n v="0"/>
    <n v="0"/>
    <m/>
    <m/>
    <m/>
  </r>
  <r>
    <s v="AUD_FIN_2024"/>
    <s v="35. AUDITORÍA FINANCIERA 2023"/>
    <n v="2024"/>
    <x v="81"/>
    <s v="Registro Deterioro inventario - Inmuebles destinados a la venta (Santander H1)"/>
    <x v="13"/>
    <s v="Hallazgo Nro. 5 Registro Deterioro inventario - Inmuebles destinados a la venta (Santander H1)_x000a__x000a_Revisados los avalúos de los bienes inmuebles que hace allegar la entidad y los respectivos registros en SEVEN y SIIF NACION, se observa que, a 31 de diciembre de 2023, no se encuentra contabilizado el valor de deterioro para el bien que a continuación se detalla:_x000a__x000a_Inmueble Local, identificado con matrícula inmobiliaria 314-28708, contiene el Avaluó comercial INM-221/2023 del 29 de diciembre de 2023 indica en sus numerales I. INFORMACIÓN BASICA Y GENERAL: tipo de inmueble urbano, tipo de avaluó comercial, departamento Santander, municipio Piedecuesta, dirección de inmueble Calle 9 Nro. 7-81 Local 19, Piso 2, destinación actual desocupado, fecha de inspección 1 de noviembre 2023, fecha de informe 29 de diciembre del 2023._x000a__x000a_II. INFORMACIÓN JURÍDICA: Título de Adquisición: Por ADJUDICACIÓN EN SUCESION, por parte de A.C.A, mediante Sentencia Nro. 218 del 6 de julio de 2012, expedida por el Juzgado Sexto de Familia de Bucaramanga y registrada en el folio de matrícula inmobiliaria Nro. 314-28708 de la Oficina de Registro de Instrumentos Públicos de Piedecuesta, según anotación Nro. 009. Observaciones Jurídicas: De conformidad con el folio de matrícula inmobiliaria Nro. 314-28708 de la Oficina de Registro de Instrumentos Públicos de Piedecuesta, el inmueble presenta las siguientes limitaciones y/o gravámenes: - EMBARGO POR JURISDICCIÓN COACTIVA, mediante Oficio Nro. 0 del 17 de febrero de 2.023, expedido por Piedecuestana de Servicios Públicos de Piedecuesta, registrada bajo folio de matrícula inmobiliaria Nro. 314-28708 de la Oficina de Registro de Instrumentos Públicos de Piedecuesta, según anotación Nro. 010._x000a__x000a_Así mismo, en dicho avaluó en su numeral XII. RESULTADO DEL AVALUO, se señala un avaluó comercial para la venta por $72.747.360 y según información del Kárdex de bienes inmuebles a diciembre 31 de 2023 este inmueble presenta un costo por $93.804.807 sin ningún deterioro registrado._x000a__x000a_Observándose que el valor contable en libros del inmueble supera el valor de mercado (avalúo comercial), se dejó de registrar una perdida por deterioro por $21.057.447."/>
    <s v="Lo anterior se presenta por deficiencias en el control interno financiero y falta de  oportunidad por parte del Profesional del Grupo Gestión de Bienes para remitir los  avalúos a la Regional con las instrucciones para el registro de deterioro de los inmuebles en el sistema SEVEN y SIIF NACIÓN, hecho que ocasiona una subestimación en la cuenta 1580- Deterioro Acumulado de Inventarios (CR) por $21.057.447 y a su vez una subestimación 5350- Deterioro de Inventarios por el misma cuantía; constituyéndose en errores que afectan la representación fiel de la información reflejada en los estados financieros a 31 de diciembre de 2023 y le resta utilidad a la información financiera."/>
    <m/>
    <m/>
    <m/>
    <m/>
    <m/>
    <m/>
    <m/>
    <m/>
    <m/>
    <n v="0"/>
    <n v="0"/>
    <n v="0"/>
    <n v="0"/>
    <m/>
    <m/>
    <m/>
  </r>
  <r>
    <s v="AUD_FIN_2024"/>
    <s v="35. AUDITORÍA FINANCIERA 2023"/>
    <n v="2024"/>
    <x v="81"/>
    <s v="Registro Deterioro inventario - Inmuebles destinados a la venta (Santander H1)"/>
    <x v="14"/>
    <s v="Hallazgo Nro. 5 Registro Deterioro inventario - Inmuebles destinados a la venta (Santander H1)_x000a__x000a_Revisados los avalúos de los bienes inmuebles que hace allegar la entidad y los respectivos registros en SEVEN y SIIF NACION, se observa que, a 31 de diciembre de 2023, no se encuentra contabilizado el valor de deterioro para el bien que a continuación se detalla:_x000a__x000a_Inmueble Local, identificado con matrícula inmobiliaria 314-28708, contiene el Avaluó comercial INM-221/2023 del 29 de diciembre de 2023 indica en sus numerales I. INFORMACIÓN BASICA Y GENERAL: tipo de inmueble urbano, tipo de avaluó comercial, departamento Santander, municipio Piedecuesta, dirección de inmueble Calle 9 Nro. 7-81 Local 19, Piso 2, destinación actual desocupado, fecha de inspección 1 de noviembre 2023, fecha de informe 29 de diciembre del 2023._x000a__x000a_II. INFORMACIÓN JURÍDICA: Título de Adquisición: Por ADJUDICACIÓN EN SUCESION, por parte de A.C.A, mediante Sentencia Nro. 218 del 6 de julio de 2012, expedida por el Juzgado Sexto de Familia de Bucaramanga y registrada en el folio de matrícula inmobiliaria Nro. 314-28708 de la Oficina de Registro de Instrumentos Públicos de Piedecuesta, según anotación Nro. 009. Observaciones Jurídicas: De conformidad con el folio de matrícula inmobiliaria Nro. 314-28708 de la Oficina de Registro de Instrumentos Públicos de Piedecuesta, el inmueble presenta las siguientes limitaciones y/o gravámenes: - EMBARGO POR JURISDICCIÓN COACTIVA, mediante Oficio Nro. 0 del 17 de febrero de 2.023, expedido por Piedecuestana de Servicios Públicos de Piedecuesta, registrada bajo folio de matrícula inmobiliaria Nro. 314-28708 de la Oficina de Registro de Instrumentos Públicos de Piedecuesta, según anotación Nro. 010._x000a__x000a_Así mismo, en dicho avaluó en su numeral XII. RESULTADO DEL AVALUO, se señala un avaluó comercial para la venta por $72.747.360 y según información del Kárdex de bienes inmuebles a diciembre 31 de 2023 este inmueble presenta un costo por $93.804.807 sin ningún deterioro registrado._x000a__x000a_Observándose que el valor contable en libros del inmueble supera el valor de mercado (avalúo comercial), se dejó de registrar una perdida por deterioro por $21.057.447."/>
    <s v="Lo anterior se presenta por deficiencias en el control interno financiero y falta de  oportunidad por parte del Profesional del Grupo Gestión de Bienes para remitir los  avalúos a la Regional con las instrucciones para el registro de deterioro de los inmuebles en el sistema SEVEN y SIIF NACIÓN, hecho que ocasiona una subestimación en la cuenta 1580- Deterioro Acumulado de Inventarios (CR) por $21.057.447 y a su vez una subestimación 5350- Deterioro de Inventarios por el misma cuantía; constituyéndose en errores que afectan la representación fiel de la información reflejada en los estados financieros a 31 de diciembre de 2023 y le resta utilidad a la información financiera."/>
    <m/>
    <m/>
    <m/>
    <m/>
    <m/>
    <m/>
    <m/>
    <m/>
    <m/>
    <n v="0"/>
    <n v="0"/>
    <n v="0"/>
    <n v="0"/>
    <m/>
    <m/>
    <m/>
  </r>
  <r>
    <s v="AUD_FIN_2024"/>
    <s v="35. AUDITORÍA FINANCIERA 2023"/>
    <n v="2024"/>
    <x v="82"/>
    <s v="Inmueble Municipio Puerto Boyacá (D) Boyacá H 6"/>
    <x v="13"/>
    <s v="Hallazgo Nro. 6 Inmueble Municipio Puerto Boyacá (D) Boyacá H 6_x000a__x000a_Analizada la respuesta a la observación denominada Contratos recibidos en comodato, y conforme a lo presentado en la observación en mención, se evidenció, en los documentos relacionados por el ICBF, que el Municipio de Puerto Boyacá (Comodante) firmó un Contrato de Comodato Precario con la Asociación de Padres de Familia y Vecinos de la casa vecinal del niño del barrio Pueblo Nuevo de Puerto Boyacá, en donde ostenta la figura de representante legal la señora Claudia XXXXX quien para los efectos del presente Contrato es la Comodataria (Comodatario)…. También se indicó que el Contrato de Comodato se venció el 06 de enero de 2020, de igual manera se observa que NO se encuentra firmado con el Instituto Colombiano de Bienestar Familiar ICBF sino con la Asociación de padres de familia y vecinos de la casa vecinal del niño del barrio pueblo nuevo de Puerto Boyacá, cuya representante y firmante del documento es la señora Claudia XXXXXXX._x000a__x000a_En respuesta a la observación enviada por el ICBF, se sustenta en que, ... (…) “se tiene suscrito Contrato de Comodato N0. 003 de 2022, con vigencia hasta el 4 de octubre de 2027, suscrito entre la Alcaldía de Puerto Boyacá y la Asociación de Padres de Familia, Otras Modalidades de Atención a la Primera Infancia del Hogar Infantil Personitas del Barrio Bolívar del Municipio de Tunja, operador del contrato de aporte suscrito con el ICBF N0. 15001372024”. (…).._x000a_Como se evidencia, el contrato de comodato no está firmado entre el Municipio de Puerto Boyacá y el Instituto Colombiano de Bienestar Familiar ICBF, sino entre el Municipio de Puerto Boyacá y Asociación de Padres de Familia, Otras Modalidades de Atención a la Primera Infancia del Hogar Infantil Personitas del Barrio Bolívar del Municipio de Tunja, no obstante, se encuentra registrado en el inventario de activos en comodato, terreno con la placa 270112, fichado con el código de bodega 14 cuyo nombre es PROPIEDAD PLANTA Y EQUIPO BIENES RECIBIDOS EN COMODATO DE TERCEROS PÚBLICOS; con Código del Producto 308008: Terrenos de Uso Permanente sin Contraprestación y Situación del Inmueble Código 1: OCUPADO-USO PROPIO. Para el caso de las Edificaciones el ICBF se encuentra identificado con la placa 270111, fichado con el código de bodega 14 cuyo nombre es PROPIEDAD PLANTA Y EQUIPO BIENES RECIBIDOS EN COMODATO DE TERCEROS PÚBLICOS; con Código del Producto 301006: Edificaciones de Uso Permanente sin Contraprestación y Situación del Inmueble Código 1: OCUPADO-USO PROPIO. Así mismo y de conformidad con el registro del archivo de inventarios este inmueble se está presentando en los Estados financieros a cierre 31/12/2023, en las cuentas 160505001 - Terrenos por $90.297.900 y la cuenta 164028001 Edificaciones de uso permanente sin contraprestación por $38.699.100."/>
    <s v="Con lo anterior se observan deficiencias en el control interno contable, situación que afecta la realidad de la información financiera de la Entidad, incumplimiento con las características cualitativas de confiabilidad, relevancia y comprensibilidad de la información contable contenidas en el Marco Normativo para las Entidades del Gobierno, al registrar en las cuentas 160505001 - Terrenos por $90.297.900 y la cuenta 164028001 Edificaciones de uso permanente sin contraprestación por $38.699.100, sin tener el control o tenencia del inmueble lo que establece que las mencionadas cuentas se encuentran sobrestimadas, al igual que la cuenta 3109 por $128.997.000."/>
    <m/>
    <m/>
    <m/>
    <m/>
    <m/>
    <m/>
    <m/>
    <m/>
    <m/>
    <n v="0"/>
    <n v="0"/>
    <n v="0"/>
    <n v="0"/>
    <m/>
    <m/>
    <m/>
  </r>
  <r>
    <s v="AUD_FIN_2024"/>
    <s v="35. AUDITORÍA FINANCIERA 2023"/>
    <n v="2024"/>
    <x v="82"/>
    <s v="Inmueble Municipio Puerto Boyacá (D) Boyacá H 6"/>
    <x v="34"/>
    <s v="Hallazgo Nro. 6 Inmueble Municipio Puerto Boyacá (D) Boyacá H 6_x000a__x000a_Analizada la respuesta a la observación denominada Contratos recibidos en comodato, y conforme a lo presentado en la observación en mención, se evidenció, en los documentos relacionados por el ICBF, que el Municipio de Puerto Boyacá (Comodante) firmó un Contrato de Comodato Precario con la Asociación de Padres de Familia y Vecinos de la casa vecinal del niño del barrio Pueblo Nuevo de Puerto Boyacá, en donde ostenta la figura de representante legal la señora Claudia XXXXX quien para los efectos del presente Contrato es la Comodataria (Comodatario)…. También se indicó que el Contrato de Comodato se venció el 06 de enero de 2020, de igual manera se observa que NO se encuentra firmado con el Instituto Colombiano de Bienestar Familiar ICBF sino con la Asociación de padres de familia y vecinos de la casa vecinal del niño del barrio pueblo nuevo de Puerto Boyacá, cuya representante y firmante del documento es la señora Claudia XXXXXXX._x000a__x000a_En respuesta a la observación enviada por el ICBF, se sustenta en que, ... (…) “se tiene suscrito Contrato de Comodato N0. 003 de 2022, con vigencia hasta el 4 de octubre de 2027, suscrito entre la Alcaldía de Puerto Boyacá y la Asociación de Padres de Familia, Otras Modalidades de Atención a la Primera Infancia del Hogar Infantil Personitas del Barrio Bolívar del Municipio de Tunja, operador del contrato de aporte suscrito con el ICBF N0. 15001372024”. (…).._x000a_Como se evidencia, el contrato de comodato no está firmado entre el Municipio de Puerto Boyacá y el Instituto Colombiano de Bienestar Familiar ICBF, sino entre el Municipio de Puerto Boyacá y Asociación de Padres de Familia, Otras Modalidades de Atención a la Primera Infancia del Hogar Infantil Personitas del Barrio Bolívar del Municipio de Tunja, no obstante, se encuentra registrado en el inventario de activos en comodato, terreno con la placa 270112, fichado con el código de bodega 14 cuyo nombre es PROPIEDAD PLANTA Y EQUIPO BIENES RECIBIDOS EN COMODATO DE TERCEROS PÚBLICOS; con Código del Producto 308008: Terrenos de Uso Permanente sin Contraprestación y Situación del Inmueble Código 1: OCUPADO-USO PROPIO. Para el caso de las Edificaciones el ICBF se encuentra identificado con la placa 270111, fichado con el código de bodega 14 cuyo nombre es PROPIEDAD PLANTA Y EQUIPO BIENES RECIBIDOS EN COMODATO DE TERCEROS PÚBLICOS; con Código del Producto 301006: Edificaciones de Uso Permanente sin Contraprestación y Situación del Inmueble Código 1: OCUPADO-USO PROPIO. Así mismo y de conformidad con el registro del archivo de inventarios este inmueble se está presentando en los Estados financieros a cierre 31/12/2023, en las cuentas 160505001 - Terrenos por $90.297.900 y la cuenta 164028001 Edificaciones de uso permanente sin contraprestación por $38.699.100."/>
    <s v="Con lo anterior se observan deficiencias en el control interno contable, situación que afecta la realidad de la información financiera de la Entidad, incumplimiento con las características cualitativas de confiabilidad, relevancia y comprensibilidad de la información contable contenidas en el Marco Normativo para las Entidades del Gobierno, al registrar en las cuentas 160505001 - Terrenos por $90.297.900 y la cuenta 164028001 Edificaciones de uso permanente sin contraprestación por $38.699.100, sin tener el control o tenencia del inmueble lo que establece que las mencionadas cuentas se encuentran sobrestimadas, al igual que la cuenta 3109 por $128.997.000."/>
    <m/>
    <m/>
    <m/>
    <m/>
    <m/>
    <m/>
    <m/>
    <m/>
    <m/>
    <n v="0"/>
    <n v="0"/>
    <n v="0"/>
    <n v="0"/>
    <m/>
    <m/>
    <m/>
  </r>
  <r>
    <s v="AUD_FIN_2024"/>
    <s v="35. AUDITORÍA FINANCIERA 2023"/>
    <n v="2024"/>
    <x v="83"/>
    <s v="Bienes inmuebles sin destinación definida Antioquia H3"/>
    <x v="13"/>
    <s v="Hallazgo Nro. 7 Bienes inmuebles sin destinación definida Antioquia H3_x000a__x000a_A la fecha no se ha determinado la destinación específica (uso propio, enajenación, donación, etc.) de los siguientes inmuebles, que tienen fechas de compra desde 1979 hasta 2020, que no se encuentran en funcionamiento y presentan situación “desocupado”:_x000a__x000a_Ver Cuadro N° 189 Relación de inmuebles sin gestión sin determinar destinación especifica_x000a__x000a_Lo que ha ocasionado que la entidad deba asumir los gastos que dichos bienes causen, además de que se sobreestime el saldo de la cuenta 1637 Propiedad, Planta y Equipo NO explotado y subestime el saldo de la cuenta 1510 Mercancías en existencia en $2.161.205.390."/>
    <s v="Lo anterior debido a deficiencias en la gestión de los inmuebles adscritos a la Regional Antioquia del ICBF"/>
    <m/>
    <m/>
    <m/>
    <m/>
    <m/>
    <m/>
    <m/>
    <m/>
    <m/>
    <n v="0"/>
    <n v="0"/>
    <n v="0"/>
    <n v="0"/>
    <m/>
    <m/>
    <m/>
  </r>
  <r>
    <s v="AUD_FIN_2024"/>
    <s v="35. AUDITORÍA FINANCIERA 2023"/>
    <n v="2024"/>
    <x v="83"/>
    <s v="Bienes inmuebles sin destinación definida Antioquia H3"/>
    <x v="35"/>
    <s v="Hallazgo Nro. 7 Bienes inmuebles sin destinación definida Antioquia H3_x000a__x000a_A la fecha no se ha determinado la destinación específica (uso propio, enajenación, donación, etc.) de los siguientes inmuebles, que tienen fechas de compra desde 1979 hasta 2020, que no se encuentran en funcionamiento y presentan situación “desocupado”:_x000a__x000a_Ver Cuadro N° 189 Relación de inmuebles sin gestión sin determinar destinación especifica_x000a__x000a_Lo que ha ocasionado que la entidad deba asumir los gastos que dichos bienes causen, además de que se sobreestime el saldo de la cuenta 1637 Propiedad, Planta y Equipo NO explotado y subestime el saldo de la cuenta 1510 Mercancías en existencia en $2.161.205.390."/>
    <s v="Lo anterior debido a deficiencias en la gestión de los inmuebles adscritos a la Regional Antioquia del ICBF"/>
    <m/>
    <m/>
    <m/>
    <m/>
    <m/>
    <m/>
    <m/>
    <m/>
    <m/>
    <n v="0"/>
    <n v="0"/>
    <n v="0"/>
    <n v="0"/>
    <m/>
    <m/>
    <m/>
  </r>
  <r>
    <s v="AUD_FIN_2024"/>
    <s v="35. AUDITORÍA FINANCIERA 2023"/>
    <n v="2024"/>
    <x v="84"/>
    <s v="Propiedades, Planta y equipo - Medición posterior - Depreciación Santander H2"/>
    <x v="13"/>
    <s v="Hallazgo Nro. 8 Propiedades, Planta y equipo - Medición posterior - Depreciación Santander H2_x000a__x000a_Corroborada la información remitida por la Entidad, esto es, Kárdex de activos_x0002_bienes detallado en Excel a diciembre 31 de 2023, que indica: cuenta contable, fecha de adquisición o activación, número de activo, descripción, clase, valor adquisición o activación, vida útil, depreciación del periodo, depreciación acumulada, cuenta contable depreciación acumulada, centro de costo y subcentro de costo, valor libros. _x000a__x000a_Así mismo para los bienes inmuebles incluir información de adiciones (valor adición, fecha adición), dirección, MATRÍCULA inmobiliaria, estado actual.; la CGR realizó el cálculo de la depreciación de los bienes del inventario, según lo establecido en el manual de políticas contables y La guía de gestión de bienes (g2.sa) del Instituto Colombiano de Bienestar Familiar; identificándose 31 bienes que presentan diferencias en la depreciación y por consiguiente en el valor en libros, como a continuación se relaciona a continuación:_x000a__x000a_Ver Cuadro N° 190 Bienes con Diferencias en la Depreciación y Valor en Libros A 31 de diciembre de 2023"/>
    <s v="Situación originada por deficiencias en el control interno financiero, inadecuada aplicación del cálculo de la depreciación y falta de seguimiento, validación a la correcta generación del proceso de depreciación de la Propiedad Planta y Equipo realizado desde el aplicativo SEVEN, lo cual conlleva a una subestimación en el grupo 16- Propiedad Planta y equipo, como resultado de una sobreestimación de la cuentas 1685- DEPRECIACIÓN ACUMULADA DE PROPIEDADES, PLANTA Y EQUIPO (CR) de $29.161.479 y una sobreestimación en las cuenta 3109-Resultados de ejercicios anteriores de propiedades, Planta y Equipo (cr), constituyéndose en errores que afectan la representación fiel de la información reflejada en los estados financieros a 31 de diciembre de 2023. "/>
    <m/>
    <m/>
    <m/>
    <m/>
    <m/>
    <m/>
    <m/>
    <m/>
    <m/>
    <n v="0"/>
    <n v="0"/>
    <n v="0"/>
    <n v="0"/>
    <m/>
    <m/>
    <m/>
  </r>
  <r>
    <s v="AUD_FIN_2024"/>
    <s v="35. AUDITORÍA FINANCIERA 2023"/>
    <n v="2024"/>
    <x v="84"/>
    <s v="Propiedades, Planta y equipo - Medición posterior - Depreciación Santander H2"/>
    <x v="14"/>
    <s v="Hallazgo Nro. 8 Propiedades, Planta y equipo - Medición posterior - Depreciación Santander H2_x000a__x000a_Corroborada la información remitida por la Entidad, esto es, Kárdex de activos_x0002_bienes detallado en Excel a diciembre 31 de 2023, que indica: cuenta contable, fecha de adquisición o activación, número de activo, descripción, clase, valor adquisición o activación, vida útil, depreciación del periodo, depreciación acumulada, cuenta contable depreciación acumulada, centro de costo y subcentro de costo, valor libros. _x000a__x000a_Así mismo para los bienes inmuebles incluir información de adiciones (valor adición, fecha adición), dirección, MATRÍCULA inmobiliaria, estado actual.; la CGR realizó el cálculo de la depreciación de los bienes del inventario, según lo establecido en el manual de políticas contables y La guía de gestión de bienes (g2.sa) del Instituto Colombiano de Bienestar Familiar; identificándose 31 bienes que presentan diferencias en la depreciación y por consiguiente en el valor en libros, como a continuación se relaciona a continuación:_x000a__x000a_Ver Cuadro N° 190 Bienes con Diferencias en la Depreciación y Valor en Libros A 31 de diciembre de 2023"/>
    <s v="Situación originada por deficiencias en el control interno financiero, inadecuada aplicación del cálculo de la depreciación y falta de seguimiento, validación a la correcta generación del proceso de depreciación de la Propiedad Planta y Equipo realizado desde el aplicativo SEVEN, lo cual conlleva a una subestimación en el grupo 16- Propiedad Planta y equipo, como resultado de una sobreestimación de la cuentas 1685- DEPRECIACIÓN ACUMULADA DE PROPIEDADES, PLANTA Y EQUIPO (CR) de $29.161.479 y una sobreestimación en las cuenta 3109-Resultados de ejercicios anteriores de propiedades, Planta y Equipo (cr), constituyéndose en errores que afectan la representación fiel de la información reflejada en los estados financieros a 31 de diciembre de 2023. "/>
    <m/>
    <m/>
    <m/>
    <m/>
    <m/>
    <m/>
    <m/>
    <m/>
    <m/>
    <n v="0"/>
    <n v="0"/>
    <n v="0"/>
    <n v="0"/>
    <m/>
    <m/>
    <m/>
  </r>
  <r>
    <s v="AUD_FIN_2024"/>
    <s v="35. AUDITORÍA FINANCIERA 2023"/>
    <n v="2024"/>
    <x v="85"/>
    <s v="Provisión litigios y demandas administrativas en contra del ICBF (D) Boyacá H1"/>
    <x v="34"/>
    <s v="Hallazgo Nro. 11 Provisión litigios y demandas administrativas en contra del ICBF (D) Boyacá H1_x000a__x000a_Revisadas las actuaciones procesales surtidas por el ICBF, se evidenció que a 31 de diciembre de 2023 se encuentra registrada en el Estado de Situación Financiera la provisión contable por $77.464.345, en la cuenta 2701 270103 Provisión Administrativa, la cual se encuentra con sentencia ejecutoriada y a favor del ICBF, desde el 27/05/2016._x000a__x000a_Mediante sentencia de primera instancia el Juzgado Primero Administrativo de descongestión del Circuito Judicial de Tunja en sentencia de 30 de septiembre de 2013, negó las pretensiones de la demanda, quien solicitó declarar la nulidad de unos actos administrativos, pretendiendo la nivelación salarial grado 17 de Defensor de familia, en el entendido que vio afectado sus derechos por la resolución atacada, se pretendió el pago de los montos dejados de percibir en calidad de Defensora de familia, igualmente en sentencia de segunda instancia de fecha 27/05/2016 se confirma la sentencia que negó las pretensiones, confirmando la de primera instancia._x000a__x000a_El fallo de primera instancia fue emitido por el juzgado el 14 de febrero de 2015, el apoderado del ICBF realizó el registro en la plataforma eKOGUI el 16 de junio de 2016; igualmente el fallo en segunda instancia fue proferido el 27 de mayo de 2016 y registrada la actuación en la plataforma el 21 de febrero de 2024, omitiendo los plazos establecidos para la actualización del estado de los procesos en el Decreto 431 de 2023, artículo 7. “… (…) En todo caso, el/la apoderado/a debe actualizar la calificación del riesgo y calcular la obligación contingente de los procesos judiciales con una periodicidad no superior a seis (6) meses&quot;."/>
    <s v="Lo anterior se debe a deficiencias en el control interno contable, al inoportuno seguimiento del área jurídica y falta de conciliación entre las áreas de la entidad para realizar los ajustes respectivos. Así mismo se observó omisión en la actualización de los procesos judiciales en contra de la entidad en la plataforma eKOGUI, en los plazos establecidos, lo cual origina que los Estados financieros del ICBF a cierre 31/12/2023, no reflejan la realidad económica, financiera y lega de la entidad, incumpliendo con las características cualitativas de confiabilidad, relevancia y comprensibilidad de la información contable contenidas en el Marco Normativo para las Entidades del Gobierno, al presentar saldo en la cuenta 270103 Provisión Administrativa por $77.464.345, lo que establece que la mencionada cuenta se encuentra sobrestimada, al igual que la 3109 en la mencionada cuantía."/>
    <m/>
    <m/>
    <m/>
    <m/>
    <m/>
    <m/>
    <m/>
    <m/>
    <m/>
    <n v="0"/>
    <n v="0"/>
    <n v="0"/>
    <n v="0"/>
    <m/>
    <m/>
    <m/>
  </r>
  <r>
    <s v="AUD_FIN_2024"/>
    <s v="35. AUDITORÍA FINANCIERA 2023"/>
    <n v="2024"/>
    <x v="85"/>
    <s v="Provisión litigios y demandas administrativas en contra del ICBF (D) Boyacá H1"/>
    <x v="4"/>
    <s v="Hallazgo Nro. 11 Provisión litigios y demandas administrativas en contra del ICBF (D) Boyacá H1_x000a__x000a_Revisadas las actuaciones procesales surtidas por el ICBF, se evidenció que a 31 de diciembre de 2023 se encuentra registrada en el Estado de Situación Financiera la provisión contable por $77.464.345, en la cuenta 2701 270103 Provisión Administrativa, la cual se encuentra con sentencia ejecutoriada y a favor del ICBF, desde el 27/05/2016._x000a__x000a_Mediante sentencia de primera instancia el Juzgado Primero Administrativo de descongestión del Circuito Judicial de Tunja en sentencia de 30 de septiembre de 2013, negó las pretensiones de la demanda, quien solicitó declarar la nulidad de unos actos administrativos, pretendiendo la nivelación salarial grado 17 de Defensor de familia, en el entendido que vio afectado sus derechos por la resolución atacada, se pretendió el pago de los montos dejados de percibir en calidad de Defensora de familia, igualmente en sentencia de segunda instancia de fecha 27/05/2016 se confirma la sentencia que negó las pretensiones, confirmando la de primera instancia._x000a__x000a_El fallo de primera instancia fue emitido por el juzgado el 14 de febrero de 2015, el apoderado del ICBF realizó el registro en la plataforma eKOGUI el 16 de junio de 2016; igualmente el fallo en segunda instancia fue proferido el 27 de mayo de 2016 y registrada la actuación en la plataforma el 21 de febrero de 2024, omitiendo los plazos establecidos para la actualización del estado de los procesos en el Decreto 431 de 2023, artículo 7. “… (…) En todo caso, el/la apoderado/a debe actualizar la calificación del riesgo y calcular la obligación contingente de los procesos judiciales con una periodicidad no superior a seis (6) meses&quot;."/>
    <s v="Lo anterior se debe a deficiencias en el control interno contable, al inoportuno seguimiento del área jurídica y falta de conciliación entre las áreas de la entidad para realizar los ajustes respectivos. Así mismo se observó omisión en la actualización de los procesos judiciales en contra de la entidad en la plataforma eKOGUI, en los plazos establecidos, lo cual origina que los Estados financieros del ICBF a cierre 31/12/2023, no reflejan la realidad económica, financiera y lega de la entidad, incumpliendo con las características cualitativas de confiabilidad, relevancia y comprensibilidad de la información contable contenidas en el Marco Normativo para las Entidades del Gobierno, al presentar saldo en la cuenta 270103 Provisión Administrativa por $77.464.345, lo que establece que la mencionada cuenta se encuentra sobrestimada, al igual que la 3109 en la mencionada cuantía."/>
    <m/>
    <m/>
    <m/>
    <m/>
    <m/>
    <m/>
    <m/>
    <m/>
    <m/>
    <n v="0"/>
    <n v="0"/>
    <n v="0"/>
    <n v="0"/>
    <m/>
    <m/>
    <m/>
  </r>
  <r>
    <s v="AUD_FIN_2024"/>
    <s v="35. AUDITORÍA FINANCIERA 2023"/>
    <n v="2024"/>
    <x v="86"/>
    <s v="Provisiones- litigios y demandas - administrativas, sentencia en primera instancia Santander H4"/>
    <x v="4"/>
    <s v="Hallazgo Nro. 12 PASIVOS - Provisiones- litigios y demandas - administrativas, sentencia en primera instancia Santander H4_x000a__x000a_Al analizar el auxiliar contable de la cuenta 270103001 (PASIVOS-Provisiones_x0002_litigios y demandas-administrativas), entregado por la entidad a 31 de diciembre de 2023, se reportan saldos provisionados de procesos por una cuantía $11.779.964.691._x000a__x000a_Corroborada la información remitida por la Entidad: relación de procesos en contra de la entidad, auxiliar contables, soportes generados desde el aplicativo EKOGUI esto es fichas de contenidos y sentencias de los procesos fallados en primera instancia vigentes a 31 de diciembre de 2023 y una vez realizados los cruces respectivos, se idéntico que en uno (1) de los proceso en los cuales la Entidad ha tenido sentencia desfavorable en primera instancia, no se registró el ajuste correspondiente al valor de la provisión tal como es indicado en la Resolución 5050 de 2017 y el Instructivo contable de procesos jurídicos (IT6.P31.GF) del ICBF: _x000a__x000a_• Proceso N° 68001333301020190040100, No Ekogui 2124276, demandante MARXXX JAXX PEXX GARXXX con número identificación 1.098.XXX.XXX, reparación directa, sentencia en primera instancia, proferida el 15 de diciembre de 2023, por el cual condenan al ICBF al pago de los siguientes conceptos: _x000a__x000a_Ver Cuadro N° 192Condena Proceso N° 68001333301020190040100_x000a__x000a_Es de aclarar que, a 31 de diciembre de 2023, la provisión contable para este proceso se encuentra registra en contabilidad por $752.491.714."/>
    <s v="Lo anterior refleja falencias en el control interno financiero, como también la deficiente comunicación y conciliación entre las áreas financiera y jurídica, para realizar los respectivos ajustes a las provisiones contables, que conllevan a la sobreestimación del rubro 270103001 (PASIVOS-Provisiones-litigios y demandas_x0002_administrativas), en cuantía de $543.691.714 y la cuenta 483101001 (INGRESOS_x0002_OTROS INGRESOS-Reversión de provisiones litigios y demandas) subestimando este rubro por el mismo valor; afectando de esta manera con errores la representación fiel de la información reflejada en los estados financieros a 31 de diciembre de 2023. "/>
    <m/>
    <m/>
    <m/>
    <m/>
    <m/>
    <m/>
    <m/>
    <m/>
    <m/>
    <n v="0"/>
    <n v="0"/>
    <n v="0"/>
    <n v="0"/>
    <m/>
    <m/>
    <m/>
  </r>
  <r>
    <s v="AUD_FIN_2024"/>
    <s v="35. AUDITORÍA FINANCIERA 2023"/>
    <n v="2024"/>
    <x v="86"/>
    <s v="Provisiones- litigios y demandas - administrativas, sentencia en primera instancia Santander H4"/>
    <x v="14"/>
    <s v="Hallazgo Nro. 12 PASIVOS - Provisiones- litigios y demandas - administrativas, sentencia en primera instancia Santander H4_x000a__x000a_Al analizar el auxiliar contable de la cuenta 270103001 (PASIVOS-Provisiones_x0002_litigios y demandas-administrativas), entregado por la entidad a 31 de diciembre de 2023, se reportan saldos provisionados de procesos por una cuantía $11.779.964.691._x000a__x000a_Corroborada la información remitida por la Entidad: relación de procesos en contra de la entidad, auxiliar contables, soportes generados desde el aplicativo EKOGUI esto es fichas de contenidos y sentencias de los procesos fallados en primera instancia vigentes a 31 de diciembre de 2023 y una vez realizados los cruces respectivos, se idéntico que en uno (1) de los proceso en los cuales la Entidad ha tenido sentencia desfavorable en primera instancia, no se registró el ajuste correspondiente al valor de la provisión tal como es indicado en la Resolución 5050 de 2017 y el Instructivo contable de procesos jurídicos (IT6.P31.GF) del ICBF: _x000a__x000a_• Proceso N° 68001333301020190040100, No Ekogui 2124276, demandante MARXXX JAXX PEXX GARXXX con número identificación 1.098.XXX.XXX, reparación directa, sentencia en primera instancia, proferida el 15 de diciembre de 2023, por el cual condenan al ICBF al pago de los siguientes conceptos: _x000a__x000a_Ver Cuadro N° 192Condena Proceso N° 68001333301020190040100_x000a__x000a_Es de aclarar que, a 31 de diciembre de 2023, la provisión contable para este proceso se encuentra registra en contabilidad por $752.491.714."/>
    <s v="Lo anterior refleja falencias en el control interno financiero, como también la deficiente comunicación y conciliación entre las áreas financiera y jurídica, para realizar los respectivos ajustes a las provisiones contables, que conllevan a la sobreestimación del rubro 270103001 (PASIVOS-Provisiones-litigios y demandas_x0002_administrativas), en cuantía de $543.691.714 y la cuenta 483101001 (INGRESOS_x0002_OTROS INGRESOS-Reversión de provisiones litigios y demandas) subestimando este rubro por el mismo valor; afectando de esta manera con errores la representación fiel de la información reflejada en los estados financieros a 31 de diciembre de 2023. "/>
    <m/>
    <m/>
    <m/>
    <m/>
    <m/>
    <m/>
    <m/>
    <m/>
    <m/>
    <n v="0"/>
    <n v="0"/>
    <n v="0"/>
    <n v="0"/>
    <m/>
    <m/>
    <m/>
  </r>
  <r>
    <s v="AUD_FIN_2024"/>
    <s v="35. AUDITORÍA FINANCIERA 2023"/>
    <n v="2024"/>
    <x v="87"/>
    <s v="Registro Cuota de fiscalización Dirección General"/>
    <x v="3"/>
    <s v="Hallazgo Nro. 15 Registro Cuota de fiscalización Dirección General_x000a__x000a_Verificada la información reportada en las cuentas reciprocas se establece que existe diferencia entre la cuota de fiscalización establecida por la Contraloría General de la República en la que se informa que: Cuarto Trimestre: De acuerdo a lo informado por la CGR el 01 de diciembre de 2023 se expidió la Resolución ORD-81117-748-2023 expedida por la Oficina de Planeación, en el cual modifica la Tarifa de Control de Fiscal expedida en la Resolución ORD-81117-292-2023 de 23 de noviembre de 2023, cambiando el valor de $17.150.881.481,00 a $15.383.440.955,00._x000a__x000a_En este reporte se informa que la última interacción con la CGR fue el 13-02-2024, fecha anterior a la remisión de los Estados Financieros y la expedición de las Notas a los Estados Financieros._x000a__x000a_El ICBF registró en la cuenta 512002 - Cuota de fiscalización y auditaje $17.150.881.481 y no el valor reportado en la Resolución ORD-81117-748-2023 del 1 de diciembre de 2023, valor que fue cancelado en la vigencia 2023. Verificado en el CHIP la Contraloría General de la República registró en su contabilidad como ingreso $15.383.440.955 y una cuenta por pagar 249090 – saldo a favor de beneficiarios $1.767.440.526._x000a__x000a_Por lo tanto, se establece que la cuenta 512002 – cuota de fiscalización y auditaje se encuentra sobrestimada en $1.767.440.526 y subestimado 13 cuentas por cobrar en igual cuantía._x000a__x000a_La entidad allegó sus Notas a los Estados Financieros el 12 de marzo de 2024 y sobre la anterior situación no se evidenció ningún comentario al respecto."/>
    <s v="Lo anterior por debilidades en el registro y conciliación de las cuentas reciprocas, lo que genera que no se conozcan de forma real los gastos en que tuvo que incurrir el ICBF, lo que le resta utilidad a la información financiera y al conocimiento que sobre la misma deben tener los usuarios de la información."/>
    <m/>
    <m/>
    <m/>
    <m/>
    <m/>
    <m/>
    <m/>
    <m/>
    <m/>
    <n v="0"/>
    <n v="0"/>
    <n v="0"/>
    <n v="0"/>
    <m/>
    <m/>
    <m/>
  </r>
  <r>
    <s v="AUD_FIN_2024"/>
    <s v="35. AUDITORÍA FINANCIERA 2023"/>
    <n v="2024"/>
    <x v="88"/>
    <s v="Provisión litigios y demandas laborales en contra del ICBF (D). Boyacá H2"/>
    <x v="34"/>
    <s v="Hallazgo Nro. 20 Provisión litigios y demandas laborales en contra del ICBF (D). Boyacá H2_x000a__x000a_Verificado el Estado de Situación Financiera a cierre 31 de diciembre de 2023, se evidencia saldo en la cuenta 270103 provisión Administrativa por $26.360.766, habiéndose hecho efectivo el pago ordenado por el juzgado 4 Laboral del Circuito de Tunja por $18.391.625, correspondiente a salarios y demás prestaciones sociales e interese de mora._x000a__x000a_El ICBF, mediante Resolución 3974 del 10 de mayo de 2016, y dando cumplimiento a la sentencia judicial, reconoce y ordena el pago por $19.032.072._x000a__x000a_El día 16/05/2016 se hace efectivo el desembolso al beneficiario (apoderado de la demandante) el señor FRANCISCO XXXXXX por $18.391.625 que corresponden, $17.999.815 por concepto de salarios y demás pagos laborales con OP SIIF Nación Nro. 125459016, del 16 de mayo de 2016 e intereses moratorios por $391.810 con OP SIIF Nación Nro. 125459016, de 16 de mayo de 2016, igualmente se realiza pago por concepto de pensiones a Colpensiones por $640.447._x000a__x000a_De otra parte, se realiza la verificación de la copia PDF del informe de sentencias, litigios, demandas y conciliaciones a 31/12/2023, generado del aplicativo eKOGUI, suministrado por el ente auditado, observando que, es actualizado de manera extemporánea, situación que no se ajusta a lo contemplado en las Resoluciones 353 de 2017 y 431 de 2023."/>
    <s v="Lo anterior, se debe a deficiencias de control interno contable, debilidad en el seguimiento en el aplicativo eKOGUI dentro de los plazos establecidos e inoportuno reporte al área de contabilidad para realizar los ajustes respectivos, lo cual origina que no se refleje la realidad de la información financiera y económica de la Entidad incumpliendo con las características cualitativas de confiabilidad, relevancia y comprensibilidad de la información contable contenidas en el Marco Normativo para las Entidades del Gobierno, al presentar saldos en los Estados financieros a 31/12/2023, en las cuentas 270103 Provisión Administrativa por $26.360.766, sobrestimándose está al igual que la 3109 De patrimonio en igual cuantía."/>
    <m/>
    <m/>
    <m/>
    <m/>
    <m/>
    <m/>
    <m/>
    <m/>
    <m/>
    <n v="0"/>
    <n v="0"/>
    <n v="0"/>
    <n v="0"/>
    <m/>
    <m/>
    <m/>
  </r>
  <r>
    <s v="AUD_FIN_2024"/>
    <s v="35. AUDITORÍA FINANCIERA 2023"/>
    <n v="2024"/>
    <x v="88"/>
    <s v="Provisión litigios y demandas laborales en contra del ICBF (D). Boyacá H2"/>
    <x v="4"/>
    <s v="Hallazgo Nro. 20 Provisión litigios y demandas laborales en contra del ICBF (D). Boyacá H2_x000a__x000a_Verificado el Estado de Situación Financiera a cierre 31 de diciembre de 2023, se evidencia saldo en la cuenta 270103 provisión Administrativa por $26.360.766, habiéndose hecho efectivo el pago ordenado por el juzgado 4 Laboral del Circuito de Tunja por $18.391.625, correspondiente a salarios y demás prestaciones sociales e interese de mora._x000a__x000a_El ICBF, mediante Resolución 3974 del 10 de mayo de 2016, y dando cumplimiento a la sentencia judicial, reconoce y ordena el pago por $19.032.072._x000a__x000a_El día 16/05/2016 se hace efectivo el desembolso al beneficiario (apoderado de la demandante) el señor FRANCISCO XXXXXX por $18.391.625 que corresponden, $17.999.815 por concepto de salarios y demás pagos laborales con OP SIIF Nación Nro. 125459016, del 16 de mayo de 2016 e intereses moratorios por $391.810 con OP SIIF Nación Nro. 125459016, de 16 de mayo de 2016, igualmente se realiza pago por concepto de pensiones a Colpensiones por $640.447._x000a__x000a_De otra parte, se realiza la verificación de la copia PDF del informe de sentencias, litigios, demandas y conciliaciones a 31/12/2023, generado del aplicativo eKOGUI, suministrado por el ente auditado, observando que, es actualizado de manera extemporánea, situación que no se ajusta a lo contemplado en las Resoluciones 353 de 2017 y 431 de 2023."/>
    <s v="Lo anterior, se debe a deficiencias de control interno contable, debilidad en el seguimiento en el aplicativo eKOGUI dentro de los plazos establecidos e inoportuno reporte al área de contabilidad para realizar los ajustes respectivos, lo cual origina que no se refleje la realidad de la información financiera y económica de la Entidad incumpliendo con las características cualitativas de confiabilidad, relevancia y comprensibilidad de la información contable contenidas en el Marco Normativo para las Entidades del Gobierno, al presentar saldos en los Estados financieros a 31/12/2023, en las cuentas 270103 Provisión Administrativa por $26.360.766, sobrestimándose está al igual que la 3109 De patrimonio en igual cuantía."/>
    <m/>
    <m/>
    <m/>
    <m/>
    <m/>
    <m/>
    <m/>
    <m/>
    <m/>
    <n v="0"/>
    <n v="0"/>
    <n v="0"/>
    <n v="0"/>
    <m/>
    <m/>
    <m/>
  </r>
  <r>
    <s v="AUD_FIN_2024"/>
    <s v="35. AUDITORÍA FINANCIERA 2023"/>
    <n v="2024"/>
    <x v="89"/>
    <s v="Confirmación saldos cuentas recíprocas Nariño H4"/>
    <x v="3"/>
    <s v="Hallazgo Nro. 21 Confirmación saldos cuentas recíprocas Nariño H4_x000a__x000a_El Instituto Colombiano de Bienestar Familiar ICBF. presenta a 31 de diciembre de 2023, información pendiente por conciliar de las Operaciones Recíprocas con las Entidades Públicas con las cuales se efectúan transacciones deudoras y acreedores; por Aportes Parafiscal ICBF 3%, Servicios Públicos, Impuesto Predial, Impuesto Vehicular, entre otros. A pesar de que se realizan conciliaciones trimestrales, están no son efectivas, porque no conllevan a ajustes, dado que el flujo de información en las circulaciones no es suficiente y detallada, para presentar y garantizar la calidad de la información Contable Publica de la Nación._x000a__x000a_Una vez verificada la información de las Cuentas reciprocas en conciliación con el CHIP vigencia 2023, no se concilió los saldos con las cuentas de las entidades con las cuales realizó transacciones el ICBF, y en las que reportan diferencias de acuerdo con la confirmación de saldos realizada por la CGR, tal como se muestra a continuación:_x000a__x000a_Ver Cuadro N° 198 Conciliación Cuentas Reciprocas - Chip Vigencia 2023 ICBF Regional Nariño "/>
    <s v="La anterior situación se genera por falta de seguimiento y control del registro de la información contable entre entidades que realizaron transacciones con el ICBF regional Nariño, generando incertidumbre en la información financiera de la entidad auditada."/>
    <m/>
    <m/>
    <m/>
    <m/>
    <m/>
    <m/>
    <m/>
    <m/>
    <m/>
    <n v="0"/>
    <n v="0"/>
    <n v="0"/>
    <n v="0"/>
    <m/>
    <m/>
    <m/>
  </r>
  <r>
    <s v="AUD_FIN_2024"/>
    <s v="35. AUDITORÍA FINANCIERA 2023"/>
    <n v="2024"/>
    <x v="89"/>
    <s v="Confirmación saldos cuentas recíprocas Nariño H4"/>
    <x v="0"/>
    <s v="Hallazgo Nro. 21 Confirmación saldos cuentas recíprocas Nariño H4_x000a__x000a_El Instituto Colombiano de Bienestar Familiar ICBF. presenta a 31 de diciembre de 2023, información pendiente por conciliar de las Operaciones Recíprocas con las Entidades Públicas con las cuales se efectúan transacciones deudoras y acreedores; por Aportes Parafiscal ICBF 3%, Servicios Públicos, Impuesto Predial, Impuesto Vehicular, entre otros. A pesar de que se realizan conciliaciones trimestrales, están no son efectivas, porque no conllevan a ajustes, dado que el flujo de información en las circulaciones no es suficiente y detallada, para presentar y garantizar la calidad de la información Contable Publica de la Nación._x000a__x000a_Una vez verificada la información de las Cuentas reciprocas en conciliación con el CHIP vigencia 2023, no se concilió los saldos con las cuentas de las entidades con las cuales realizó transacciones el ICBF, y en las que reportan diferencias de acuerdo con la confirmación de saldos realizada por la CGR, tal como se muestra a continuación:_x000a__x000a_Ver Cuadro N° 198 Conciliación Cuentas Reciprocas - Chip Vigencia 2023 ICBF Regional Nariño "/>
    <s v="La anterior situación se genera por falta de seguimiento y control del registro de la información contable entre entidades que realizaron transacciones con el ICBF regional Nariño, generando incertidumbre en la información financiera de la entidad auditada."/>
    <m/>
    <m/>
    <m/>
    <m/>
    <m/>
    <m/>
    <m/>
    <m/>
    <m/>
    <n v="0"/>
    <n v="0"/>
    <n v="0"/>
    <n v="0"/>
    <m/>
    <m/>
    <m/>
  </r>
  <r>
    <s v="AUD_FIN_2024"/>
    <s v="35. AUDITORÍA FINANCIERA 2023"/>
    <n v="2024"/>
    <x v="90"/>
    <s v="Constitución y Ejecución de Reservas Presupuestales (D) Santander H7"/>
    <x v="3"/>
    <s v="Hallazgo Nro. 23. Constitución y Ejecución de Reservas Presupuestales (D) Santander H7_x000a__x000a_Mediante oficio 202457000000011071 del 1 de febrero de 2024 se remitió al equipo auditor la relación de las reservas constituidas a diciembre 31 de 2022 y que fueron canceladas durante la vigencia 2023, evidenciando que la reserva constituida correspondiente al contrato Nro. 68004762022 por $6.248.864 a 31 de diciembre de 2023 no fue pagada, como tampoco se realizó el trámite para liberar los recursos en la vigencia 2023. _x000a__x000a_Así mismo, de la revisión y análisis de la muestra seleccionada de las reservas presupuestales constituidas a 31/12/2023, la cual correspondió a 32 contratos por $2.150.057.908, se determinó que, 14 contratos con 25 compromisos presupuestales, fueron realizadas inobservando la normatividad antes señalada, toda vez, que dichas justificaciones no se encuentran debidamente soportadas que permitan acreditar la fuerza mayor o caso fortuito, es decir, a circunstancias imposibles de prever e irresistibles; como se relaciona a continuación:_x000a__x000a_Ver Cuadro N° 202 Reservas presupuestales no refrendadas Santander_x000a__x000a_En tal sentido se afecta el principio de anualidad del presupuesto, al generar sobreestimación en los rubros presupuestales, lo cual reduce los recursos disponibles del presupuesto ya que no se liberan en la vigencia que corresponde. _x000a__x000a_Hallazgo con presunta connotación disciplinaria."/>
    <s v="Lo anterior demuestra deficiencias de planeación y supervisión en la ejecución de los contratos y en la adopción de procedimientos de la gestión financiera para la entrega de los soportes que permitan evidenciar el cumplimiento de los requisitos para la constitución y ejecución de las reservas presupuestales y cuentas por pagar."/>
    <m/>
    <m/>
    <m/>
    <m/>
    <m/>
    <m/>
    <m/>
    <m/>
    <m/>
    <n v="0"/>
    <n v="0"/>
    <n v="0"/>
    <n v="0"/>
    <m/>
    <m/>
    <m/>
  </r>
  <r>
    <s v="AUD_FIN_2024"/>
    <s v="35. AUDITORÍA FINANCIERA 2023"/>
    <n v="2024"/>
    <x v="90"/>
    <s v="Constitución y Ejecución de Reservas Presupuestales (D) Santander H7"/>
    <x v="14"/>
    <s v="Hallazgo Nro. 23. Constitución y Ejecución de Reservas Presupuestales (D) Santander H7_x000a__x000a_Mediante oficio 202457000000011071 del 1 de febrero de 2024 se remitió al equipo auditor la relación de las reservas constituidas a diciembre 31 de 2022 y que fueron canceladas durante la vigencia 2023, evidenciando que la reserva constituida correspondiente al contrato Nro. 68004762022 por $6.248.864 a 31 de diciembre de 2023 no fue pagada, como tampoco se realizó el trámite para liberar los recursos en la vigencia 2023. _x000a__x000a_Así mismo, de la revisión y análisis de la muestra seleccionada de las reservas presupuestales constituidas a 31/12/2023, la cual correspondió a 32 contratos por $2.150.057.908, se determinó que, 14 contratos con 25 compromisos presupuestales, fueron realizadas inobservando la normatividad antes señalada, toda vez, que dichas justificaciones no se encuentran debidamente soportadas que permitan acreditar la fuerza mayor o caso fortuito, es decir, a circunstancias imposibles de prever e irresistibles; como se relaciona a continuación:_x000a__x000a_Ver Cuadro N° 202 Reservas presupuestales no refrendadas Santander_x000a__x000a_En tal sentido se afecta el principio de anualidad del presupuesto, al generar sobreestimación en los rubros presupuestales, lo cual reduce los recursos disponibles del presupuesto ya que no se liberan en la vigencia que corresponde. _x000a__x000a_Hallazgo con presunta connotación disciplinaria."/>
    <s v="Lo anterior demuestra deficiencias de planeación y supervisión en la ejecución de los contratos y en la adopción de procedimientos de la gestión financiera para la entrega de los soportes que permitan evidenciar el cumplimiento de los requisitos para la constitución y ejecución de las reservas presupuestales y cuentas por pagar."/>
    <m/>
    <m/>
    <m/>
    <m/>
    <m/>
    <m/>
    <m/>
    <m/>
    <m/>
    <n v="0"/>
    <n v="0"/>
    <n v="0"/>
    <n v="0"/>
    <m/>
    <m/>
    <m/>
  </r>
  <r>
    <s v="AUD_FIN_2024"/>
    <s v="35. AUDITORÍA FINANCIERA 2023"/>
    <n v="2024"/>
    <x v="91"/>
    <s v="Ejecución Presupuestal vigencia 2023 (D)"/>
    <x v="24"/>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1"/>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3"/>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5"/>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2"/>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19"/>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7"/>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1"/>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0"/>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1"/>
    <s v="Ejecución Presupuestal vigencia 2023 (D)"/>
    <x v="26"/>
    <s v="Hallazgo Nro. 25 Ejecución Presupuestal vigencia 2023 (D)_x000a__x000a_La ejecución del presupuesto de gastos del ICBF en la vigencia 2023, calculado en compromisos netos fue del 98,77% como se observa en los siguientes rubros; lo que se traduce en una pérdida de recursos de apropiación por $111.642.917.358:_x000a__x000a_Ver Cuadro N° 205 Ejecución del presupuesto de Gastos"/>
    <s v="Esta situación se presenta por deficiencias en la planeación y programación de la estimación del gasto, que obligó a considerar la reducción del presupuesto del ICBF para la vigencia 2023, afectando la prestación de los servicios a satisfacción de proyectos de inversión en favor de la atención de la población beneficiaria (los niños, niñas y adolescentes en estado de vulnerabilidad),y a la inversión de recursos orientados a la conservación y disposición de los bienes públicos, cuya finalidad es principalmente el cumplimiento de fines esenciales de estado. Esta observación es repetitiva con relación a la auditoría de la vigencia 2022."/>
    <m/>
    <m/>
    <m/>
    <m/>
    <m/>
    <m/>
    <m/>
    <m/>
    <m/>
    <n v="0"/>
    <n v="0"/>
    <n v="0"/>
    <n v="0"/>
    <m/>
    <m/>
    <m/>
  </r>
  <r>
    <s v="AUD_FIN_2024"/>
    <s v="35. AUDITORÍA FINANCIERA 2023"/>
    <n v="2024"/>
    <x v="92"/>
    <s v="Compras contrato de aporte 1014152023 (BA-D)"/>
    <x v="28"/>
    <s v="Hallazgo No. 31 Compras contrato de aporte 1014152023 (BA-D)_x000a__x000a_El contrato Nro. 1014152023 fue suscrito el 7 de junio de 2023, por el ICBF con la Fundación Casa de la Madre y el Niño con el objeto de “Desarrollar la estrategia de acogimiento en el extranjero para niños, niñas y adolescentes con declaratoria de adoptabilidad y con características y necesidades especiales, en lo que tiene que ver con los componentes de caracterización, preparación y acogimiento, conforme a lo establecido en el Lineamiento Técnico Administrativo de las Estrategias que Promueven la Adopción.” Por $3.086.602.915; de los cuales $1.440.457.915 hacen parte del presupuesto oficial del ICBF y $1.646.145.000 hacen parte de la contrapartida de la Fundación Casa de la Madre y el Niño con la participación de 115 niños, niñas y adolescentes._x000a__x000a_Del análisis documental realizado al expediente y los soportes del contrato de aporte 1014152023 se evidencia que dentro del expediente se compraron elementos de bioseguridad los cuales se relacionan en las siguientes facturas_x000a__x000a_Ver Gráfica No. 5. Facturas carpeta elementos de bioseguridad_x000a__x000a_La adquisición de estos elementos no está incluida dentro del clausulado, no cuenta con soportes de prescripción médica, ni dan cuenta de lo establecido en la ficha de condiciones técnicas esenciales para la prestación del servicio y/o entrega del Bien_x000a__x000a_No se evidencian actas de aprobación por parte del ICBF para la compra de los mismos, ni entrega de dichos elementos a los usuarios finales por cuanto no se justifica su adquisición ni se establece el destino final de dichos elementos, es decir, no se cuenta con soporte de entrega, prescripciones médicas y/o autorización por parte de la supervisión._x000a__x000a_Situación que genera un daño fiscal por $2.080.470. _x000a__x000a_Luego de comunicar la observación, el contratista reintegró los valores que no hacen parte de los bienes y servicios a cancelar por el ICBF, más el valor de un examen médico que evidenciaron tampoco debía pagar el instituto, para un total de $2.226.277, por lo que se configura beneficio de auditoría y hallazgo con presunta incidencia disciplinaria."/>
    <s v="deficiencias de control interno del ICBF acerca de la verificación y evaluación de las labores de supervisión respecto de las compras realizadas por el operador, así como incumplimiento de las actividades de seguimiento y control al desarrollo del contrato por parte de la supervisión, lo cual genera riesgo de pérdida de recursos públicos"/>
    <m/>
    <m/>
    <m/>
    <m/>
    <m/>
    <m/>
    <m/>
    <m/>
    <m/>
    <n v="0"/>
    <n v="0"/>
    <n v="0"/>
    <n v="0"/>
    <m/>
    <m/>
    <m/>
  </r>
  <r>
    <s v="AUD_FIN_2024"/>
    <s v="35. AUDITORÍA FINANCIERA 2023"/>
    <n v="2024"/>
    <x v="92"/>
    <s v="Compras contrato de aporte 1014152023 (BA-D)"/>
    <x v="20"/>
    <s v="Hallazgo No. 31 Compras contrato de aporte 1014152023 (BA-D)_x000a__x000a_El contrato Nro. 1014152023 fue suscrito el 7 de junio de 2023, por el ICBF con la Fundación Casa de la Madre y el Niño con el objeto de “Desarrollar la estrategia de acogimiento en el extranjero para niños, niñas y adolescentes con declaratoria de adoptabilidad y con características y necesidades especiales, en lo que tiene que ver con los componentes de caracterización, preparación y acogimiento, conforme a lo establecido en el Lineamiento Técnico Administrativo de las Estrategias que Promueven la Adopción.” Por $3.086.602.915; de los cuales $1.440.457.915 hacen parte del presupuesto oficial del ICBF y $1.646.145.000 hacen parte de la contrapartida de la Fundación Casa de la Madre y el Niño con la participación de 115 niños, niñas y adolescentes._x000a__x000a_Del análisis documental realizado al expediente y los soportes del contrato de aporte 1014152023 se evidencia que dentro del expediente se compraron elementos de bioseguridad los cuales se relacionan en las siguientes facturas_x000a__x000a_Ver Gráfica No. 5. Facturas carpeta elementos de bioseguridad_x000a__x000a_La adquisición de estos elementos no está incluida dentro del clausulado, no cuenta con soportes de prescripción médica, ni dan cuenta de lo establecido en la ficha de condiciones técnicas esenciales para la prestación del servicio y/o entrega del Bien_x000a__x000a_No se evidencian actas de aprobación por parte del ICBF para la compra de los mismos, ni entrega de dichos elementos a los usuarios finales por cuanto no se justifica su adquisición ni se establece el destino final de dichos elementos, es decir, no se cuenta con soporte de entrega, prescripciones médicas y/o autorización por parte de la supervisión._x000a__x000a_Situación que genera un daño fiscal por $2.080.470. _x000a__x000a_Luego de comunicar la observación, el contratista reintegró los valores que no hacen parte de los bienes y servicios a cancelar por el ICBF, más el valor de un examen médico que evidenciaron tampoco debía pagar el instituto, para un total de $2.226.277, por lo que se configura beneficio de auditoría y hallazgo con presunta incidencia disciplinaria."/>
    <s v="deficiencias de control interno del ICBF acerca de la verificación y evaluación de las labores de supervisión respecto de las compras realizadas por el operador, así como incumplimiento de las actividades de seguimiento y control al desarrollo del contrato por parte de la supervisión, lo cual genera riesgo de pérdida de recursos públicos"/>
    <m/>
    <m/>
    <m/>
    <m/>
    <m/>
    <m/>
    <m/>
    <m/>
    <m/>
    <n v="0"/>
    <n v="0"/>
    <n v="0"/>
    <n v="0"/>
    <m/>
    <m/>
    <m/>
  </r>
  <r>
    <s v="AUD_FIN_2024"/>
    <s v="35. AUDITORÍA FINANCIERA 2023"/>
    <n v="2024"/>
    <x v="93"/>
    <s v="Desembolsos sin ejecutar UDS Linda Granja. Contrato_x000a_5004892023 (D)"/>
    <x v="35"/>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3"/>
    <s v="Desembolsos sin ejecutar UDS Linda Granja. Contrato_x000a_5004892023 (D)"/>
    <x v="28"/>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3"/>
    <s v="Desembolsos sin ejecutar UDS Linda Granja. Contrato_x000a_5004892023 (D)"/>
    <x v="1"/>
    <s v="Hallazgo Nro. 37. Desembolsos sin ejecutar UDS Linda Granja. Contrato_x000a_5004892023 (D) _x000a_No obstante, a pesar de que el Grupo de atención en Ciclos de Vida y Nutrición primera infancia de la regional, tuvo conocimiento pleno de la condición de inoperatividad del local donde se preveía funcionaria el CDI Linda Granja desde el año 2022, ratificada técnicamente por Gestión del riesgo del municipio de Rionegro el 15 feb 2023, omitiendo lo advertido, el 21 de febrero de 2023, el ICBF, conforme lo establecido en el parágrafo numeral 3 de la cláusula 3. Valor del contrato y forma de pago, realizó el primer desembolso por $308.661.850, con la Orden de Pago N°43149323 al CDI Linda Granja, que finalmente no se adecuó y por consiguiente no prestó servicio alguno, dineros estos que solo hasta finales del mes de noviembre 2023, fueron reembolsados al Instituto con los intereses generados de $602.086 a través de liquidación de inejecuciones. "/>
    <s v="Lo anterior, por deficiencias administrativas y de los mecanismos de control interno financiero y presupuestal aplicables al proceso, omisiones a la condición y advertencias técnicas de inoperatividad del local donde se preveía funcionaria el CDI, dadas a conocer oportunamente por la supervisión, le dirección del centro zonal y las autoridades de gestión del riego del municipio de Rionegro Antioquia. Limitando la disponibilidad de recursos que se apropiaron inadecuadamente para un proyecto no viable, que pudieron haber financiado proyectos viabilizados que estaban pendientes de financiación."/>
    <m/>
    <m/>
    <m/>
    <m/>
    <m/>
    <m/>
    <m/>
    <m/>
    <m/>
    <n v="0"/>
    <n v="0"/>
    <n v="0"/>
    <n v="0"/>
    <m/>
    <m/>
    <m/>
  </r>
  <r>
    <s v="AUD_FIN_2024"/>
    <s v="35. AUDITORÍA FINANCIERA 2023"/>
    <n v="2024"/>
    <x v="94"/>
    <s v="Reservas presupuestales gestionadas (D)"/>
    <x v="35"/>
    <s v="Hallazgo Nro. 39 Reservas presupuestales gestionadas (D)_x000a_Al cierre de la vigencia 2023 en el área jurídica de la regional existen 111 contratos y convenios que presentan saldos de reservas presupuestales para liquidar, con un indicador de la ejecución de la Reserva constituida, calificado en su gestión como “critico”._x000a_Respecto de las liquidaciones, se reportan:_x000a_- “Errores e inconsistencias en el diligenciamiento de los datos del informe final de supervisión._x000a_-Se allegan solicitudes de liquidación sin la totalidad de documentos requeridos, de acuerdo con lo establecido en la lista de chequeo y sin los documentos que soportan la ejecución de los contratos y convenios, lo que genera devolución del trámite._x000a_-Se radican solicitudes de liquidación, que ameritan su devolución, dado que cuentan con saldos pendientes por reintegrar o pagos pendientes por realizar a las Entidades Administradoras del Servicio -EAS._x000a_-El trámite y el acopio de los soportes y requisitos necesarios para la liquidación se toma más tiempo del establecido, lo que genera más atraso en el proceso, bien sea por el tiempo de subsanación o por la devolución del trámite._x000a_-Verificado el reporte de las Reservas Presupuestales Gestionadas, se encuentran un total de 207 registros, con un valor Constituido Reserva Presupuestal de $1.987.049.080,00; liberaciones por -$358.509.761,00 y pagos por $ 1.628.539.319,00."/>
    <s v="Lo anterior por deficiencias en los mecanismos de control interno aplicables al proceso y de la gestión administrativa institucional, para dar las soluciones pertinentes y oportunas que garanticen la fluidez de su sustanciación. La falta de continuidad en el talento humano contratado por el Instituto para el grupo jurídico; no hay unidad de criterios por parte de los abogados liquidadores del Grupo Jurídico; el primer trimestre del año 2023 no fue posible avanzar en el proceso de liquidaciones, ante la contingencia que se presentó para la contratación de prestación de servicios y de los servicios de atención a la 1ª. Infancia y además, el área jurídica no cuenta con la capacidad de abogados necesaria para sustanciar adecuadamente el volumen de liquidaciones que alcanzan a acumularse. Incurriendo en el riesgo de la prescripción con la pérdida de competencia del ICBF para la liquidar los contratos y convenios, debiendo asumir las consecuencias de orden jurídico ante eventuales demandas de los contratistas y de orden financiero por la pérdida de los recursos que de haberse realizado la liquidación pudieran haber quedado en favor del instituto."/>
    <m/>
    <m/>
    <m/>
    <m/>
    <m/>
    <m/>
    <m/>
    <m/>
    <m/>
    <n v="0"/>
    <n v="0"/>
    <n v="0"/>
    <n v="0"/>
    <m/>
    <m/>
    <m/>
  </r>
  <r>
    <s v="AUD_FIN_2024"/>
    <s v="35. AUDITORÍA FINANCIERA 2023"/>
    <n v="2024"/>
    <x v="94"/>
    <s v="Reservas presupuestales gestionadas (D)"/>
    <x v="28"/>
    <s v="Hallazgo Nro. 39 Reservas presupuestales gestionadas (D)_x000a_Al cierre de la vigencia 2023 en el área jurídica de la regional existen 111 contratos y convenios que presentan saldos de reservas presupuestales para liquidar, con un indicador de la ejecución de la Reserva constituida, calificado en su gestión como “critico”._x000a_Respecto de las liquidaciones, se reportan:_x000a_- “Errores e inconsistencias en el diligenciamiento de los datos del informe final de supervisión._x000a_-Se allegan solicitudes de liquidación sin la totalidad de documentos requeridos, de acuerdo con lo establecido en la lista de chequeo y sin los documentos que soportan la ejecución de los contratos y convenios, lo que genera devolución del trámite._x000a_-Se radican solicitudes de liquidación, que ameritan su devolución, dado que cuentan con saldos pendientes por reintegrar o pagos pendientes por realizar a las Entidades Administradoras del Servicio -EAS._x000a_-El trámite y el acopio de los soportes y requisitos necesarios para la liquidación se toma más tiempo del establecido, lo que genera más atraso en el proceso, bien sea por el tiempo de subsanación o por la devolución del trámite._x000a_-Verificado el reporte de las Reservas Presupuestales Gestionadas, se encuentran un total de 207 registros, con un valor Constituido Reserva Presupuestal de $1.987.049.080,00; liberaciones por -$358.509.761,00 y pagos por $ 1.628.539.319,00."/>
    <s v="Lo anterior por deficiencias en los mecanismos de control interno aplicables al proceso y de la gestión administrativa institucional, para dar las soluciones pertinentes y oportunas que garanticen la fluidez de su sustanciación. La falta de continuidad en el talento humano contratado por el Instituto para el grupo jurídico; no hay unidad de criterios por parte de los abogados liquidadores del Grupo Jurídico; el primer trimestre del año 2023 no fue posible avanzar en el proceso de liquidaciones, ante la contingencia que se presentó para la contratación de prestación de servicios y de los servicios de atención a la 1ª. Infancia y además, el área jurídica no cuenta con la capacidad de abogados necesaria para sustanciar adecuadamente el volumen de liquidaciones que alcanzan a acumularse. Incurriendo en el riesgo de la prescripción con la pérdida de competencia del ICBF para la liquidar los contratos y convenios, debiendo asumir las consecuencias de orden jurídico ante eventuales demandas de los contratistas y de orden financiero por la pérdida de los recursos que de haberse realizado la liquidación pudieran haber quedado en favor del instituto."/>
    <m/>
    <m/>
    <m/>
    <m/>
    <m/>
    <m/>
    <m/>
    <m/>
    <m/>
    <n v="0"/>
    <n v="0"/>
    <n v="0"/>
    <n v="0"/>
    <m/>
    <m/>
    <m/>
  </r>
  <r>
    <s v="AUD_FIN_2024"/>
    <s v="35. AUDITORÍA FINANCIERA 2023"/>
    <n v="2024"/>
    <x v="95"/>
    <s v="Supervisión Contractual"/>
    <x v="16"/>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5"/>
    <s v="Supervisión Contractual"/>
    <x v="28"/>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5"/>
    <s v="Supervisión Contractual"/>
    <x v="1"/>
    <s v="Hallazgo Nro. 52 Supervisión Contractual _x000a_Revisada la información contenida en los expedientes contractuales de los Contratos de Aporte relacionados en el cuadro anexo y puestos a disposición del equipo auditor, se observa que los informes del supervisor de los contratos y/o convenios presentan deficiencias toda vez que los mismos no especifican modo y tiempo real de las actividades desarrolladas, debido a que en los registros fotográficos que aparecen en los expedientes no se puede determinar lugar, fecha y hora._x000a_Los informes de los supervisores de los diferentes contratos de aportes se sujetan a describir de manera genérica la ejecución del mismo, lo cual no corresponden a la finalidad y objetivos de la supervisión e interventoría de los contratos de conformidad con las normas legales. Artículo 26 numeral 5º de la Ley 80 de 1993._x000a_Estas situaciones se derivan de la inadecuada aplicación de los mecanismos de control y del incumplimiento de las actividades de supervisión establecidas en la guía general para el ejercicio de supervisión e interventoría de contratos y convenios suscritos por el ICBF y de las funciones y atribuciones del supervisor señaladas en la Ley 1474 de 2011, artículo 83. Cuadro N° 226 &quot;Relación contratos&quot; Cuadro N° 227 &quot;De vigencias futuras 2022 ejecutados en el año 2023&quot;."/>
    <s v="Lo anterior genera riesgos administrativos, financieros y legales, como el inadecuado monitoreo al cumplimiento de las obligaciones y fines de la contratación y la posible insatisfacción de las necesidades del instituto al recibo de bienes o prestación de servicios pactados."/>
    <m/>
    <m/>
    <m/>
    <m/>
    <m/>
    <m/>
    <m/>
    <m/>
    <m/>
    <n v="0"/>
    <n v="0"/>
    <n v="0"/>
    <n v="0"/>
    <m/>
    <m/>
    <m/>
  </r>
  <r>
    <s v="AUD_FIN_2024"/>
    <s v="35. AUDITORÍA FINANCIERA 2023"/>
    <n v="2024"/>
    <x v="96"/>
    <s v="Publicidad en el SECOP (D)"/>
    <x v="16"/>
    <s v="Hallazgo Nro. 55 Publicidad en el SECOP (D)_x000a_Se observó que el Instituto Colombiano de Bienestar Familiar, no publicó debidamente en el SECOP II los contratos de aportes con las EAS, ya que faltan documentos de la ejecución de los contratos de aportes. Tal y como se indica siguiendo el enlace: Publicación contratos y/o convenios. Solamente publicó en el SECOP II los contratos sin más documentos que hagan parte de los Procesos, tales como:_x000a_a) Los estudios y documentos previos; b) El aviso de Convocatoria; c) La Oferta o propuesta; d) Informes de evaluación; e) Cualquier otro documento expedido por la Entidad durante el proceso de contratación."/>
    <s v="Lo anterior evidencia debilidades de supervisión y control sobre el cumplimiento de la obligación de publicar los documentos del proceso y actos administrativos correspondientes. Con esto se limita el seguimiento de personas interesadas en el proceso o del público en general que busque ejercer veeduría sobre la contratación del Ente Territorial."/>
    <m/>
    <m/>
    <m/>
    <m/>
    <m/>
    <m/>
    <m/>
    <m/>
    <m/>
    <n v="0"/>
    <n v="0"/>
    <n v="0"/>
    <n v="0"/>
    <m/>
    <m/>
    <m/>
  </r>
  <r>
    <s v="AUD_FIN_2024"/>
    <s v="35. AUDITORÍA FINANCIERA 2023"/>
    <n v="2024"/>
    <x v="96"/>
    <s v="Publicidad en el SECOP (D)"/>
    <x v="28"/>
    <s v="Hallazgo Nro. 55 Publicidad en el SECOP (D)_x000a_Se observó que el Instituto Colombiano de Bienestar Familiar, no publicó debidamente en el SECOP II los contratos de aportes con las EAS, ya que faltan documentos de la ejecución de los contratos de aportes. Tal y como se indica siguiendo el enlace: Publicación contratos y/o convenios. Solamente publicó en el SECOP II los contratos sin más documentos que hagan parte de los Procesos, tales como:_x000a_a) Los estudios y documentos previos; b) El aviso de Convocatoria; c) La Oferta o propuesta; d) Informes de evaluación; e) Cualquier otro documento expedido por la Entidad durante el proceso de contratación."/>
    <s v="Lo anterior evidencia debilidades de supervisión y control sobre el cumplimiento de la obligación de publicar los documentos del proceso y actos administrativos correspondientes. Con esto se limita el seguimiento de personas interesadas en el proceso o del público en general que busque ejercer veeduría sobre la contratación del Ente Territorial."/>
    <m/>
    <m/>
    <m/>
    <m/>
    <m/>
    <m/>
    <m/>
    <m/>
    <m/>
    <n v="0"/>
    <n v="0"/>
    <n v="0"/>
    <n v="0"/>
    <m/>
    <m/>
    <m/>
  </r>
  <r>
    <s v="AUD_FIN_2024"/>
    <s v="35. AUDITORÍA FINANCIERA 2023"/>
    <n v="2024"/>
    <x v="97"/>
    <s v="Registros en el aplicativo Cuéntame"/>
    <x v="6"/>
    <s v="Hallazgo Nro. 58 Registros en el aplicativo Cuéntame _x000a_Verificada la información realizada por los operadores del servicio en el aplicativo “Cuéntame” de los contratos relacionados en el Cuadro N° 237, se evidenció inconsistencias en los registros en el “Formato de Registro de Asistencia Mensual - F6MO12. PP”, de algunos beneficiarios, relacionados con los números de documentos de identidad, nombres y apellidos._x000a__x000a_..... Lo cual afecta la calidad de la información de los registros orientado a apoyar la gestión y recolección de información de los servicios que ofrece la Dirección de Primera Infancia del ICBF en el territorio nacional, dejando incertidumbre en la  identificación de los beneficiarios del servicio del ICBF. _x000a__x000a_Cuadro N° 239 &quot;Error en los registros Cuéntame&quot;."/>
    <s v="La anterior situación, obedece a deficiencias de supervisión en el seguimiento y control de los registros realizados en el aplicativo cuéntame, por parte de los operadores, para que registren en forma veraz, exacta, completa, real y comprobable la información de los beneficiarios. Igualmente, debilidades de control interno del aplicativo cuéntame que aseguren la confiabilidad de los registros._x000a_"/>
    <m/>
    <m/>
    <m/>
    <m/>
    <m/>
    <m/>
    <m/>
    <m/>
    <m/>
    <n v="0"/>
    <n v="0"/>
    <n v="0"/>
    <n v="0"/>
    <m/>
    <m/>
    <m/>
  </r>
  <r>
    <s v="AUD_FIN_2024"/>
    <s v="35. AUDITORÍA FINANCIERA 2023"/>
    <n v="2024"/>
    <x v="97"/>
    <s v="Registros en el aplicativo Cuéntame"/>
    <x v="1"/>
    <s v="Hallazgo Nro. 58 Registros en el aplicativo Cuéntame _x000a_Verificada la información realizada por los operadores del servicio en el aplicativo “Cuéntame” de los contratos relacionados en el Cuadro N° 237, se evidenció inconsistencias en los registros en el “Formato de Registro de Asistencia Mensual - F6MO12. PP”, de algunos beneficiarios, relacionados con los números de documentos de identidad, nombres y apellidos._x000a__x000a_..... Lo cual afecta la calidad de la información de los registros orientado a apoyar la gestión y recolección de información de los servicios que ofrece la Dirección de Primera Infancia del ICBF en el territorio nacional, dejando incertidumbre en la  identificación de los beneficiarios del servicio del ICBF. _x000a__x000a_Cuadro N° 239 &quot;Error en los registros Cuéntame&quot;."/>
    <s v="La anterior situación, obedece a deficiencias de supervisión en el seguimiento y control de los registros realizados en el aplicativo cuéntame, por parte de los operadores, para que registren en forma veraz, exacta, completa, real y comprobable la información de los beneficiarios. Igualmente, debilidades de control interno del aplicativo cuéntame que aseguren la confiabilidad de los registros._x000a_"/>
    <m/>
    <m/>
    <m/>
    <m/>
    <m/>
    <m/>
    <m/>
    <m/>
    <m/>
    <n v="0"/>
    <n v="0"/>
    <n v="0"/>
    <n v="0"/>
    <m/>
    <m/>
    <m/>
  </r>
  <r>
    <s v="AUD_FIN_2024"/>
    <s v="35. AUDITORÍA FINANCIERA 2023"/>
    <n v="2024"/>
    <x v="98"/>
    <s v="Compras Locales (D)"/>
    <x v="29"/>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8"/>
    <s v="Compras Locales (D)"/>
    <x v="7"/>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8"/>
    <s v="Compras Locales (D)"/>
    <x v="1"/>
    <s v="Hallazgo Nro. 78 Compras Locales (D)_x000a__x000a_Las compras locales se deben registrar y reportar haciendo uso del Formato de Seguimiento de Compras Locales establecido dentro del Sistema Integrado de Gestión del ICBF, tanto en forma digital (Excel) como impresa. El diligenciamiento y el reporte deben ser realizados cada mes usando para ello la hoja de cálculo del mes correspondiente, en un archivo único de Excel y deben adjuntarse a cada reporte los soportes de las compras realizadas en formato digital en PDF. El diligenciamiento debe ser realizado en archivos independientes, uno para cada mes,_x000a_adjuntando a cada archivo mensual los soportes de las compras realizadas en el mismo mes. La entrega de alimentos por concepto de compras locales, deben cumplir con Ley 2046 de 6 de agosto de 2020 y el Decreto 248 de 2021. _x000a__x000a_En los siguientes contratos de aportes se evidenció que en muchos de los meses no se cumplió con la obligación de adquirir localmente alimentos comprados a pequeños productores agropecuarios locales y/o a productores de la Agricultura Campesina, Familiar o Comunitaria locales y sus organizaciones en un porcentaje mínimo del 30%, como se detalla en la siguiente tabla:_x000a__x000a_Cuadro N° 262 Listado contratos de aporte_x000a__x000a_... Esta situación genera desestimulo a la dinámica de las economías locales a través de soluciones de abastecimiento, articuladas entre el ICBF, los operadores de los programas y los productores, obstaculizándose la inclusión socioeconómica de familias, comunidades y emprendimientos locales para contribuir a la seguridad alimentaria a partir de los ejes de disponibilidad y accesibilidad a los alimentos._x000a__x000a_"/>
    <s v="Lo anterior por incumplimiento de la supervisión y de la entidad administradora de servicio-EAS en la aplicación de la Ley 2046 de 6 de agosto de 2020, el Decreto 248 de 2021 con las especificaciones dadas en el presente contrato, con el Manual de Contratación, el Manual Operativo de la Modalidad según corresponda el servicio y Lineamientos Técnico para la Atención a la Primera Infancia."/>
    <m/>
    <m/>
    <m/>
    <m/>
    <m/>
    <m/>
    <m/>
    <m/>
    <m/>
    <n v="0"/>
    <n v="0"/>
    <n v="0"/>
    <n v="0"/>
    <m/>
    <m/>
    <m/>
  </r>
  <r>
    <s v="AUD_FIN_2024"/>
    <s v="35. AUDITORÍA FINANCIERA 2023"/>
    <n v="2024"/>
    <x v="99"/>
    <s v="Reconocimiento gastos por gravámenes a movimientos financieros (D-F)"/>
    <x v="3"/>
    <s v="HALLAZGO Nro. 81 Reconocimiento gastos por gravámenes a movimientos financieros (D-F)_x000a__x000a_Revisadas las cuentas bancarias de las Empresas Administradoras de Servicios – EAS, con las cuales el Instituto Colombiano de Bienestar Familiar, ICBF Regional Magdalena, suscribió contratos en las diferentes modalidades de sus programas misionales en las vigencias 2022 y 2023, se evidenció, de acuerdo con los cuadros siguientes,quelos contratistas noutilizaroncuentas deahorros y queenotros casos no solicitaron la exoneración de pagos de los gravámenes financieros."/>
    <s v="Lo anterior, debido a deficiencias en el seguimiento y control por parte de los supervisores asignados en cada uno de los contratos ejecutados y evaluados. Trayendo como consecuencia que se haya incurrido en mayores gastos financieros afectando el presupuesto asignado a los programas ejecutados por los operadores, generando un daño al patrimonio del Estado por $3.343.131."/>
    <m/>
    <m/>
    <m/>
    <m/>
    <m/>
    <m/>
    <m/>
    <m/>
    <m/>
    <n v="0"/>
    <n v="0"/>
    <n v="0"/>
    <n v="0"/>
    <m/>
    <m/>
    <m/>
  </r>
  <r>
    <s v="AUD_FIN_2024"/>
    <s v="35. AUDITORÍA FINANCIERA 2023"/>
    <n v="2024"/>
    <x v="99"/>
    <s v="Reconocimiento gastos por gravámenes a movimientos financieros (D-F)"/>
    <x v="18"/>
    <s v="HALLAZGO Nro. 81 Reconocimiento gastos por gravámenes a movimientos financieros (D-F)_x000a__x000a_Revisadas las cuentas bancarias de las Empresas Administradoras de Servicios – EAS, con las cuales el Instituto Colombiano de Bienestar Familiar, ICBF Regional Magdalena, suscribió contratos en las diferentes modalidades de sus programas misionales en las vigencias 2022 y 2023, se evidenció, de acuerdo con los cuadros siguientes,quelos contratistas noutilizaroncuentas deahorros y queenotros casos no solicitaron la exoneración de pagos de los gravámenes financieros."/>
    <s v="Lo anterior, debido a deficiencias en el seguimiento y control por parte de los supervisores asignados en cada uno de los contratos ejecutados y evaluados. Trayendo como consecuencia que se haya incurrido en mayores gastos financieros afectando el presupuesto asignado a los programas ejecutados por los operadores, generando un daño al patrimonio del Estado por $3.343.131."/>
    <m/>
    <m/>
    <m/>
    <m/>
    <m/>
    <m/>
    <m/>
    <m/>
    <m/>
    <n v="0"/>
    <n v="0"/>
    <n v="0"/>
    <n v="0"/>
    <m/>
    <m/>
    <m/>
  </r>
  <r>
    <s v="AUD_FIN_2024"/>
    <s v="35. AUDITORÍA FINANCIERA 2023"/>
    <n v="2024"/>
    <x v="100"/>
    <s v="Publicación en el SECOP II (D)"/>
    <x v="28"/>
    <s v="Hallazgo Nro. 82 Publicación en el SECOP II (D)_x000a__x000a_Revisados los contratos publicados en el SECOP II, los cuales hacen parte de la muestra seleccionada, se constató que los contratistas no publicaron la información relacionada con el Plan de pagos y registro de la cuenta bancaria del proveedor._x000a__x000a_Por su parte, la Regional no publicó los informes de supervisión y otros documentos fueron colgados extemporáneamente, tal como se describe en el cuadro siguiente:_x000a__x000a_Cuadro N° 264 Contratos ejecutados 2022-2023"/>
    <s v="Deficiencia de la supervisión asignada en el seguimiento y control que asegurara que los procesos contractuales cumplieran con la normatividad contractual vigente y una abierta contradicción del principio constitucional de la publicidad y transparencia administrativa. Lo anterior, no permitió que la comunidad en general haya tenido acceso oportuno a los procesos contractuales suscritos y gestionados ni se haya conocido la población beneficiaria y el impacto de los programas ejecutados, limitando, además, el ejercicio del control social correspondiente."/>
    <m/>
    <m/>
    <m/>
    <m/>
    <m/>
    <m/>
    <m/>
    <m/>
    <m/>
    <n v="0"/>
    <n v="0"/>
    <n v="0"/>
    <n v="0"/>
    <m/>
    <m/>
    <m/>
  </r>
  <r>
    <s v="AUD_FIN_2024"/>
    <s v="35. AUDITORÍA FINANCIERA 2023"/>
    <n v="2024"/>
    <x v="100"/>
    <s v="Publicación en el SECOP II (D)"/>
    <x v="18"/>
    <s v="Hallazgo Nro. 82 Publicación en el SECOP II (D)_x000a__x000a_Revisados los contratos publicados en el SECOP II, los cuales hacen parte de la muestra seleccionada, se constató que los contratistas no publicaron la información relacionada con el Plan de pagos y registro de la cuenta bancaria del proveedor._x000a__x000a_Por su parte, la Regional no publicó los informes de supervisión y otros documentos fueron colgados extemporáneamente, tal como se describe en el cuadro siguiente:_x000a__x000a_Cuadro N° 264 Contratos ejecutados 2022-2023"/>
    <s v="Deficiencia de la supervisión asignada en el seguimiento y control que asegurara que los procesos contractuales cumplieran con la normatividad contractual vigente y una abierta contradicción del principio constitucional de la publicidad y transparencia administrativa. Lo anterior, no permitió que la comunidad en general haya tenido acceso oportuno a los procesos contractuales suscritos y gestionados ni se haya conocido la población beneficiaria y el impacto de los programas ejecutados, limitando, además, el ejercicio del control social correspondiente."/>
    <m/>
    <m/>
    <m/>
    <m/>
    <m/>
    <m/>
    <m/>
    <m/>
    <m/>
    <n v="0"/>
    <n v="0"/>
    <n v="0"/>
    <n v="0"/>
    <m/>
    <m/>
    <m/>
  </r>
  <r>
    <s v="AUD_FIN_2024"/>
    <s v="35. AUDITORÍA FINANCIERA 2023"/>
    <n v="2024"/>
    <x v="101"/>
    <s v="Supervisión de contratos ejecutados (D)"/>
    <x v="18"/>
    <s v="Hallazgo Nro. 83 Supervisión de contratos ejecutados (D)_x000a__x000a_Revisados los informes y documentos presentados por los operadores para la legalización y posterior solicitud de pago, se evidenciaron deficiencias en el registro de la información, tal como se describe a continuación:_x000a__x000a_Contratos Nros 47001082023, 47001092023, 47001102023, 47001172023, 47001202023, 47001242023, 47001262023, 47001272023 y 47001282023, se evidenciaron las siguientes falencias en el proceso de legalización de los pagos mensuales realizados a operadores contratados:_x000a__x000a_Se observaron inconsistencias al cruzar el número de inasistencias en los registros (RAM) con el formato de actas de legalización. De igual manera, se evidenció diligenciamiento manual de las RAM generando imprecisiones; no se totalizan las inasistencias, lo que genera dificultad para constatar la asistencias de los beneficiarios del programa dado que este documento debe guardar relación con la asistencia efectiva de los usuarios; no son firmados por los supervisores, conforme lo establecido en el capítulo 6 del manual operativo modalidad institucional para la atención a la primera infancia en cuanto al registro de la información._x000a__x000a_En la legalización mensual de los contratos arriba descritos, en lo relacionado con los rubros de elementos de aseo de bioseguridad, dotación de aseo personal y ración servida, no se describe el detalle de la compra, lo que imposibilita conocer el valor real de la factura._x000a__x000a_En los informes de supervisión no se hace referencia a las inejecuciones mensuales presentadas en las actas de legalización."/>
    <s v="Lo antes descrito obedeció a deficiencias e inoportunidad en la supervisión de las actividades ejecutadas. Lo que generó dificultades para establecer el cumplimiento de los objetos contractuales y su impacto en la población beneficiaria."/>
    <m/>
    <m/>
    <m/>
    <m/>
    <m/>
    <m/>
    <m/>
    <m/>
    <m/>
    <n v="0"/>
    <n v="0"/>
    <n v="0"/>
    <n v="0"/>
    <m/>
    <m/>
    <m/>
  </r>
  <r>
    <s v="AUD_FIN_2024"/>
    <s v="35. AUDITORÍA FINANCIERA 2023"/>
    <n v="2024"/>
    <x v="101"/>
    <s v="Supervisión de contratos ejecutados (D)"/>
    <x v="1"/>
    <s v="Hallazgo Nro. 83 Supervisión de contratos ejecutados (D)_x000a__x000a_Revisados los informes y documentos presentados por los operadores para la legalización y posterior solicitud de pago, se evidenciaron deficiencias en el registro de la información, tal como se describe a continuación:_x000a__x000a_Contratos Nros 47001082023, 47001092023, 47001102023, 47001172023, 47001202023, 47001242023, 47001262023, 47001272023 y 47001282023, se evidenciaron las siguientes falencias en el proceso de legalización de los pagos mensuales realizados a operadores contratados:_x000a__x000a_Se observaron inconsistencias al cruzar el número de inasistencias en los registros (RAM) con el formato de actas de legalización. De igual manera, se evidenció diligenciamiento manual de las RAM generando imprecisiones; no se totalizan las inasistencias, lo que genera dificultad para constatar la asistencias de los beneficiarios del programa dado que este documento debe guardar relación con la asistencia efectiva de los usuarios; no son firmados por los supervisores, conforme lo establecido en el capítulo 6 del manual operativo modalidad institucional para la atención a la primera infancia en cuanto al registro de la información._x000a__x000a_En la legalización mensual de los contratos arriba descritos, en lo relacionado con los rubros de elementos de aseo de bioseguridad, dotación de aseo personal y ración servida, no se describe el detalle de la compra, lo que imposibilita conocer el valor real de la factura._x000a__x000a_En los informes de supervisión no se hace referencia a las inejecuciones mensuales presentadas en las actas de legalización."/>
    <s v="Lo antes descrito obedeció a deficiencias e inoportunidad en la supervisión de las actividades ejecutadas. Lo que generó dificultades para establecer el cumplimiento de los objetos contractuales y su impacto en la población beneficiaria."/>
    <m/>
    <m/>
    <m/>
    <m/>
    <m/>
    <m/>
    <m/>
    <m/>
    <m/>
    <n v="0"/>
    <n v="0"/>
    <n v="0"/>
    <n v="0"/>
    <m/>
    <m/>
    <m/>
  </r>
  <r>
    <s v="AUD_FIN_2024"/>
    <s v="35. AUDITORÍA FINANCIERA 2023"/>
    <n v="2024"/>
    <x v="102"/>
    <s v="Informes de supervisión en contratos de aporte"/>
    <x v="28"/>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2"/>
    <s v="Informes de supervisión en contratos de aporte"/>
    <x v="10"/>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2"/>
    <s v="Informes de supervisión en contratos de aporte"/>
    <x v="1"/>
    <s v="Hallazgo Nro. 85 Informes de supervisión en contratos de aporte_x000a__x000a_Verificados los expedientes contractuales en el SECOP II, se evidenciaron informes de supervisión de contratos de aporte que no se entregan o publican oportunamente,en algunos casos se publican los informes varios meses posteriores al periodo al que corresponden, como se menciona en los siguientes casos:_x000a__x000a_Cuadro N° 268 Reporte de Informes de supervisión_x000a__x000a_...Se evidencia que la supervisión asignada a los contratos de aporte, no elabora oportunamente los informes correspondientes conforme a las verificaciones de los avances de los recursos ejecutados según las obligaciones pactadas contractualmente y acorde con las funciones establecidas en la Guía General para el ejercicio de supervisión e interventoría de contratos y convenios suscritos por el ICBF, sin embargo, la supervisión suscribe la certificación del cumplimiento del contratista a través del formato establecido por la entidad, para los pagos a los contratistas."/>
    <s v="Las situaciones se presentan por deficiencias de control interno en el ejercicio de las funciones de la supervisión, así como en el seguimiento y control por parte de la entidad a las acciones ejercidas por los supervisores, lo que genera incertidumbre frente a la veracidad de la información registrada en los informes y riesgos en el adecuado control y seguimiento a los recursos públicos."/>
    <m/>
    <m/>
    <m/>
    <m/>
    <m/>
    <m/>
    <m/>
    <m/>
    <m/>
    <n v="0"/>
    <n v="0"/>
    <n v="0"/>
    <n v="0"/>
    <m/>
    <m/>
    <m/>
  </r>
  <r>
    <s v="AUD_FIN_2024"/>
    <s v="35. AUDITORÍA FINANCIERA 2023"/>
    <n v="2024"/>
    <x v="103"/>
    <s v="Contrato de aportes 52004682022 Asovillalola (D, BA, F)"/>
    <x v="0"/>
    <s v="Hallazgo Nro. 89 Contrato de aportes 52004682022 Asovillalola (D, BA, F)_x000a__x000a_Examinado el contrato de aporte 52004682022 se precisó que, fue financiado con los recursos del rubro C-4102-1500-18, que corresponde al proyecto Apoyo al Desarrollo Integral de la Primera Infancia con código BPIN 2018011000666, y suscrito el 2 de diciembre de 2022 entre el ICBF y la Asociación de Padres de Familia Hogar Infantil Villalola (ASOVILLALOLA), con el objeto de prestar los servicios para la atención a la primera infancia en los hogares comunitarios de bienestar HCB Familia Mujer e Infancia – FAMI, de conformidad con el Manual Operativo de la Modalidad Familiar, el Lineamiento Técnico para la Atención a la Primera Infancia ylas directrices establecidaspor el ICBF, en armonía con la política de estado para el desarrollo integral de la primera infancia, De Cero a Siempre, en el municipio de Tumaco.El valor inicial del contrato fue de $3.547.900.305 y tuvo tres adiciones por $788.059.520, para un valor final de $4.335.959.825. El contrato se inició el 6 de diciembre de 2022 y, con sus prórrogas, terminó el 30 de diciembre de 2023. Se encuentra sin liquidar. Con corte al 31 de diciembre de 2023, el ICBF realizó los siguientes pagos a ASOVILLALOLA._x000a__x000a_Cuadro N° 279 Relación de pagos del contrato 52004682022 _x000a__x000a_En la revisión del acta de legalización de cuentas Nro. 12, realizada el 23 de abril de 2024, y correspondiente al mes de ejecución diciembre de 2023, se estableció que, durante la ejecución del contrato se generaron inejecuciones por $548.218.470, de las cuales se reinvirtió $473.833.452, quedando, al término del contrato, inejecucioneso liberacionespendientesporrealizarpor$74.385.018._x000a__x000a_Con posterioridad a la comunicación de la observación, la EAS reintegró el 17 de mayo de 2024, al Ministerio de Hacienda y Crédito Público $32.796.947, lo que se constituye beneficio de auditoría, quedando un saldo de inejecuciones sin reintegrar de $41.796.947."/>
    <s v="Lo anterior se ocasiona por falencias en la supervisión, que realizó la legalización de cuentas, más de 3 meses después de la terminación del contrato y genera afectación a los fines esenciales del Estado pues se mantienen recursos no ejecutados del contrato 52004682022 en fines diferentes a su objeto, generando daño patrimonial delEstado por $41.796.947,teniendo en cuenta que se entregaron recursos públicos a terceros sin recibir contraprestación alguna"/>
    <m/>
    <m/>
    <m/>
    <m/>
    <m/>
    <m/>
    <m/>
    <m/>
    <m/>
    <n v="0"/>
    <n v="0"/>
    <n v="0"/>
    <n v="0"/>
    <m/>
    <m/>
    <m/>
  </r>
  <r>
    <s v="AUD_FIN_2024"/>
    <s v="35. AUDITORÍA FINANCIERA 2023"/>
    <n v="2024"/>
    <x v="103"/>
    <s v="Contrato de aportes 52004682022 Asovillalola (D, BA, F)"/>
    <x v="1"/>
    <s v="Hallazgo Nro. 89 Contrato de aportes 52004682022 Asovillalola (D, BA, F)_x000a__x000a_Examinado el contrato de aporte 52004682022 se precisó que, fue financiado con los recursos del rubro C-4102-1500-18, que corresponde al proyecto Apoyo al Desarrollo Integral de la Primera Infancia con código BPIN 2018011000666, y suscrito el 2 de diciembre de 2022 entre el ICBF y la Asociación de Padres de Familia Hogar Infantil Villalola (ASOVILLALOLA), con el objeto de prestar los servicios para la atención a la primera infancia en los hogares comunitarios de bienestar HCB Familia Mujer e Infancia – FAMI, de conformidad con el Manual Operativo de la Modalidad Familiar, el Lineamiento Técnico para la Atención a la Primera Infancia ylas directrices establecidaspor el ICBF, en armonía con la política de estado para el desarrollo integral de la primera infancia, De Cero a Siempre, en el municipio de Tumaco.El valor inicial del contrato fue de $3.547.900.305 y tuvo tres adiciones por $788.059.520, para un valor final de $4.335.959.825. El contrato se inició el 6 de diciembre de 2022 y, con sus prórrogas, terminó el 30 de diciembre de 2023. Se encuentra sin liquidar. Con corte al 31 de diciembre de 2023, el ICBF realizó los siguientes pagos a ASOVILLALOLA._x000a__x000a_Cuadro N° 279 Relación de pagos del contrato 52004682022 _x000a__x000a_En la revisión del acta de legalización de cuentas Nro. 12, realizada el 23 de abril de 2024, y correspondiente al mes de ejecución diciembre de 2023, se estableció que, durante la ejecución del contrato se generaron inejecuciones por $548.218.470, de las cuales se reinvirtió $473.833.452, quedando, al término del contrato, inejecucioneso liberacionespendientesporrealizarpor$74.385.018._x000a__x000a_Con posterioridad a la comunicación de la observación, la EAS reintegró el 17 de mayo de 2024, al Ministerio de Hacienda y Crédito Público $32.796.947, lo que se constituye beneficio de auditoría, quedando un saldo de inejecuciones sin reintegrar de $41.796.947."/>
    <s v="Lo anterior se ocasiona por falencias en la supervisión, que realizó la legalización de cuentas, más de 3 meses después de la terminación del contrato y genera afectación a los fines esenciales del Estado pues se mantienen recursos no ejecutados del contrato 52004682022 en fines diferentes a su objeto, generando daño patrimonial delEstado por $41.796.947,teniendo en cuenta que se entregaron recursos públicos a terceros sin recibir contraprestación alguna"/>
    <m/>
    <m/>
    <m/>
    <m/>
    <m/>
    <m/>
    <m/>
    <m/>
    <m/>
    <n v="0"/>
    <n v="0"/>
    <n v="0"/>
    <n v="0"/>
    <m/>
    <m/>
    <m/>
  </r>
  <r>
    <s v="AUD_FIN_2024"/>
    <s v="35. AUDITORÍA FINANCIERA 2023"/>
    <n v="2024"/>
    <x v="104"/>
    <s v="Contrato de aportes 52004702022 FUNDAFECTO (D, F)"/>
    <x v="28"/>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4"/>
    <s v="Contrato de aportes 52004702022 FUNDAFECTO (D, F)"/>
    <x v="0"/>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4"/>
    <s v="Contrato de aportes 52004702022 FUNDAFECTO (D, F)"/>
    <x v="1"/>
    <s v="Hallazgo Nro. 102 Contrato de aportes 52004702022 FUNDAFECTO (D, F)_x000a__x000a_De la revisión del contrato de aporte 52004702022 suscrito entre ICBF y la Fundación Afecto se precisó que fue financiado con los recursos del rubro C-4102-1500-18, que corresponde al proyecto Apoyo al Desarrollo Integral de la Primera Infancia; suscrito el 1 de diciembre de 2022 entre el ICBF y la Fundación Afecto, con el objeto de prestar los servicios para la atención a la primera infancia en los hogares comunitarios de bienestar HCB y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los municipios de Contadero, Córdoba, Iles, Gualmatán y Puerres._x000a__x000a_El valor del contrato fue de $2.549.060.679, adicionalmente se hicieron adiciones y reducciones, resultando un valor total de $2.883.659.898, con fecha de inicio 06 de diciembre del 2022 hasta el 30 de noviembre del 2023._x000a__x000a_El contrato presentó unas inejecuciones por $313.835.903 que corresponden a vigencia 2023 que ya fueron presentadas en el hallazgo Nro.1. Sin embargo, según el informe de supervisión de apertura de proceso sancionatorio Fundafecto no cumplió con el reintegro de inejecuciones de la vigencia 2022 por $27.940.412._x000a__x000a_La Regional Nariño del ICBF, mediante radicado 202351200000199051 del 29 de diciembre de 2023 presentó denuncia penal ante la Fiscalía General de la Nación contra Fundafecto por diferentes contratos de aporte suscritos, entre los que se encuentra el contrato 52004702023. La denuncia refiere que los contratos de aportes iniciaron su ejecución con normalidad, sin embargo, en noviembre de 2023 se conocieron de diferentes incumplimientos contractuales como la no entrega de alimentos, el no pago a proveedores y salarios y seguridad social de los trabajadores vinculados a Fundafecto, así como la falta de entrega del informe financiero, lo que finalmente llevó a la paralización del servicio desde el 20 de noviembre de 2023._x000a__x000a_Teniendo en cuenta lo anterior, el ICBF inicia un proceso administrativo sancionatorio de acuerdo con las especificaciones establecidas en el contrato; el cual se soporta por una póliza de cumplimiento Nro. 41-44101263077 con vigencia del 02 de diciembre hasta el 30 de abril del 2024; y por predios labores y operaciones una póliza Nro. 41-40-101047005 de fecha 02 de diciembre a 31 de octubre del 2026._x000a__x000a_En lo atinente al contrato 52004702023, la supervisora presenta informe para apertura del proceso administrativo sancionatorio, el cual revela que:_x000a__x0009_Inoportunidad en el pago de seguridad social de agosto, septiembre y octubre._x000a_-_x0009_Omisión en la presentación del informe financiero de octubre de 2023._x000a_-_x0009_Inoportunidad en el pago de salarios de octubre y no pago de salarios a 6 madres comunitarias tradicionales y 4 madres FAMI._x000a_-_x0009_No se entregó las raciones para preparar de noviembre y alimentos para preparar a partir de la tercera semana de noviembre._x000a_-_x0009_Deuda por pagar a la panificadora La Doce._x000a__x000a_Se concluye que, de 145 obligaciones, se incumplieron 36, lo que representa el 25%. De esta manera se tasa la cláusula penal pecuniaria en $180.228.743, que corresponde al 25% del 20% del valor máximo del incumplimiento total._x000a__x000a_Los pagos del contrato se realizaron de la siguiente manera:_x000a__x000a_Cuadro N° 329 Pagos Contrato 52004702022 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2.104.373.327 que no se encuentran registrados en el extracto bancario suministrado por la EAS al ICBF y que, por tanto, no fueron legalizados ante ICBF, así:_x000a__x000a_Cuadro N° 330 Movimientos débito cuenta de ahorros Bancolombia Nro. 87900004xxx 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bancarios aportados por Bancolombia, se observan movimientos débito, por concepto de pago de créditos por que no corresponden al objeto del contrato, egresos que se constituyen en detrimento fiscal, así:_x000a_Cuadro N° 331 Pago de créditos cuenta de ahorro Nro. 87900004xxx de Bancolombia _x000a_En resumen, el daño fiscal se calcula por los siguientes conceptos._x000a_ _x000a_Cuadro N° 332 Cuantificación del daño fiscal"/>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28"/>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0"/>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5"/>
    <s v="Contrato de aportes 52004502022 FUNDAFECTO (IP)"/>
    <x v="1"/>
    <s v="Hallazgo Nro. 103 Contrato de aportes 52004502022 FUNDAFECTO (IP)_x000a__x000a_Cuadro N° 334 Información General del Contrato_x000a_De la vigencia 2022 quedó una inejecución de $19.682.414, la cual fue reintegrada por el operador._x000a_Cuadro N° 335 Ejecución vigencia 2022 contrato 52004502022 _x000a_Cuadro N° 336 Ejecución vigencia 2023 contrato 52004502022 _x000a_Las inejecuciones de septiembre y octubre fueron comunicadas en el hallazgo Nro. 1 y la inejecución de noviembre se encuentra en reserva presupuestal._x000a_Cuadro N° 337 Pagos contrato 52004502022 _x000a_Hasta el 19 de septiembre de 2023 se realizaron pagos por $1.544.103.955 que corresponde al 94,38%_x000a__x000a_El contrato52004502022presentanovedades desdeel día7denoviembre de2023, por lo anterior, con fecha 24 de noviembre a través de correo electrónico se radica por parte de la supervisora el informe ante la oficina jurídica para iniciar el proceso Administrativo sancionatorio, el cual revela que:_x000a__x000a_• Incumplimiento en el pago de salarios y seguridad social del mes de octubre de madres comunitarias tradicionales y FAMI._x000a__x000a_• No legalización de los contratos de las madres comunitarias tradicionales y FAMI._x000a__x000a_• Incumplimiento en la entrega de las Raciones para Preparar RPP._x000a__x000a_• No se evidencia pólizas de seguro de accidente que ampara a algunos menores en las unidades de servicio objeto de la visita (Mis Angelitos, Mis Traviesos, Esperanzasdel Mañana y, NuevosCreadores, Semillitas 1, Luces Infantiles)._x000a__x000a_• No presentación oportuna de informe financiero del mes de octubre._x000a__x000a_• Incumplimientoenel pagoaproveedor COLACTEOS lasumade$1.526.335._x000a__x000a_• Incumplimiento en el cargue de las tomas nutricionales._x000a__x000a_Teniendo en cuenta los hechos mencionados, se concluye que la FUNDACIÓN AFECTO no cumplió con sus obligaciones contractuales ya que el servicio a los beneficiarios se interrumpió violando así el derecho fundamental de la educación inicial, aporte nutricional a su salud el cual se garantiza a través de la entra de RPP, como alimento de alto valor nutricional y alimento preparados, los cuales se brindan en la prestación de servicios de HCB FAMI y HCB comunitario aunado al no cumplimiento con sus obligaciones como empleador al no pagar seguridad social ni salarios a sus empleados incumpliendo lo que estipula la Ley laboral de Colombia._x000a_Se concluye que, de 137 obligaciones, se incumplieron 25, lo que representa el 18%. De esta manera se tasa la cláusula penal pecuniaria en $58.895.033, que corresponde al 16% del 20% del valor máximo del incumplimiento total._x000a__x000a_Esta auditoría analizó los movimientos bancarios de la cuenta de ahorros Nro. 87900004xxx de Bancolombia suministrada por el banco a la CGR, constituida para el manejo exclusivo de los recursos del contrato, lo cual permitió identificar que se realizaron diferentes movimientos débito como transferencias y retiros, principalmente, por $1.677.294.734 que no se encuentran registrados en el extracto bancario suministrado por la EAS al ICBF y que, por tanto, no fueron legalizados ante ICBF y corresponden a pagos sin soportes y conceptos diferentes al objeto contractual así:_x000a__x000a_Cuadro N° 338 Movimientos débito cuenta de ahorros Bancolombia Nro. 879000042xxx _x000a__x000a_También se registran movimientos crédito, es decir que, en la cuenta de ahorros se recibieron transferencias que no corresponden a los pagos del contrato, contraviniendo la obligatoriedad del uso de la cuenta bancaria para el manejo exclusivo de los recursos del contrato._x000a__x000a_En los movimientos aportados por Bancolombia, se observan movimientos débito, por concepto de pago de créditos personales que no corresponden al objeto del contrato, así:_x000a__x000a_Cuadro N° 339 Pago de créditos cuenta de ahorro Nro. 87900004xxx de Bancolombia _x000a__x000a_En resumen, los movimientos irregulares de la cuenta de ahorros del contrato se calculan por los siguientes conceptos:_x000a__x000a_Cuadro N° 340 Cuantificación movimientos irregulares"/>
    <s v="Los hechos descritos se ocasionaron por falencias en los mecanismos de control interno del ICBF, inefectiva supervisión contractual, falta de seguimiento y evaluación al proceso de supervisión y la omisión en la exigencia de la constitución de una cuenta maestra para la administración de los recursosasignados al contrato, afectando la prestación del servicio a la población focalizada del Programa de Primera Infancia, vulnerando los fines esenciales del Estado y los principios de la contratación estatal."/>
    <m/>
    <m/>
    <m/>
    <m/>
    <m/>
    <m/>
    <m/>
    <m/>
    <m/>
    <n v="0"/>
    <n v="0"/>
    <n v="0"/>
    <n v="0"/>
    <m/>
    <m/>
    <m/>
  </r>
  <r>
    <s v="AUD_FIN_2024"/>
    <s v="35. AUDITORÍA FINANCIERA 2023"/>
    <n v="2024"/>
    <x v="106"/>
    <s v="Supervisión contratos de aporte (OI)"/>
    <x v="13"/>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28"/>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3"/>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0"/>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6"/>
    <s v="Supervisión contratos de aporte (OI)"/>
    <x v="1"/>
    <s v="Hallazgo Nro. 107 Supervisión contratos de aporte (OI)_x000a__x000a_En los contratos que fueron objeto de revisión en la auditoría se estableció que el ICBF Regional Nariño, en la vigencia 2023, presentó falencias en la supervisión de los contratos de aporte, debido a incumplimiento de las diferentes actividades administrativas, técnicas, financieras que están obligados a realizar de conformidad con las guías de supervisión del ICBF._x000a__x000a_Se encontró que no se realizan actas de comité operativo con la frecuencia debida; seomiterealizar verificacióndeextractos bancarios, cuentas bancarias del operador y conciliaciones mensuales; se identificaron inconsistencias en las actas de legalización de cuentas; se omite informar al área financiera el valor de las inejecuciones a 31 de diciembre de 2023 a fin de realizar los registros contables y presupuestales respectivos; no se verifica que la información contractual este cargada en SECOP II, de manera oportuna, completa y que corresponda al proceso contractual respectivo; se omite hacer requerimientos y seguimiento oportunos a operadores cuando se evidencian incumplimiento de las cláusulas contractuales que permitan a la entidad gestionar acciones administrativas oportunas; cuando hay cambio de supervisor o del personal de apoyo a la supervisión no se realiza el respectivo empalme que permita conocer el detalle de la ejecución contractual y la entrega de los archivos de seguimiento a la ejecución del contrato; no se proyecta de manera formal ni se verifica la programación y ejecución de los recursos de la contrapartida, ni se reporta como incumplimiento para efectos de cálculo para la imposición de la cláusula penal pecuniaria._x000a_No se lleva un sistema de gestión documental formal que soporte y resguarde la gestión de supervisión y que contengan todos los registros del seguimiento al contrato, como los informes financieros y de seguimientos a provisiones, los pagos mensuales a proveedores, nómina, prestaciones sociales; ya que no se tiene acceso a las carpetas creadas en One Drive para la presentación y cargue de soportes de ejecución contractual por parte del operador, los soportes y formatos que sirven de apoyo para la supervisión no se pueden consultar por el supervisor contractual y no están completos para sustentar los reportes para la legalización de la cuenta._x000a__x000a_Cuadro N° 355 Procesos contractuales con falencias de supervisión del ICBF "/>
    <s v="Estas situaciones obedecen a debilidades en el sistema de control interno del ICBF, incumplimiento de los diferentes lineamientos, guías, manuales, directrices y procedimientos de la entidad auditada, diseñados para el control y seguimiento de los contratos en los aspectos técnicos, administrativos, jurídicos, contables y financieros."/>
    <m/>
    <m/>
    <m/>
    <m/>
    <m/>
    <m/>
    <m/>
    <m/>
    <m/>
    <n v="0"/>
    <n v="0"/>
    <n v="0"/>
    <n v="0"/>
    <m/>
    <m/>
    <m/>
  </r>
  <r>
    <s v="AUD_FIN_2024"/>
    <s v="35. AUDITORÍA FINANCIERA 2023"/>
    <n v="2024"/>
    <x v="107"/>
    <s v="Publicación en SECOP (D)"/>
    <x v="28"/>
    <s v="Hallazgo Nro. 109 Publicación en SECOP (D)_x000a_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así mismo, otros documentos soportes derivados de los procesos contractuales que no se publicaron en su totalidad, los cuales se relacionan a continuación:_x000a__x000a_Cuadro N° 356 Documentos No Publicados en el SECOP II"/>
    <s v="Lo anterior denota deficiencias de control y seguimiento en la labor de cargue de los documentos en el aplicativo SECOP II, lo que conlleva a no dar una aplicación correcta de la normatividad prevista para elloe impide que los ciudadanos conozcan la información del proceso contractual de la entidad de forma fácil y oportuna, afectando los principios de publicidad y transparencia del proceso de contratación estatal."/>
    <m/>
    <m/>
    <m/>
    <m/>
    <m/>
    <m/>
    <m/>
    <m/>
    <m/>
    <n v="0"/>
    <n v="0"/>
    <n v="0"/>
    <n v="0"/>
    <m/>
    <m/>
    <m/>
  </r>
  <r>
    <s v="AUD_FIN_2024"/>
    <s v="35. AUDITORÍA FINANCIERA 2023"/>
    <n v="2024"/>
    <x v="107"/>
    <s v="Publicación en SECOP (D)"/>
    <x v="14"/>
    <s v="Hallazgo Nro. 109 Publicación en SECOP (D)_x000a__x000a_Revisadas las publicaciones en la plataforma del Sistema Electrónico para la Contratación Pública – SECOP II, respecto a los procesos contractuales suscritos por la Regional Santander del ICBF, correspondientes a la muestra de contratos objeto de verificación, se evidenció que existen documentos que fueron publicados de manera extemporánea, así mismo, otros documentos soportes derivados de los procesos contractuales que no se publicaron en su totalidad, los cuales se relacionan a continuación:_x000a__x000a_Cuadro N° 356 Documentos No Publicados en el SECOP II"/>
    <s v="Lo anterior denota deficiencias de control y seguimiento en la labor de cargue de los documentos en el aplicativo SECOP II, lo que conlleva a no dar una aplicación correcta de la normatividad prevista para elloe impide que los ciudadanos conozcan la información del proceso contractual de la entidad de forma fácil y oportuna, afectando los principios de publicidad y transparencia del proceso de contratación estatal."/>
    <m/>
    <m/>
    <m/>
    <m/>
    <m/>
    <m/>
    <m/>
    <m/>
    <m/>
    <n v="0"/>
    <n v="0"/>
    <n v="0"/>
    <n v="0"/>
    <m/>
    <m/>
    <m/>
  </r>
  <r>
    <s v="AUD_FIN_2024"/>
    <s v="35. AUDITORÍA FINANCIERA 2023"/>
    <n v="2024"/>
    <x v="108"/>
    <s v="Bienes Inmuebles pendientes por legalizar"/>
    <x v="13"/>
    <s v="Hallazgo Nro. 124. Bienes Inmuebles pendientes por legalizar (D) NARIÑO H2_x000a__x000a_De la revisión de los soportes documentales y del sistema SEVEN ERP de los bienes inmuebles del ICBF, registrados en cuentas de Activos bienes de terceros, se encontró que dos ellos no tienen el soporte de legalización a que título administrativo fueron recibidos, no se tiene documento firmado con el municipio de Chachagüí, ni con el municipio de Tumaco.  En los terrenos de propiedad de estos municipios funcionan CDI que fueron construidos con recursos del convenio Nro. 759 31 de julio del 2009 suscrito entre el Ministerio de Educación Nacional, ICBF y FONADE._x000a__x000a_Cuadro N° 382 RELACIÓN DE BIENES INMUEBLES PENDIENTES POR LEGALIZAR _x000a__x000a_1. En el municipio de Chachagüí, funciona el CDI Gotitas de Amor, el inmueble se construyó en terreno de propiedad del municipio de Chachagüí y la construcción se realizó con recursos ICBF._x000a__x000a_Contablemente el ICBF registra el valor de la edificación en la cuenta 164001001 Edificaciones y Casas por $243.426.303, esta construcción se realiza en propiedad ajena y no existe el soporte legal del acto administrativo que respalde el registro y uso del bien inmueble entregado por el municipio de Chachagüí al ICBF identificando derechos y obligaciones de las partes._x000a__x000a_2. En Tumaco funciona el CDI Luna Plateada, la construcción la realizó el ICBF con sus recursos. El terreno en que se realizó dicha construcción pertenece al municipio de Tumaco según matrícula inmobiliaria 252-23332 de la Oficina de Registros de Instrumentos Públicos de Tumaco y según certificación del Contador se registra como activo de dicho municipio. Contablemente ICBF registra en la cuenta contable 160505001 Terrenos de Propiedad de Terceros por $2.558.800.000 y la edificación en la cuenta 164001001 Edificaciones y Casas por $2.004.287.033; la edificación fue realizada en propiedad ajena. Con lo anterior se establece que el mismo terreno es objeto de registro contable, como un activo en los dos entes públicos, lo que requiere revisión y conciliación de las cuentas recíprocas._x000a__x000a_Para los dos casos, no existe el soporte legal que indique a que título fueron recibidos los bienes inmuebles correspondientes a terrenos donde se construyó los CDI Gotitas de Amor en el municipio de Chachagüí y Luna Plateada en el municipio de Tumaco para establecer las condiciones, obligaciones y derechos del ICBF y de los municipios involucrados._x000a__x000a_En las notas a los estados financieros se registra que en las edificaciones CDI Gotitas de amor, ubicado en CR 11A GUAPIUY- CHACHAGUI y CDI Luna Plateada ubicada en el Municipio de Tumaco construcciones realizadas por ICBF, en terreno de propiedad de la Alcaldía de Chachagüí y Tumaco; de acuerdo con concepto emitido por la Superintendencia de Notariado y Registro, todo lo que se construya o levante sobre un terreno en propiedad ajena, le pertenece al dueño del terreno. Situación que no se ha legalizado por parte del ICBF._x000a__x000a_... generando riesgo de pérdida de los recursos del ICBF."/>
    <s v="falta de gestión por parte del ICBF en la legalización de los actos administrativos que soporte el uso de los bienes inmuebles de propiedad de terceros y sus registros contables;"/>
    <m/>
    <m/>
    <m/>
    <m/>
    <m/>
    <m/>
    <m/>
    <m/>
    <m/>
    <n v="0"/>
    <n v="0"/>
    <n v="0"/>
    <n v="0"/>
    <m/>
    <m/>
    <m/>
  </r>
  <r>
    <s v="AUD_FIN_2024"/>
    <s v="35. AUDITORÍA FINANCIERA 2023"/>
    <n v="2024"/>
    <x v="108"/>
    <s v="Bienes Inmuebles pendientes por legalizar"/>
    <x v="0"/>
    <s v="Hallazgo Nro. 124. Bienes Inmuebles pendientes por legalizar (D) NARIÑO H2_x000a__x000a_De la revisión de los soportes documentales y del sistema SEVEN ERP de los bienes inmuebles del ICBF, registrados en cuentas de Activos bienes de terceros, se encontró que dos ellos no tienen el soporte de legalización a que título administrativo fueron recibidos, no se tiene documento firmado con el municipio de Chachagüí, ni con el municipio de Tumaco.  En los terrenos de propiedad de estos municipios funcionan CDI que fueron construidos con recursos del convenio Nro. 759 31 de julio del 2009 suscrito entre el Ministerio de Educación Nacional, ICBF y FONADE._x000a__x000a_Cuadro N° 382 RELACIÓN DE BIENES INMUEBLES PENDIENTES POR LEGALIZAR _x000a__x000a_1. En el municipio de Chachagüí, funciona el CDI Gotitas de Amor, el inmueble se construyó en terreno de propiedad del municipio de Chachagüí y la construcción se realizó con recursos ICBF._x000a__x000a_Contablemente el ICBF registra el valor de la edificación en la cuenta 164001001 Edificaciones y Casas por $243.426.303, esta construcción se realiza en propiedad ajena y no existe el soporte legal del acto administrativo que respalde el registro y uso del bien inmueble entregado por el municipio de Chachagüí al ICBF identificando derechos y obligaciones de las partes._x000a__x000a_2. En Tumaco funciona el CDI Luna Plateada, la construcción la realizó el ICBF con sus recursos. El terreno en que se realizó dicha construcción pertenece al municipio de Tumaco según matrícula inmobiliaria 252-23332 de la Oficina de Registros de Instrumentos Públicos de Tumaco y según certificación del Contador se registra como activo de dicho municipio. Contablemente ICBF registra en la cuenta contable 160505001 Terrenos de Propiedad de Terceros por $2.558.800.000 y la edificación en la cuenta 164001001 Edificaciones y Casas por $2.004.287.033; la edificación fue realizada en propiedad ajena. Con lo anterior se establece que el mismo terreno es objeto de registro contable, como un activo en los dos entes públicos, lo que requiere revisión y conciliación de las cuentas recíprocas._x000a__x000a_Para los dos casos, no existe el soporte legal que indique a que título fueron recibidos los bienes inmuebles correspondientes a terrenos donde se construyó los CDI Gotitas de Amor en el municipio de Chachagüí y Luna Plateada en el municipio de Tumaco para establecer las condiciones, obligaciones y derechos del ICBF y de los municipios involucrados._x000a__x000a_En las notas a los estados financieros se registra que en las edificaciones CDI Gotitas de amor, ubicado en CR 11A GUAPIUY- CHACHAGUI y CDI Luna Plateada ubicada en el Municipio de Tumaco construcciones realizadas por ICBF, en terreno de propiedad de la Alcaldía de Chachagüí y Tumaco; de acuerdo con concepto emitido por la Superintendencia de Notariado y Registro, todo lo que se construya o levante sobre un terreno en propiedad ajena, le pertenece al dueño del terreno. Situación que no se ha legalizado por parte del ICBF._x000a__x000a_... generando riesgo de pérdida de los recursos del ICBF."/>
    <s v="falta de gestión por parte del ICBF en la legalización de los actos administrativos que soporte el uso de los bienes inmuebles de propiedad de terceros y sus registros contables;"/>
    <m/>
    <m/>
    <m/>
    <m/>
    <m/>
    <m/>
    <m/>
    <m/>
    <m/>
    <n v="0"/>
    <n v="0"/>
    <n v="0"/>
    <n v="0"/>
    <m/>
    <m/>
    <m/>
  </r>
  <r>
    <s v="AUD_FIN_2024"/>
    <s v="35. AUDITORÍA FINANCIERA 2023"/>
    <n v="2024"/>
    <x v="109"/>
    <s v="Cuentas por cobrar Parafiscales "/>
    <x v="34"/>
    <s v="Hallazgo Nro. 126. Cuentas por cobrar Parafiscales Boyacá H4_x000a__x000a_En la revisión realizada a los saldos de las cuentas por cobrar presentadas en el Estado de situación financiera a 31/12/2023, se observa la cuenta 138516 cuentas por cobrar aportes sobre la nómina, con saldo de $370.144, tercero ANDIAMBULANCIAS LTDA._x000a__x000a_Se solicitó el expediente donde se evidenció que el ICBF, mediante Resolución 220 del 02 de marzo de 2005, declaró deudor moroso a la empresa en mención, por la no cancelación de aportes parafiscales de nómina Ley 89 de 1988, resultado de liquidación Nro. 124814 proferida en visita el 21 de enero de 2005, y ordena el pago de la suma liquidada por $2.054.400, correspondiente a las nóminas 2003 y 2004._x000a__x000a_Con oficio Nro. E-2017-305667-1500 con radicado del 23/06/2017, ANDIAMBULANCIAS LTDA, informó que el 10/02/2015, se encuentra cancelada la deuda y envía copia de las consignaciones realizadas a Comfaboy por concepto de parafiscales, donde están incluidos los valores dejados de cancelar correspondientes a las nóminas liquidadas por el ICBF._x000a__x000a_Con oficio S-2017-437181-1500, de fecha 18 de julio de 2017, el instituto solicita a la caja de compensación se sirva indicar los pagos que ha realizado ANDIAMBULANCIAS Ltda., al ICBF, no obstante, y luego de varias reiteraciones, la caja de compensación informa que una vez revisadas las transferencias de la empresa, se identificó recaudo por concepto de parafiscales 3% ICBF, para el año 2003 por $1.157.725 y 2004 por $891.418, para un total de $2.054.400, de los cuales realizó transferencia por $891.418 en el año 2023._x000a__x000a_Sin embargo, al verificar el saldo anterior en el libro auxiliar contable y estados financieros vigencia 2022 refleja causación de la deuda por $1.261.500, al comparar con la liquidación proferida por el ICBF, por $2.054.400, se observa que existe una diferencia de $792.900, dejados de causar en contabilidad, debido a esta situación el saldo que presenta en la cuenta 138516 por $370.144 a 31/12/2023 no coincide con el saldo pendiente de transferir de la Caja de compensación Comfaboy por $1.157.725._x000a__x000a_Lo anterior, evidencia que el ICBF no refleja en los estados financieros a 31/12/2023 la realidad de los procesos de cobro coactivo de la Oficina Jurídica, esto debido a falta de conciliación entre las áreas de la entidad, como se observó en el proceso que lleva en curso a la empresa ANDIAMBULANCIAS LTDA y que se ve reflejado en el saldo de la cuenta 138516 cuentas por cobrar aportes sobre la nómina liquidada en la visita Nro. 124814 de fecha 21/01/2005. _x000a__x000a_Igualmente, se observó que el saldo de la cuenta en mención de vigencias anteriores se presenta por menor valor al del expediente del proceso de cobro coactivo y de los soportes de pago que envió la empresa y que fueron confirmados por Comfaboy, se evidenció que el instituto no realizó los ajustes y procedimientos necesarios para determinar los saldos iniciales en el periodo de transición al Marco Normativo para entidades del Gobierno vigencia 2017, contenidos en el instructivo 002 de 2015. _x000a__x000a_Con lo anterior se observan deficiencias en el control interno contable, debilidad y oportuno seguimiento a los procesos que se llevan en el área jurídica de la entidad situación que puede afectar la comprensibilidad de la información financiera de la Entidad"/>
    <s v="debilidades en el área jurídica al no realizar la gestión para_x000a_cerrar los procesos que ya cumplieron con los acuerdos establecidos."/>
    <m/>
    <m/>
    <m/>
    <m/>
    <m/>
    <m/>
    <m/>
    <m/>
    <m/>
    <n v="0"/>
    <n v="0"/>
    <n v="0"/>
    <n v="0"/>
    <m/>
    <m/>
    <m/>
  </r>
  <r>
    <s v="AUD_FIN_2024"/>
    <s v="35. AUDITORÍA FINANCIERA 2023"/>
    <n v="2024"/>
    <x v="109"/>
    <s v="Cuentas por cobrar Parafiscales "/>
    <x v="4"/>
    <s v="Hallazgo Nro. 126. Cuentas por cobrar Parafiscales Boyacá H4_x000a__x000a_En la revisión realizada a los saldos de las cuentas por cobrar presentadas en el Estado de situación financiera a 31/12/2023, se observa la cuenta 138516 cuentas por cobrar aportes sobre la nómina, con saldo de $370.144, tercero ANDIAMBULANCIAS LTDA._x000a__x000a_Se solicitó el expediente donde se evidenció que el ICBF, mediante Resolución 220 del 02 de marzo de 2005, declaró deudor moroso a la empresa en mención, por la no cancelación de aportes parafiscales de nómina Ley 89 de 1988, resultado de liquidación Nro. 124814 proferida en visita el 21 de enero de 2005, y ordena el pago de la suma liquidada por $2.054.400, correspondiente a las nóminas 2003 y 2004._x000a__x000a_Con oficio Nro. E-2017-305667-1500 con radicado del 23/06/2017, ANDIAMBULANCIAS LTDA, informó que el 10/02/2015, se encuentra cancelada la deuda y envía copia de las consignaciones realizadas a Comfaboy por concepto de parafiscales, donde están incluidos los valores dejados de cancelar correspondientes a las nóminas liquidadas por el ICBF._x000a__x000a_Con oficio S-2017-437181-1500, de fecha 18 de julio de 2017, el instituto solicita a la caja de compensación se sirva indicar los pagos que ha realizado ANDIAMBULANCIAS Ltda., al ICBF, no obstante, y luego de varias reiteraciones, la caja de compensación informa que una vez revisadas las transferencias de la empresa, se identificó recaudo por concepto de parafiscales 3% ICBF, para el año 2003 por $1.157.725 y 2004 por $891.418, para un total de $2.054.400, de los cuales realizó transferencia por $891.418 en el año 2023._x000a__x000a_Sin embargo, al verificar el saldo anterior en el libro auxiliar contable y estados financieros vigencia 2022 refleja causación de la deuda por $1.261.500, al comparar con la liquidación proferida por el ICBF, por $2.054.400, se observa que existe una diferencia de $792.900, dejados de causar en contabilidad, debido a esta situación el saldo que presenta en la cuenta 138516 por $370.144 a 31/12/2023 no coincide con el saldo pendiente de transferir de la Caja de compensación Comfaboy por $1.157.725._x000a__x000a_Lo anterior, evidencia que el ICBF no refleja en los estados financieros a 31/12/2023 la realidad de los procesos de cobro coactivo de la Oficina Jurídica, esto debido a falta de conciliación entre las áreas de la entidad, como se observó en el proceso que lleva en curso a la empresa ANDIAMBULANCIAS LTDA y que se ve reflejado en el saldo de la cuenta 138516 cuentas por cobrar aportes sobre la nómina liquidada en la visita Nro. 124814 de fecha 21/01/2005. _x000a__x000a_Igualmente, se observó que el saldo de la cuenta en mención de vigencias anteriores se presenta por menor valor al del expediente del proceso de cobro coactivo y de los soportes de pago que envió la empresa y que fueron confirmados por Comfaboy, se evidenció que el instituto no realizó los ajustes y procedimientos necesarios para determinar los saldos iniciales en el periodo de transición al Marco Normativo para entidades del Gobierno vigencia 2017, contenidos en el instructivo 002 de 2015. _x000a__x000a_Con lo anterior se observan deficiencias en el control interno contable, debilidad y oportuno seguimiento a los procesos que se llevan en el área jurídica de la entidad situación que puede afectar la comprensibilidad de la información financiera de la Entidad"/>
    <s v="debilidades en el área jurídica al no realizar la gestión para_x000a_cerrar los procesos que ya cumplieron con los acuerdos establecidos."/>
    <m/>
    <m/>
    <m/>
    <m/>
    <m/>
    <m/>
    <m/>
    <m/>
    <m/>
    <n v="0"/>
    <n v="0"/>
    <n v="0"/>
    <n v="0"/>
    <m/>
    <m/>
    <m/>
  </r>
  <r>
    <s v="AUD_FIN_2024"/>
    <s v="35. AUDITORÍA FINANCIERA 2023"/>
    <n v="2024"/>
    <x v="110"/>
    <s v="Consistencia en información de propiedad, planta y equipo Antioquia"/>
    <x v="13"/>
    <s v="Hallazgo Nro. 131 Consistencia en información de propiedad, planta y equipo Antioquia H2_x000a__x000a_No obstante, se han evidenciado las siguientes situaciones:_x000a__x000a_•_x0009_Con acta de gestión de bienes número 02 de abril 22 de 2022, se establecen las políticas para el manejo, control y disposición de bienes a cargo de la Regional Antioquia, sin embargo, se observó que:_x000a__x0009_No había consistencia en el registro folio de matrícula de un inmueble, por cuanto en las cuentas de orden (archivos invadidos 2022 y 2023) aparece como 17138 en tanto que en el módulo de inmuebles está registrado como 1738. Situación que ya fue subsanada por la entidad producto de la observación presentada._x000a__x000a__x0009_En el acta de bienes se incluyó por error el valor de un terreno (matrícula 2415xx)_x000a__x000a_•_x0009_Adicionalmente, en la misma acta se relacionan los inmuebles que deben continuar en la cuenta de activos fijos, dado que los procesos han reconocido la propiedad de ICBF, sin embargo, aparecen registrados en la cuenta de orden. Cabe anotar que el registro en cuenta de orden cumple con lo señalado en el acta de Comité Técnico de Sostenibilidad de Saneamiento Contable (CTSSC) número 75 de agosto de 2022, que determinó que los inmuebles permanezcan registrados en las cuentas de orden y no en la de activos._x000a_Lo anterior evidencia falta de coherencia y consistencia en las decisiones tomadas por los comités de bienes y de saneamiento contable._x000a_•_x0009_De otro lado, en el acta nro. 02 del Comité de Bienes correspondiente a la reunión realizada en abril 22 de 2022, se incluye la decisión de aceptar la oferta de compra por $50 millones, de un inmueble que está en proindiviso, cuyo porcentaje a nombre de ICBF es del 0,38% y que aparece en libros en la cuenta_x000a__x000a_153090001 por $150.330.000, lo que genera una diferencia entre ambos valores de $100.330.000._x000a__x000a_•_x0009_Anexo a lo anterior, los siguientes bienes no aparecen Matriculados a nombre del ICBF Regional Antioquia de acuerdo con la información sobre impuesto predial remitida por el Municipio de Medellín, no obstante, están registrados en la cuenta 839090002 como bienes de uso restringido._x000a_Cabe anotar que solo hasta abril 25 de 2024, producto de la observación de la CGR, la Regional Antioquia del ICBF inició la gestión ante la Subsecretaria de Catastro para actualizar y corregir el nombre del propietario del inmueble y que este aparezca a nombre del ICBF._x000a__x000a_Cuadro N° 386 Relación de bienes sin Matricular a nombre de ICBF _x000a__x000a_"/>
    <s v="Situaciones generadas por deficiencias en el control interno contable, lo que genera incertidumbre sobre la información registrada sobre los bienes de uso restringido en las actas de los comités de la Regional."/>
    <m/>
    <m/>
    <m/>
    <m/>
    <m/>
    <m/>
    <m/>
    <m/>
    <m/>
    <n v="0"/>
    <n v="0"/>
    <n v="0"/>
    <n v="0"/>
    <m/>
    <m/>
    <m/>
  </r>
  <r>
    <s v="AUD_FIN_2024"/>
    <s v="35. AUDITORÍA FINANCIERA 2023"/>
    <n v="2024"/>
    <x v="110"/>
    <s v="Consistencia en información de propiedad, planta y equipo Antioquia"/>
    <x v="35"/>
    <s v="Hallazgo Nro. 131 Consistencia en información de propiedad, planta y equipo Antioquia H2_x000a__x000a_No obstante, se han evidenciado las siguientes situaciones:_x000a__x000a_•_x0009_Con acta de gestión de bienes número 02 de abril 22 de 2022, se establecen las políticas para el manejo, control y disposición de bienes a cargo de la Regional Antioquia, sin embargo, se observó que:_x000a__x0009_No había consistencia en el registro folio de matrícula de un inmueble, por cuanto en las cuentas de orden (archivos invadidos 2022 y 2023) aparece como 17138 en tanto que en el módulo de inmuebles está registrado como 1738. Situación que ya fue subsanada por la entidad producto de la observación presentada._x000a__x000a__x0009_En el acta de bienes se incluyó por error el valor de un terreno (matrícula 2415xx)_x000a__x000a_•_x0009_Adicionalmente, en la misma acta se relacionan los inmuebles que deben continuar en la cuenta de activos fijos, dado que los procesos han reconocido la propiedad de ICBF, sin embargo, aparecen registrados en la cuenta de orden. Cabe anotar que el registro en cuenta de orden cumple con lo señalado en el acta de Comité Técnico de Sostenibilidad de Saneamiento Contable (CTSSC) número 75 de agosto de 2022, que determinó que los inmuebles permanezcan registrados en las cuentas de orden y no en la de activos._x000a_Lo anterior evidencia falta de coherencia y consistencia en las decisiones tomadas por los comités de bienes y de saneamiento contable._x000a_•_x0009_De otro lado, en el acta nro. 02 del Comité de Bienes correspondiente a la reunión realizada en abril 22 de 2022, se incluye la decisión de aceptar la oferta de compra por $50 millones, de un inmueble que está en proindiviso, cuyo porcentaje a nombre de ICBF es del 0,38% y que aparece en libros en la cuenta_x000a__x000a_153090001 por $150.330.000, lo que genera una diferencia entre ambos valores de $100.330.000._x000a__x000a_•_x0009_Anexo a lo anterior, los siguientes bienes no aparecen Matriculados a nombre del ICBF Regional Antioquia de acuerdo con la información sobre impuesto predial remitida por el Municipio de Medellín, no obstante, están registrados en la cuenta 839090002 como bienes de uso restringido._x000a_Cabe anotar que solo hasta abril 25 de 2024, producto de la observación de la CGR, la Regional Antioquia del ICBF inició la gestión ante la Subsecretaria de Catastro para actualizar y corregir el nombre del propietario del inmueble y que este aparezca a nombre del ICBF._x000a__x000a_Cuadro N° 386 Relación de bienes sin Matricular a nombre de ICBF _x000a__x000a_"/>
    <s v="Situaciones generadas por deficiencias en el control interno contable, lo que genera incertidumbre sobre la información registrada sobre los bienes de uso restringido en las actas de los comités de la Regional."/>
    <m/>
    <m/>
    <m/>
    <m/>
    <m/>
    <m/>
    <m/>
    <m/>
    <m/>
    <n v="0"/>
    <n v="0"/>
    <n v="0"/>
    <n v="0"/>
    <m/>
    <m/>
    <m/>
  </r>
  <r>
    <s v="AUD_FIN_2024"/>
    <s v="35. AUDITORÍA FINANCIERA 2023"/>
    <n v="2024"/>
    <x v="111"/>
    <s v="Revelación Notas a los Estados Financieros"/>
    <x v="3"/>
    <s v="Hallazgo Nro. 132 Revelación Notas a los Estados Financieros (DG H6)_x000a__x000a_Verificada la información financiera del ICBF frente a las Notas a los Estados Financieros, se evidenciaron las siguientes inconsistencias:_x000a__x000a_•_x0009_En la Nota número 28.7. Ingresos Diversos, lo reflejado en dicha notase muestra el valor total de la subcuenta, 48.08.63 que fue por $93.895.943.899, asimismo no se identifican claramente a que corresponden la inejecución Identificando (número de contrato, vigencia, valor), como se observa a continuación:_x000a_Cuadro 28.7. Ingresos Diversos  La subcuenta 480863: Reintegros, presento la siguiente variación, de las cual se extraen las más representativas a nivel de regional:_x000a__x000a_Con lo anterior, no permite conocer que generó estos ingresos._x000a__x000a_•_x0009_Nota 29.4 Gasto Público Social: En las Notas a los Estados Financieros se establece que la cuenta 550705 – Generales presenta una variación del 137,30%, situación que se dio porque en esta cuenta se están manejando gastos que correspondían a la cuenta 550706 asignación de bienes y servicios, en la vigencia anterior, sin que se explique el porqué del cambio que se dio sobre estas cuentas en las que se maneja el gasto publico social, si está relacionado con un cambio de política o un nuevo lineamiento establecido._x000a_La cuenta 550706 la explican en la nota como: “La subcuenta Asignación de Bienes y Servicios registra el valor de los bienes que se producen o adquieren para la asignación o entrega a la comunidad.”, los gastos relacionados con el bienestar a la comunidad se registran en la subcuenta de Asignación de bienes y servicios y no como gastos generales._x000a__x000a_Este cambio no es claro frente a la definición que expresan en la mencionada nota cuando los terceros a los que hacen alusión que fueron incorporados a la cuenta 550705 están relacionados con: Ingredion Colombia S.A. quien le provee la Bienestarina que se entrega en los diferentes programas misionales del ICBF; la ejecución de los recursos del BID; contratación para capacitaciones con: la Universidad Tecnológica de Pereira, Corporación Educativa Minuto de Dios CEMID entre otros._x000a__x000a__x000a_... Lo que le resta utilidad a la información financiera y no resulta ser útil para los usuarios de esta."/>
    <s v="Lo anterior se presenta por debilidades de control interno e inobservancia de las normas referentes a las revelaciones en los estados financieros y presentación de la información financiera."/>
    <m/>
    <m/>
    <m/>
    <m/>
    <m/>
    <m/>
    <m/>
    <m/>
    <m/>
    <n v="0"/>
    <n v="0"/>
    <n v="0"/>
    <n v="0"/>
    <m/>
    <m/>
    <m/>
  </r>
  <r>
    <s v="AUD_FIN_2024"/>
    <s v="35. AUDITORÍA FINANCIERA 2023"/>
    <n v="2024"/>
    <x v="111"/>
    <s v="Revelación Notas a los Estados Financieros"/>
    <x v="3"/>
    <s v="Hallazgo Nro. 132 Revelación Notas a los Estados Financieros (DG H6)_x000a__x000a_Verificada la información financiera del ICBF frente a las Notas a los Estados Financieros, se evidenciaron las siguientes inconsistencias:_x000a__x000a_•_x0009_En la Nota número 28.7. Ingresos Diversos, lo reflejado en dicha notase muestra el valor total de la subcuenta, 48.08.63 que fue por $93.895.943.899, asimismo no se identifican claramente a que corresponden la inejecución Identificando (número de contrato, vigencia, valor), como se observa a continuación:_x000a_Cuadro 28.7. Ingresos Diversos  La subcuenta 480863: Reintegros, presento la siguiente variación, de las cual se extraen las más representativas a nivel de regional:_x000a__x000a_Con lo anterior, no permite conocer que generó estos ingresos._x000a__x000a_•_x0009_Nota 29.4 Gasto Público Social: En las Notas a los Estados Financieros se establece que la cuenta 550705 – Generales presenta una variación del 137,30%, situación que se dio porque en esta cuenta se están manejando gastos que correspondían a la cuenta 550706 asignación de bienes y servicios, en la vigencia anterior, sin que se explique el porqué del cambio que se dio sobre estas cuentas en las que se maneja el gasto publico social, si está relacionado con un cambio de política o un nuevo lineamiento establecido._x000a_La cuenta 550706 la explican en la nota como: “La subcuenta Asignación de Bienes y Servicios registra el valor de los bienes que se producen o adquieren para la asignación o entrega a la comunidad.”, los gastos relacionados con el bienestar a la comunidad se registran en la subcuenta de Asignación de bienes y servicios y no como gastos generales._x000a__x000a_Este cambio no es claro frente a la definición que expresan en la mencionada nota cuando los terceros a los que hacen alusión que fueron incorporados a la cuenta 550705 están relacionados con: Ingredion Colombia S.A. quien le provee la Bienestarina que se entrega en los diferentes programas misionales del ICBF; la ejecución de los recursos del BID; contratación para capacitaciones con: la Universidad Tecnológica de Pereira, Corporación Educativa Minuto de Dios CEMID entre otros._x000a__x000a__x000a_... Lo que le resta utilidad a la información financiera y no resulta ser útil para los usuarios de esta."/>
    <s v="Lo anterior se presenta por debilidades de control interno e inobservancia de las normas referentes a las revelaciones en los estados financieros y presentación de la información financiera."/>
    <m/>
    <m/>
    <m/>
    <m/>
    <m/>
    <m/>
    <m/>
    <m/>
    <m/>
    <n v="0"/>
    <n v="0"/>
    <n v="0"/>
    <n v="0"/>
    <m/>
    <m/>
    <m/>
  </r>
  <r>
    <s v="AUD_FIN_2024"/>
    <s v="35. AUDITORÍA FINANCIERA 2023"/>
    <n v="2024"/>
    <x v="112"/>
    <s v="Bienes inmuebles sin exención por impuesto predial"/>
    <x v="13"/>
    <s v="Hallazgo Nro. 137 Bienes inmuebles sin exención por impuesto predial_x000a__x000a_No obstante, a diciembre 31 de 2023, el municipio de Medellín le ha facturado al ICBF por concepto de impuesto predial e intereses moratorios, los siguientes valores sobre los predios (matriculas) que se detallan a continuación:_x000a__x000a_Cuadro N° 390 Relación de inmuebles sin gestión para exención impuesto predial _x000a__x000a_Mediante el oficio 202231500000123691 de 14/06/2022 el ICBF solicitó información a la Superintendencia de Notariado y Registro sobre el inmueble, no obstante dicha comunicación presenta un error en la dirección del predio con matrícula 960028XXX, lo que ha dificultado demostrar que éste es propiedad de la entidad, para efectos de la exoneración del impuesto predial, a pesar de lo certificado por el municipio de Medellín, lo que en última instancia ha ocasionado la mora en dicho impuesto.   Así mismo, el ente territorial al no poder establecer la naturaleza de los ingresos percibidos en tales bienes y su uso. (Requisitos exigidos por el numeral 10 del artículo 268 del Acuerdo Municipal 066 de 2017), determinó mediante Resolución Nro. 202150054688 del 17 de junio de 2021, y en lo que respecta a los inmuebles con matrícula inmobiliaria Nro. 160054, 184490, 960028985 y 72843, que no están exentos del impuesto predial._x000a__x000a_De otro lado, mediante oficio 202230464456 de octubre de 2022, el Municipio de Medellín le informa al ICBF: “(…) que el Predio identificado con ID 960028985 se encuentra registrado a nombre del INSTITUTO COLOMBIANO DE BIENESTAR FAMILIAR (ICBF), es de aclarar que esto corresponde a mejoras constructivas, en el lote con Matricula inmobiliaria No 43082 figura a nombre del Distrito de Medellín._x000a__x000a_Para que este inmueble quede a nombre del Distrito de Ciencia tecnología e Innovación de Medellín, el INSTITUTO COLOMBIANO DE BIENESTAR FAMILIAR deberá ceder a título gratuito las mejoras realizadas, en el Predio identificado con ID 96002XXX en favor del Distrito; igualmente informa que para realizar dicho trámite, el predio en mención debes estar a paz y salvo, lo que indica que el ICBF debe cancelar los impuestos causados a la fecha como propietario de las mejoras._x000a_Se hace la salvedad que, ante la eventualidad de no ceder las mejoras, el ICBF deberá seguir cancelando el impuesto correspondiente a ello. “_x000a__x000a_...con el riesgo de que se genere un presunto detrimento por el pago de lo facturado por el municipio de Medellín."/>
    <s v="Situaciones generadas por deficiencias de gestión y control"/>
    <m/>
    <m/>
    <m/>
    <m/>
    <m/>
    <m/>
    <m/>
    <m/>
    <m/>
    <n v="0"/>
    <n v="0"/>
    <n v="0"/>
    <n v="0"/>
    <m/>
    <m/>
    <m/>
  </r>
  <r>
    <s v="AUD_FIN_2024"/>
    <s v="35. AUDITORÍA FINANCIERA 2023"/>
    <n v="2024"/>
    <x v="112"/>
    <s v="Bienes inmuebles sin exención por impuesto predial"/>
    <x v="35"/>
    <s v="Hallazgo Nro. 137 Bienes inmuebles sin exención por impuesto predial_x000a__x000a_No obstante, a diciembre 31 de 2023, el municipio de Medellín le ha facturado al ICBF por concepto de impuesto predial e intereses moratorios, los siguientes valores sobre los predios (matriculas) que se detallan a continuación:_x000a__x000a_Cuadro N° 390 Relación de inmuebles sin gestión para exención impuesto predial _x000a__x000a_Mediante el oficio 202231500000123691 de 14/06/2022 el ICBF solicitó información a la Superintendencia de Notariado y Registro sobre el inmueble, no obstante dicha comunicación presenta un error en la dirección del predio con matrícula 960028XXX, lo que ha dificultado demostrar que éste es propiedad de la entidad, para efectos de la exoneración del impuesto predial, a pesar de lo certificado por el municipio de Medellín, lo que en última instancia ha ocasionado la mora en dicho impuesto.   Así mismo, el ente territorial al no poder establecer la naturaleza de los ingresos percibidos en tales bienes y su uso. (Requisitos exigidos por el numeral 10 del artículo 268 del Acuerdo Municipal 066 de 2017), determinó mediante Resolución Nro. 202150054688 del 17 de junio de 2021, y en lo que respecta a los inmuebles con matrícula inmobiliaria Nro. 160054, 184490, 960028985 y 72843, que no están exentos del impuesto predial._x000a__x000a_De otro lado, mediante oficio 202230464456 de octubre de 2022, el Municipio de Medellín le informa al ICBF: “(…) que el Predio identificado con ID 960028985 se encuentra registrado a nombre del INSTITUTO COLOMBIANO DE BIENESTAR FAMILIAR (ICBF), es de aclarar que esto corresponde a mejoras constructivas, en el lote con Matricula inmobiliaria No 43082 figura a nombre del Distrito de Medellín._x000a__x000a_Para que este inmueble quede a nombre del Distrito de Ciencia tecnología e Innovación de Medellín, el INSTITUTO COLOMBIANO DE BIENESTAR FAMILIAR deberá ceder a título gratuito las mejoras realizadas, en el Predio identificado con ID 96002XXX en favor del Distrito; igualmente informa que para realizar dicho trámite, el predio en mención debes estar a paz y salvo, lo que indica que el ICBF debe cancelar los impuestos causados a la fecha como propietario de las mejoras._x000a_Se hace la salvedad que, ante la eventualidad de no ceder las mejoras, el ICBF deberá seguir cancelando el impuesto correspondiente a ello. “_x000a__x000a_...con el riesgo de que se genere un presunto detrimento por el pago de lo facturado por el municipio de Medellín."/>
    <s v="Situaciones generadas por deficiencias de gestión y control"/>
    <m/>
    <m/>
    <m/>
    <m/>
    <m/>
    <m/>
    <m/>
    <m/>
    <m/>
    <n v="0"/>
    <n v="0"/>
    <n v="0"/>
    <n v="0"/>
    <m/>
    <m/>
    <m/>
  </r>
  <r>
    <s v="AUD_FIN_2024"/>
    <s v="35. AUDITORÍA FINANCIERA 2023"/>
    <n v="2024"/>
    <x v="113"/>
    <s v="Cuentas por cobrar prescritas y procesos de cobro coactivo archivados"/>
    <x v="35"/>
    <s v="Hallazgo Nro. 141 Cuentas por cobrar prescritas y procesos de cobro coactivo archivados (IP)_x000a__x000a_Durante las vigencias 2018, 2021, 2022 y 2023 se determinó la prescripción de las siguientes cuentas por cobrar mediante actos administrativos y actas del Comité de Cartera, en consideración a situaciones como:_x000a__x000a_a._x0009_El ICBF no fue considerado como acreedor al momento de liquidar los créditos de deudores en procesos liquidatarios._x000a_b._x0009_Falta de seguimiento para evidenciar la existencia del deudor (casos en los que no se hizo verificación durante en 22 años)_x000a_c._x0009_Los deudores están activos, pero la acción de cobro prescribió._x000a_d._x0009_Falta de seguimiento y consulta de los procesos de liquidación._x000a_e._x0009_Interpretación errónea de la función del Boletín de Deudores Morosos del Estado._x000a_f._x0009_Omisiones de los intereses moratorios en los actos administrativos._x000a__x000a_Cuadro N° 392 Relación de cuentas por cobrar prescritas_x000a__x000a_Anexo a lo anterior, durante las vigencias 2021, 2022 y 2023 fueron archivados los siguientes procesos de cobro coactivo sin que se evidencie la causa de tal decisión. Cabe anotar que solo se consideraron los valores mayores al monto establecido en el análisis de costo para el 2022 y 2023, dado que en 2021 dicho estudio no se actualizó:_x000a__x000a_Cuadro N° 393 Relación de procesos en cobro coactivo archivados _x000a__x000a_... Lo que ocasiona un presunto detrimento patrimonial de $972.398.922 que corresponde a los valores por cobrar prescritos y los procesos de cobro coactivo archivados._x000a__x000a_"/>
    <s v="Situaciones generadas por deficiencias de gestión de cobro"/>
    <m/>
    <m/>
    <m/>
    <m/>
    <m/>
    <m/>
    <m/>
    <m/>
    <m/>
    <n v="0"/>
    <n v="0"/>
    <n v="0"/>
    <n v="0"/>
    <m/>
    <m/>
    <m/>
  </r>
  <r>
    <s v="AUD_FIN_2024"/>
    <s v="35. AUDITORÍA FINANCIERA 2023"/>
    <n v="2024"/>
    <x v="113"/>
    <s v="Cuentas por cobrar prescritas y procesos de cobro coactivo archivados"/>
    <x v="4"/>
    <s v="Hallazgo Nro. 141 Cuentas por cobrar prescritas y procesos de cobro coactivo archivados (IP)_x000a__x000a_Durante las vigencias 2018, 2021, 2022 y 2023 se determinó la prescripción de las siguientes cuentas por cobrar mediante actos administrativos y actas del Comité de Cartera, en consideración a situaciones como:_x000a__x000a_a._x0009_El ICBF no fue considerado como acreedor al momento de liquidar los créditos de deudores en procesos liquidatarios._x000a_b._x0009_Falta de seguimiento para evidenciar la existencia del deudor (casos en los que no se hizo verificación durante en 22 años)_x000a_c._x0009_Los deudores están activos, pero la acción de cobro prescribió._x000a_d._x0009_Falta de seguimiento y consulta de los procesos de liquidación._x000a_e._x0009_Interpretación errónea de la función del Boletín de Deudores Morosos del Estado._x000a_f._x0009_Omisiones de los intereses moratorios en los actos administrativos._x000a__x000a_Cuadro N° 392 Relación de cuentas por cobrar prescritas_x000a__x000a_Anexo a lo anterior, durante las vigencias 2021, 2022 y 2023 fueron archivados los siguientes procesos de cobro coactivo sin que se evidencie la causa de tal decisión. Cabe anotar que solo se consideraron los valores mayores al monto establecido en el análisis de costo para el 2022 y 2023, dado que en 2021 dicho estudio no se actualizó:_x000a__x000a_Cuadro N° 393 Relación de procesos en cobro coactivo archivados _x000a__x000a_... Lo que ocasiona un presunto detrimento patrimonial de $972.398.922 que corresponde a los valores por cobrar prescritos y los procesos de cobro coactivo archivados._x000a__x000a_"/>
    <s v="Situaciones generadas por deficiencias de gestión de cobro"/>
    <m/>
    <m/>
    <m/>
    <m/>
    <m/>
    <m/>
    <m/>
    <m/>
    <m/>
    <n v="0"/>
    <n v="0"/>
    <n v="0"/>
    <n v="0"/>
    <m/>
    <m/>
    <m/>
  </r>
  <r>
    <s v="AUD_FIN_2024"/>
    <s v="35. AUDITORÍA FINANCIERA 2023"/>
    <n v="2024"/>
    <x v="114"/>
    <s v=" Clasificación de bienes muebles parque automotor"/>
    <x v="13"/>
    <s v="Hallazgo Nro. 142 Clasificación de bienes muebles parque automotor_x000a__x000a_En la revisión a los bienes inmuebles que tienen a cargo la Regional Boyacá, se encuentra el automóvil Renault referencia GTX -1991 de placas OBA 888, identificado en el sistema de información SEVEN ERP con el Nro. 108367, registrado en libros en la cuenta 831510001, denominada bienes y Derechos registrados propiedad planta y equipo por $930.000, también se observa que este bien se encuentra sin uso y en estado de abandono en el parqueadero de la entidad._x000a__x000a_En la revisión de los movimientos de los activos fijos que se refleja en el aplicativo SEVEN, se encuentra el traslado que se realizó al vehículo del uso al almacén “No. MOV.128/ACTA DE COMITÉ DE GESTIÓN DE BIENES 11/09/2019”, datos de entrada_x000a_dependencia 15 bienes en definición de uso, datos de salida dependencia 15 servicios generales, traslado entre bodegas de almacén; descripción “No. MOV.1/ACTA DE INSPECCIÓN OCULAR FECHA 26/02/2020/ CERTIFICACIÓN DEL ESTADO DE LOS BIENES DE FECHA 27/02/2020, datos de entrada dependencia 15 bodega de bienes deteriorados datos de salida 15 bienes en definición de uso y traslado entre cuentadantes “No.MOV247/TRASLADO DE ELEMENTOS DEVOLUCIÓN POR CAMBIO DE ALMACENISTA SEGÚN RESOLUCIÓN 0804 FECHA 03/08/2020 GRUPO ADMINISTRATIVO_x000a_DETERIORADOS”, datos de entrada dependencia 15 bodega de bienes deteriorados datos de salida dependencia 15 bodega de bienes deteriorados con fecha 09/11/2021, siendo este el último movimiento que realizo el ICBF de traslado de bodegas._x000a__x000a_Conforme a lo expuesto, el activo se encuentra registrado en bodega de bienes deteriorados desde el 09/11/2021, donde se ubican los vehículos que se identifican con concepto técnico automotriz que permite entrar a definir la destinación final e iniciar la depuración según corresponda, En esta Bodega deben clasificarse igualmente aquellos vehículos que presentan condiciones especiales (sin traspaso, sin documentos, con registro errado, etc.). Como lo indica la guía de bienes, en el numeral 4.1.4.7 Registro en las bodegas del ICBF, menciona que … (…) …” Los vehículos clasificados en bodegas de bienes deteriorados y no explotados serán objeto del procedimiento mencionado, el cual deberá surtirse dentro de los dos (2) meses inmediatamente siguientes a su clasificación."/>
    <s v="Lo anterior se debe a la omisión en la ejecución del procedimiento en el área responsable y la falta de control interno al no realizar el proceso definido en la guía de bienes muebles de la entidad e incumplir con los plazos establecidos, que impide que el vehículo sea trasladado a la bodega de inservibles para proceder a realizar el trámite legal de desintegración física total o chatarrización del activo."/>
    <m/>
    <m/>
    <m/>
    <m/>
    <m/>
    <m/>
    <m/>
    <m/>
    <m/>
    <n v="0"/>
    <n v="0"/>
    <n v="0"/>
    <n v="0"/>
    <m/>
    <m/>
    <m/>
  </r>
  <r>
    <s v="AUD_FIN_2024"/>
    <s v="35. AUDITORÍA FINANCIERA 2023"/>
    <n v="2024"/>
    <x v="114"/>
    <s v=" Clasificación de bienes muebles parque automotor"/>
    <x v="34"/>
    <s v="Hallazgo Nro. 142 Clasificación de bienes muebles parque automotor_x000a__x000a_En la revisión a los bienes inmuebles que tienen a cargo la Regional Boyacá, se encuentra el automóvil Renault referencia GTX -1991 de placas OBA 888, identificado en el sistema de información SEVEN ERP con el Nro. 108367, registrado en libros en la cuenta 831510001, denominada bienes y Derechos registrados propiedad planta y equipo por $930.000, también se observa que este bien se encuentra sin uso y en estado de abandono en el parqueadero de la entidad._x000a__x000a_En la revisión de los movimientos de los activos fijos que se refleja en el aplicativo SEVEN, se encuentra el traslado que se realizó al vehículo del uso al almacén “No. MOV.128/ACTA DE COMITÉ DE GESTIÓN DE BIENES 11/09/2019”, datos de entrada_x000a_dependencia 15 bienes en definición de uso, datos de salida dependencia 15 servicios generales, traslado entre bodegas de almacén; descripción “No. MOV.1/ACTA DE INSPECCIÓN OCULAR FECHA 26/02/2020/ CERTIFICACIÓN DEL ESTADO DE LOS BIENES DE FECHA 27/02/2020, datos de entrada dependencia 15 bodega de bienes deteriorados datos de salida 15 bienes en definición de uso y traslado entre cuentadantes “No.MOV247/TRASLADO DE ELEMENTOS DEVOLUCIÓN POR CAMBIO DE ALMACENISTA SEGÚN RESOLUCIÓN 0804 FECHA 03/08/2020 GRUPO ADMINISTRATIVO_x000a_DETERIORADOS”, datos de entrada dependencia 15 bodega de bienes deteriorados datos de salida dependencia 15 bodega de bienes deteriorados con fecha 09/11/2021, siendo este el último movimiento que realizo el ICBF de traslado de bodegas._x000a__x000a_Conforme a lo expuesto, el activo se encuentra registrado en bodega de bienes deteriorados desde el 09/11/2021, donde se ubican los vehículos que se identifican con concepto técnico automotriz que permite entrar a definir la destinación final e iniciar la depuración según corresponda, En esta Bodega deben clasificarse igualmente aquellos vehículos que presentan condiciones especiales (sin traspaso, sin documentos, con registro errado, etc.). Como lo indica la guía de bienes, en el numeral 4.1.4.7 Registro en las bodegas del ICBF, menciona que … (…) …” Los vehículos clasificados en bodegas de bienes deteriorados y no explotados serán objeto del procedimiento mencionado, el cual deberá surtirse dentro de los dos (2) meses inmediatamente siguientes a su clasificación."/>
    <s v="Lo anterior se debe a la omisión en la ejecución del procedimiento en el área responsable y la falta de control interno al no realizar el proceso definido en la guía de bienes muebles de la entidad e incumplir con los plazos establecidos, que impide que el vehículo sea trasladado a la bodega de inservibles para proceder a realizar el trámite legal de desintegración física total o chatarrización del activo."/>
    <m/>
    <m/>
    <m/>
    <m/>
    <m/>
    <m/>
    <m/>
    <m/>
    <m/>
    <n v="0"/>
    <n v="0"/>
    <n v="0"/>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2A05A6E-59A4-4C67-AA02-A516E7E1AE08}" name="TablaDinámica1" cacheId="2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RESPONSABLES">
  <location ref="A3:A405" firstHeaderRow="1" firstDataRow="1" firstDataCol="1"/>
  <pivotFields count="24">
    <pivotField showAll="0"/>
    <pivotField showAll="0"/>
    <pivotField showAll="0"/>
    <pivotField axis="axisRow" showAll="0">
      <items count="1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sd="0" m="1" x="115"/>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showAll="0"/>
    <pivotField axis="axisRow" showAll="0">
      <items count="59">
        <item x="13"/>
        <item x="29"/>
        <item x="23"/>
        <item x="28"/>
        <item x="25"/>
        <item x="19"/>
        <item m="1" x="53"/>
        <item x="1"/>
        <item x="20"/>
        <item x="3"/>
        <item x="4"/>
        <item m="1" x="41"/>
        <item m="1" x="50"/>
        <item m="1" x="54"/>
        <item m="1" x="42"/>
        <item m="1" x="55"/>
        <item m="1" x="43"/>
        <item m="1" x="44"/>
        <item m="1" x="45"/>
        <item m="1" x="52"/>
        <item m="1" x="46"/>
        <item m="1" x="39"/>
        <item m="1" x="40"/>
        <item m="1" x="56"/>
        <item m="1" x="51"/>
        <item m="1" x="47"/>
        <item m="1" x="48"/>
        <item m="1" x="49"/>
        <item m="1" x="57"/>
        <item x="21"/>
        <item x="22"/>
        <item x="24"/>
        <item x="26"/>
        <item m="1" x="38"/>
        <item x="0"/>
        <item x="2"/>
        <item x="5"/>
        <item x="6"/>
        <item x="7"/>
        <item x="8"/>
        <item x="9"/>
        <item x="10"/>
        <item x="11"/>
        <item x="14"/>
        <item x="15"/>
        <item x="16"/>
        <item x="17"/>
        <item x="18"/>
        <item x="27"/>
        <item x="12"/>
        <item x="30"/>
        <item x="31"/>
        <item x="32"/>
        <item x="33"/>
        <item x="34"/>
        <item x="35"/>
        <item x="36"/>
        <item x="37"/>
        <item t="default"/>
      </items>
    </pivotField>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s>
  <rowFields count="2">
    <field x="3"/>
    <field x="5"/>
  </rowFields>
  <rowItems count="402">
    <i>
      <x/>
    </i>
    <i r="1">
      <x v="7"/>
    </i>
    <i r="1">
      <x v="34"/>
    </i>
    <i>
      <x v="1"/>
    </i>
    <i r="1">
      <x v="7"/>
    </i>
    <i r="1">
      <x v="9"/>
    </i>
    <i r="1">
      <x v="10"/>
    </i>
    <i r="1">
      <x v="35"/>
    </i>
    <i>
      <x v="2"/>
    </i>
    <i r="1">
      <x v="10"/>
    </i>
    <i r="1">
      <x v="35"/>
    </i>
    <i r="1">
      <x v="36"/>
    </i>
    <i r="1">
      <x v="37"/>
    </i>
    <i r="1">
      <x v="38"/>
    </i>
    <i r="1">
      <x v="39"/>
    </i>
    <i r="1">
      <x v="40"/>
    </i>
    <i r="1">
      <x v="41"/>
    </i>
    <i r="1">
      <x v="42"/>
    </i>
    <i>
      <x v="3"/>
    </i>
    <i r="1">
      <x/>
    </i>
    <i r="1">
      <x v="39"/>
    </i>
    <i r="1">
      <x v="49"/>
    </i>
    <i>
      <x v="4"/>
    </i>
    <i r="1">
      <x/>
    </i>
    <i r="1">
      <x v="43"/>
    </i>
    <i>
      <x v="5"/>
    </i>
    <i r="1">
      <x/>
    </i>
    <i r="1">
      <x v="44"/>
    </i>
    <i>
      <x v="6"/>
    </i>
    <i r="1">
      <x/>
    </i>
    <i r="1">
      <x v="45"/>
    </i>
    <i>
      <x v="7"/>
    </i>
    <i r="1">
      <x/>
    </i>
    <i r="1">
      <x v="35"/>
    </i>
    <i>
      <x v="8"/>
    </i>
    <i r="1">
      <x/>
    </i>
    <i r="1">
      <x v="43"/>
    </i>
    <i>
      <x v="9"/>
    </i>
    <i r="1">
      <x/>
    </i>
    <i r="1">
      <x v="44"/>
    </i>
    <i>
      <x v="10"/>
    </i>
    <i r="1">
      <x/>
    </i>
    <i r="1">
      <x v="39"/>
    </i>
    <i r="1">
      <x v="49"/>
    </i>
    <i>
      <x v="11"/>
    </i>
    <i r="1">
      <x v="9"/>
    </i>
    <i r="1">
      <x v="10"/>
    </i>
    <i>
      <x v="12"/>
    </i>
    <i r="1">
      <x/>
    </i>
    <i r="1">
      <x v="35"/>
    </i>
    <i>
      <x v="13"/>
    </i>
    <i r="1">
      <x v="9"/>
    </i>
    <i r="1">
      <x v="46"/>
    </i>
    <i>
      <x v="14"/>
    </i>
    <i r="1">
      <x v="9"/>
    </i>
    <i r="1">
      <x v="44"/>
    </i>
    <i>
      <x v="15"/>
    </i>
    <i r="1">
      <x/>
    </i>
    <i r="1">
      <x v="9"/>
    </i>
    <i r="1">
      <x v="44"/>
    </i>
    <i>
      <x v="16"/>
    </i>
    <i r="1">
      <x v="7"/>
    </i>
    <i r="1">
      <x v="47"/>
    </i>
    <i>
      <x v="17"/>
    </i>
    <i r="1">
      <x v="2"/>
    </i>
    <i r="1">
      <x v="4"/>
    </i>
    <i r="1">
      <x v="5"/>
    </i>
    <i r="1">
      <x v="7"/>
    </i>
    <i r="1">
      <x v="8"/>
    </i>
    <i r="1">
      <x v="9"/>
    </i>
    <i r="1">
      <x v="29"/>
    </i>
    <i r="1">
      <x v="30"/>
    </i>
    <i r="1">
      <x v="31"/>
    </i>
    <i r="1">
      <x v="32"/>
    </i>
    <i r="1">
      <x v="48"/>
    </i>
    <i>
      <x v="18"/>
    </i>
    <i r="1">
      <x v="9"/>
    </i>
    <i r="1">
      <x v="45"/>
    </i>
    <i>
      <x v="19"/>
    </i>
    <i r="1">
      <x v="9"/>
    </i>
    <i r="1">
      <x v="38"/>
    </i>
    <i>
      <x v="20"/>
    </i>
    <i r="1">
      <x v="9"/>
    </i>
    <i r="1">
      <x v="41"/>
    </i>
    <i>
      <x v="21"/>
    </i>
    <i r="1">
      <x v="9"/>
    </i>
    <i r="1">
      <x v="43"/>
    </i>
    <i>
      <x v="22"/>
    </i>
    <i r="1">
      <x v="9"/>
    </i>
    <i r="1">
      <x v="46"/>
    </i>
    <i>
      <x v="23"/>
    </i>
    <i r="1">
      <x v="7"/>
    </i>
    <i r="1">
      <x v="8"/>
    </i>
    <i r="1">
      <x v="46"/>
    </i>
    <i>
      <x v="24"/>
    </i>
    <i r="1">
      <x v="9"/>
    </i>
    <i r="1">
      <x v="45"/>
    </i>
    <i>
      <x v="25"/>
    </i>
    <i r="1">
      <x v="7"/>
    </i>
    <i r="1">
      <x v="8"/>
    </i>
    <i r="1">
      <x v="46"/>
    </i>
    <i>
      <x v="26"/>
    </i>
    <i r="1">
      <x v="3"/>
    </i>
    <i r="1">
      <x v="7"/>
    </i>
    <i r="1">
      <x v="8"/>
    </i>
    <i r="1">
      <x v="46"/>
    </i>
    <i>
      <x v="27"/>
    </i>
    <i r="1">
      <x v="9"/>
    </i>
    <i r="1">
      <x v="43"/>
    </i>
    <i>
      <x v="28"/>
    </i>
    <i r="1">
      <x v="7"/>
    </i>
    <i r="1">
      <x v="44"/>
    </i>
    <i>
      <x v="29"/>
    </i>
    <i r="1">
      <x v="7"/>
    </i>
    <i r="1">
      <x v="44"/>
    </i>
    <i>
      <x v="30"/>
    </i>
    <i r="1">
      <x v="7"/>
    </i>
    <i r="1">
      <x v="44"/>
    </i>
    <i>
      <x v="31"/>
    </i>
    <i r="1">
      <x v="1"/>
    </i>
    <i r="1">
      <x v="7"/>
    </i>
    <i r="1">
      <x v="38"/>
    </i>
    <i>
      <x v="32"/>
    </i>
    <i r="1">
      <x/>
    </i>
    <i r="1">
      <x v="41"/>
    </i>
    <i>
      <x v="33"/>
    </i>
    <i r="1">
      <x v="9"/>
    </i>
    <i r="1">
      <x v="41"/>
    </i>
    <i>
      <x v="34"/>
    </i>
    <i r="1">
      <x v="3"/>
    </i>
    <i r="1">
      <x v="41"/>
    </i>
    <i>
      <x v="35"/>
    </i>
    <i r="1">
      <x v="9"/>
    </i>
    <i r="1">
      <x v="35"/>
    </i>
    <i>
      <x v="36"/>
    </i>
    <i r="1">
      <x/>
    </i>
    <i r="1">
      <x v="8"/>
    </i>
    <i>
      <x v="37"/>
    </i>
    <i r="1">
      <x v="48"/>
    </i>
    <i>
      <x v="38"/>
    </i>
    <i r="1">
      <x v="2"/>
    </i>
    <i r="1">
      <x v="3"/>
    </i>
    <i r="1">
      <x v="4"/>
    </i>
    <i r="1">
      <x v="5"/>
    </i>
    <i r="1">
      <x v="8"/>
    </i>
    <i r="1">
      <x v="49"/>
    </i>
    <i>
      <x v="39"/>
    </i>
    <i r="1">
      <x v="7"/>
    </i>
    <i r="1">
      <x v="50"/>
    </i>
    <i>
      <x v="40"/>
    </i>
    <i r="1">
      <x v="3"/>
    </i>
    <i r="1">
      <x v="38"/>
    </i>
    <i>
      <x v="41"/>
    </i>
    <i r="1">
      <x v="38"/>
    </i>
    <i>
      <x v="42"/>
    </i>
    <i r="1">
      <x v="1"/>
    </i>
    <i r="1">
      <x v="7"/>
    </i>
    <i r="1">
      <x v="38"/>
    </i>
    <i>
      <x v="43"/>
    </i>
    <i r="1">
      <x v="3"/>
    </i>
    <i r="1">
      <x v="47"/>
    </i>
    <i>
      <x v="44"/>
    </i>
    <i r="1">
      <x v="47"/>
    </i>
    <i>
      <x v="45"/>
    </i>
    <i r="1">
      <x v="7"/>
    </i>
    <i r="1">
      <x v="34"/>
    </i>
    <i>
      <x v="46"/>
    </i>
    <i r="1">
      <x v="2"/>
    </i>
    <i r="1">
      <x v="7"/>
    </i>
    <i r="1">
      <x v="34"/>
    </i>
    <i>
      <x v="47"/>
    </i>
    <i r="1">
      <x v="7"/>
    </i>
    <i r="1">
      <x v="34"/>
    </i>
    <i>
      <x v="48"/>
    </i>
    <i r="1">
      <x v="3"/>
    </i>
    <i r="1">
      <x v="34"/>
    </i>
    <i>
      <x v="49"/>
    </i>
    <i r="1">
      <x v="7"/>
    </i>
    <i r="1">
      <x v="8"/>
    </i>
    <i r="1">
      <x v="34"/>
    </i>
    <i>
      <x v="50"/>
    </i>
    <i r="1">
      <x v="7"/>
    </i>
    <i r="1">
      <x v="34"/>
    </i>
    <i>
      <x v="51"/>
    </i>
    <i r="1">
      <x v="2"/>
    </i>
    <i r="1">
      <x v="30"/>
    </i>
    <i r="1">
      <x v="34"/>
    </i>
    <i>
      <x v="52"/>
    </i>
    <i r="1">
      <x v="3"/>
    </i>
    <i r="1">
      <x v="34"/>
    </i>
    <i>
      <x v="53"/>
    </i>
    <i r="1">
      <x v="3"/>
    </i>
    <i r="1">
      <x v="35"/>
    </i>
    <i>
      <x v="54"/>
    </i>
    <i r="1">
      <x/>
    </i>
    <i r="1">
      <x v="51"/>
    </i>
    <i>
      <x v="55"/>
    </i>
    <i r="1">
      <x v="3"/>
    </i>
    <i r="1">
      <x v="51"/>
    </i>
    <i>
      <x v="56"/>
    </i>
    <i r="1">
      <x v="3"/>
    </i>
    <i r="1">
      <x v="51"/>
    </i>
    <i>
      <x v="57"/>
    </i>
    <i r="1">
      <x/>
    </i>
    <i r="1">
      <x v="7"/>
    </i>
    <i r="1">
      <x v="46"/>
    </i>
    <i>
      <x v="58"/>
    </i>
    <i r="1">
      <x v="9"/>
    </i>
    <i r="1">
      <x v="46"/>
    </i>
    <i>
      <x v="59"/>
    </i>
    <i r="1">
      <x v="3"/>
    </i>
    <i r="1">
      <x v="46"/>
    </i>
    <i>
      <x v="60"/>
    </i>
    <i r="1">
      <x v="7"/>
    </i>
    <i r="1">
      <x v="46"/>
    </i>
    <i>
      <x v="61"/>
    </i>
    <i r="1">
      <x v="7"/>
    </i>
    <i r="1">
      <x v="46"/>
    </i>
    <i>
      <x v="62"/>
    </i>
    <i r="1">
      <x v="7"/>
    </i>
    <i r="1">
      <x v="46"/>
    </i>
    <i>
      <x v="63"/>
    </i>
    <i r="1">
      <x v="7"/>
    </i>
    <i r="1">
      <x v="46"/>
    </i>
    <i>
      <x v="64"/>
    </i>
    <i r="1">
      <x v="7"/>
    </i>
    <i r="1">
      <x v="46"/>
    </i>
    <i>
      <x v="65"/>
    </i>
    <i r="1">
      <x v="7"/>
    </i>
    <i r="1">
      <x v="46"/>
    </i>
    <i>
      <x v="66"/>
    </i>
    <i r="1">
      <x v="7"/>
    </i>
    <i r="1">
      <x v="46"/>
    </i>
    <i>
      <x v="67"/>
    </i>
    <i r="1">
      <x v="7"/>
    </i>
    <i r="1">
      <x v="46"/>
    </i>
    <i>
      <x v="68"/>
    </i>
    <i r="1">
      <x v="7"/>
    </i>
    <i r="1">
      <x v="46"/>
    </i>
    <i>
      <x v="69"/>
    </i>
    <i r="1">
      <x v="3"/>
    </i>
    <i r="1">
      <x v="43"/>
    </i>
    <i>
      <x v="70"/>
    </i>
    <i r="1">
      <x v="7"/>
    </i>
    <i r="1">
      <x v="44"/>
    </i>
    <i>
      <x v="71"/>
    </i>
    <i r="1">
      <x v="7"/>
    </i>
    <i r="1">
      <x v="44"/>
    </i>
    <i>
      <x v="72"/>
    </i>
    <i r="1">
      <x v="7"/>
    </i>
    <i r="1">
      <x v="44"/>
    </i>
    <i>
      <x v="73"/>
    </i>
    <i r="1">
      <x v="7"/>
    </i>
    <i r="1">
      <x v="44"/>
    </i>
    <i>
      <x v="75"/>
    </i>
    <i r="1">
      <x v="35"/>
    </i>
    <i r="1">
      <x v="52"/>
    </i>
    <i r="1">
      <x v="53"/>
    </i>
    <i r="1">
      <x v="54"/>
    </i>
    <i>
      <x v="76"/>
    </i>
    <i r="1">
      <x v="3"/>
    </i>
    <i r="1">
      <x v="8"/>
    </i>
    <i r="1">
      <x v="38"/>
    </i>
    <i r="1">
      <x v="39"/>
    </i>
    <i r="1">
      <x v="45"/>
    </i>
    <i r="1">
      <x v="46"/>
    </i>
    <i r="1">
      <x v="47"/>
    </i>
    <i r="1">
      <x v="49"/>
    </i>
    <i r="1">
      <x v="55"/>
    </i>
    <i r="1">
      <x v="56"/>
    </i>
    <i r="1">
      <x v="57"/>
    </i>
    <i>
      <x v="77"/>
    </i>
    <i r="1">
      <x v="46"/>
    </i>
    <i>
      <x v="78"/>
    </i>
    <i r="1">
      <x v="7"/>
    </i>
    <i r="1">
      <x v="46"/>
    </i>
    <i>
      <x v="79"/>
    </i>
    <i r="1">
      <x v="34"/>
    </i>
    <i>
      <x v="80"/>
    </i>
    <i r="1">
      <x v="9"/>
    </i>
    <i r="1">
      <x v="34"/>
    </i>
    <i>
      <x v="81"/>
    </i>
    <i r="1">
      <x v="10"/>
    </i>
    <i r="1">
      <x v="41"/>
    </i>
    <i>
      <x v="82"/>
    </i>
    <i r="1">
      <x/>
    </i>
    <i r="1">
      <x v="43"/>
    </i>
    <i>
      <x v="83"/>
    </i>
    <i r="1">
      <x/>
    </i>
    <i r="1">
      <x v="54"/>
    </i>
    <i>
      <x v="84"/>
    </i>
    <i r="1">
      <x/>
    </i>
    <i r="1">
      <x v="55"/>
    </i>
    <i>
      <x v="85"/>
    </i>
    <i r="1">
      <x/>
    </i>
    <i r="1">
      <x v="43"/>
    </i>
    <i>
      <x v="86"/>
    </i>
    <i r="1">
      <x v="10"/>
    </i>
    <i r="1">
      <x v="54"/>
    </i>
    <i>
      <x v="87"/>
    </i>
    <i r="1">
      <x v="10"/>
    </i>
    <i r="1">
      <x v="43"/>
    </i>
    <i>
      <x v="88"/>
    </i>
    <i r="1">
      <x v="9"/>
    </i>
    <i>
      <x v="89"/>
    </i>
    <i r="1">
      <x v="10"/>
    </i>
    <i r="1">
      <x v="54"/>
    </i>
    <i>
      <x v="90"/>
    </i>
    <i r="1">
      <x v="9"/>
    </i>
    <i r="1">
      <x v="34"/>
    </i>
    <i>
      <x v="91"/>
    </i>
    <i r="1">
      <x v="9"/>
    </i>
    <i r="1">
      <x v="43"/>
    </i>
    <i>
      <x v="92"/>
    </i>
    <i r="1">
      <x v="4"/>
    </i>
    <i r="1">
      <x v="5"/>
    </i>
    <i r="1">
      <x v="7"/>
    </i>
    <i r="1">
      <x v="8"/>
    </i>
    <i r="1">
      <x v="9"/>
    </i>
    <i r="1">
      <x v="29"/>
    </i>
    <i r="1">
      <x v="30"/>
    </i>
    <i r="1">
      <x v="31"/>
    </i>
    <i r="1">
      <x v="32"/>
    </i>
    <i r="1">
      <x v="48"/>
    </i>
    <i>
      <x v="93"/>
    </i>
    <i r="1">
      <x v="3"/>
    </i>
    <i r="1">
      <x v="8"/>
    </i>
    <i>
      <x v="94"/>
    </i>
    <i r="1">
      <x v="3"/>
    </i>
    <i r="1">
      <x v="7"/>
    </i>
    <i r="1">
      <x v="55"/>
    </i>
    <i>
      <x v="95"/>
    </i>
    <i r="1">
      <x v="3"/>
    </i>
    <i r="1">
      <x v="55"/>
    </i>
    <i>
      <x v="96"/>
    </i>
    <i r="1">
      <x v="3"/>
    </i>
    <i r="1">
      <x v="7"/>
    </i>
    <i r="1">
      <x v="45"/>
    </i>
    <i>
      <x v="97"/>
    </i>
    <i r="1">
      <x v="3"/>
    </i>
    <i r="1">
      <x v="45"/>
    </i>
    <i>
      <x v="98"/>
    </i>
    <i r="1">
      <x v="7"/>
    </i>
    <i r="1">
      <x v="37"/>
    </i>
    <i>
      <x v="99"/>
    </i>
    <i r="1">
      <x v="1"/>
    </i>
    <i r="1">
      <x v="7"/>
    </i>
    <i r="1">
      <x v="38"/>
    </i>
    <i>
      <x v="100"/>
    </i>
    <i r="1">
      <x v="9"/>
    </i>
    <i r="1">
      <x v="47"/>
    </i>
    <i>
      <x v="101"/>
    </i>
    <i r="1">
      <x v="3"/>
    </i>
    <i r="1">
      <x v="47"/>
    </i>
    <i>
      <x v="102"/>
    </i>
    <i r="1">
      <x v="7"/>
    </i>
    <i r="1">
      <x v="47"/>
    </i>
    <i>
      <x v="103"/>
    </i>
    <i r="1">
      <x v="3"/>
    </i>
    <i r="1">
      <x v="7"/>
    </i>
    <i r="1">
      <x v="41"/>
    </i>
    <i>
      <x v="104"/>
    </i>
    <i r="1">
      <x v="7"/>
    </i>
    <i r="1">
      <x v="34"/>
    </i>
    <i>
      <x v="105"/>
    </i>
    <i r="1">
      <x v="3"/>
    </i>
    <i r="1">
      <x v="7"/>
    </i>
    <i r="1">
      <x v="34"/>
    </i>
    <i>
      <x v="106"/>
    </i>
    <i r="1">
      <x v="3"/>
    </i>
    <i r="1">
      <x v="7"/>
    </i>
    <i r="1">
      <x v="34"/>
    </i>
    <i>
      <x v="107"/>
    </i>
    <i r="1">
      <x/>
    </i>
    <i r="1">
      <x v="3"/>
    </i>
    <i r="1">
      <x v="7"/>
    </i>
    <i r="1">
      <x v="9"/>
    </i>
    <i r="1">
      <x v="34"/>
    </i>
    <i>
      <x v="108"/>
    </i>
    <i r="1">
      <x v="3"/>
    </i>
    <i r="1">
      <x v="43"/>
    </i>
    <i>
      <x v="109"/>
    </i>
    <i r="1">
      <x/>
    </i>
    <i r="1">
      <x v="34"/>
    </i>
    <i>
      <x v="110"/>
    </i>
    <i r="1">
      <x v="10"/>
    </i>
    <i r="1">
      <x v="54"/>
    </i>
    <i>
      <x v="111"/>
    </i>
    <i r="1">
      <x/>
    </i>
    <i r="1">
      <x v="55"/>
    </i>
    <i>
      <x v="112"/>
    </i>
    <i r="1">
      <x v="9"/>
    </i>
    <i>
      <x v="113"/>
    </i>
    <i r="1">
      <x/>
    </i>
    <i r="1">
      <x v="55"/>
    </i>
    <i>
      <x v="114"/>
    </i>
    <i r="1">
      <x v="10"/>
    </i>
    <i r="1">
      <x v="55"/>
    </i>
    <i>
      <x v="115"/>
    </i>
    <i r="1">
      <x/>
    </i>
    <i r="1">
      <x v="54"/>
    </i>
    <i t="grand">
      <x/>
    </i>
  </rowItems>
  <colItems count="1">
    <i/>
  </colItems>
  <formats count="3">
    <format dxfId="2">
      <pivotArea field="3" type="button" dataOnly="0" labelOnly="1" outline="0" axis="axisRow" fieldPosition="0"/>
    </format>
    <format dxfId="1">
      <pivotArea field="3" type="button" dataOnly="0" labelOnly="1" outline="0" axis="axisRow" fieldPosition="0"/>
    </format>
    <format dxfId="0">
      <pivotArea dataOnly="0" labelOnly="1" fieldPosition="0">
        <references count="1">
          <reference field="5" count="1">
            <x v="52"/>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6-29T20:18:11.25" personId="{CFEAD892-365F-48C7-9117-F1F4FDFB6B03}" id="{6B2FB747-6143-4F00-B551-B87CC60FC706}">
    <text xml:space="preserve">Diligenciar las causas que con base en el análisis, conocimiento y experiencia se identifiquen; es decir, adicionales a la establecida por el Ente de Control.
Identificar causas relacionadas con la(s) problemática(s) del Hallazgo.
</text>
  </threadedComment>
  <threadedComment ref="J10" dT="2023-06-29T20:19:26.72" personId="{CFEAD892-365F-48C7-9117-F1F4FDFB6B03}" id="{68352328-BB28-45AC-953B-7AF92542CA92}">
    <text xml:space="preserve">-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ext>
  </threadedComment>
  <threadedComment ref="K10" dT="2023-06-29T20:20:37.01" personId="{CFEAD892-365F-48C7-9117-F1F4FDFB6B03}" id="{52D20922-A031-4122-B3DC-3B94E02878FA}">
    <text xml:space="preserve">-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ext>
  </threadedComment>
  <threadedComment ref="L10" dT="2023-06-29T20:21:45.94" personId="{CFEAD892-365F-48C7-9117-F1F4FDFB6B03}" id="{8EEE8B89-55E7-430E-AAA5-7F7AFD1C822F}" done="1">
    <text>Medición de la Actividad. Ejemplo: Informes, Actas, jornadas de Capacitación etc.</text>
  </threadedComment>
  <threadedComment ref="M10" dT="2023-06-29T20:23:06.29" personId="{CFEAD892-365F-48C7-9117-F1F4FDFB6B03}" id="{281F0CE3-4C8C-4EC0-AB32-113804D51241}">
    <text>Tamaño de la actividad, se registra en número.</text>
  </threadedComment>
  <threadedComment ref="N10" dT="2023-06-29T20:23:34.43" personId="{CFEAD892-365F-48C7-9117-F1F4FDFB6B03}" id="{F2786B3E-DB0C-4844-B068-4E18F0FB4C01}">
    <text>Fechas programada para el inicio de la actividad</text>
  </threadedComment>
  <threadedComment ref="O10" dT="2023-06-29T20:23:53.88" personId="{CFEAD892-365F-48C7-9117-F1F4FDFB6B03}" id="{8D6DF192-F0E7-43AA-80BB-F5C5456AAA90}">
    <text>Fecha programada para la finalización de la actividad, la cual debe ser diferente a la fecha inicial</text>
  </threadedComment>
  <threadedComment ref="P10" dT="2023-06-29T20:24:18.51" personId="{CFEAD892-365F-48C7-9117-F1F4FDFB6B03}" id="{02C7AB92-A8A9-481B-BAFE-A101958DA1BF}">
    <text>Cantidad de semanas que existe entre la fecha de inicio y la fecha final de ejecución de la actividad.</text>
  </threadedComment>
</ThreadedComments>
</file>

<file path=xl/threadedComments/threadedComment2.xml><?xml version="1.0" encoding="utf-8"?>
<ThreadedComments xmlns="http://schemas.microsoft.com/office/spreadsheetml/2018/threadedcomments" xmlns:x="http://schemas.openxmlformats.org/spreadsheetml/2006/main">
  <threadedComment ref="I10" dT="2023-06-29T20:18:11.25" personId="{CFEAD892-365F-48C7-9117-F1F4FDFB6B03}" id="{AE5022DD-116F-48D2-9894-34EAA3F2919D}">
    <text xml:space="preserve">Diligenciar las causas que con base en el análisis, conocimiento y experiencia se identifiquen; es decir, adicionales a la establecida por el Ente de Control.
Identificar causas relacionadas con la(s) problemática(s) del Hallazgo.
</text>
  </threadedComment>
  <threadedComment ref="J10" dT="2023-06-29T20:19:26.72" personId="{CFEAD892-365F-48C7-9117-F1F4FDFB6B03}" id="{705F4717-B527-45D7-B92E-EADC59F11656}">
    <text xml:space="preserve">- Acción (correcciones - si aplica-, correctivas y/o preventivas) que adopta la Entidad para subsanar o corregir la causa que genera el hallazgo.
- Redactar en verbo infinitivo.
- Una Acción de Mejora puede desarrollarse en varias actividades
- No existe límite en la cantidad de Acciones de Mejora a formular.
- Establecer Acciones Mejora que esten bajo el control de la Dependencia que formula.
-Se recomienda tener en cuenta el ciclo PHVA (Planear – Hacer – Verificar – Actuar) para la formulación de las mismas.
</text>
  </threadedComment>
  <threadedComment ref="K10" dT="2023-06-29T20:20:37.01" personId="{CFEAD892-365F-48C7-9117-F1F4FDFB6B03}" id="{9E69220D-8006-4B0A-B74D-3B5F06B2CE26}">
    <text xml:space="preserve">- Determinar  actividades de corrección (si se formularon Acciones de Corrección).
-Aquellas que se desarrollan para el cumplimiento de la Acción de Mejora
- Redactar actividad de tal manera que sea medible y cuantificable.
- Una Acción de Mejora puede desarrollarse en varias actividades
- No existe límite en la cantidad de Actividades a formular, por acción de mejora.
- Establecer Actividades que estén bajo el control de la Dependencia que formula.
-Se recomienda tener en cuenta el ciclo PHVA (Planear – Hacer – Verificar – Actuar) para la formulación de las mismas.
</text>
  </threadedComment>
  <threadedComment ref="L10" dT="2023-06-29T20:21:45.94" personId="{CFEAD892-365F-48C7-9117-F1F4FDFB6B03}" id="{84DCA8C6-A128-45D2-9A9E-043EE40A3D12}" done="1">
    <text>Medición de la Actividad. Ejemplo: Informes, Actas, jornadas de Capacitación etc.</text>
  </threadedComment>
  <threadedComment ref="M10" dT="2023-06-29T20:23:06.29" personId="{CFEAD892-365F-48C7-9117-F1F4FDFB6B03}" id="{AE72A79D-4CF3-43CA-A2B1-6D1A2FEF15A7}">
    <text>Tamaño de la actividad, se registra en número.</text>
  </threadedComment>
  <threadedComment ref="N10" dT="2023-06-29T20:23:34.43" personId="{CFEAD892-365F-48C7-9117-F1F4FDFB6B03}" id="{F6A124DA-F2B1-467B-AB73-A883234BB3E1}">
    <text>Fechas programada para el inicio de la actividad</text>
  </threadedComment>
  <threadedComment ref="O10" dT="2023-06-29T20:23:53.88" personId="{CFEAD892-365F-48C7-9117-F1F4FDFB6B03}" id="{667433F0-DBF4-4035-8782-1C7E1540DA4A}">
    <text>Fecha programada para la finalización de la actividad, la cual debe ser diferente a la fecha inicial</text>
  </threadedComment>
  <threadedComment ref="P10" dT="2023-06-29T20:24:18.51" personId="{CFEAD892-365F-48C7-9117-F1F4FDFB6B03}" id="{29E901A1-C840-44ED-8DB6-2F1E8B487295}">
    <text>Cantidad de semanas que existe entre la fecha de inicio y la fecha final de ejecución de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6E213-4DB5-4CA2-B3DD-2A2CC8073C32}">
  <dimension ref="A1:AF465"/>
  <sheetViews>
    <sheetView tabSelected="1" zoomScale="60" zoomScaleNormal="60" workbookViewId="0">
      <selection activeCell="F12" sqref="F12"/>
    </sheetView>
  </sheetViews>
  <sheetFormatPr baseColWidth="10" defaultColWidth="11.42578125" defaultRowHeight="15" x14ac:dyDescent="0.25"/>
  <cols>
    <col min="1" max="1" width="32.85546875" customWidth="1"/>
    <col min="2" max="2" width="42" customWidth="1"/>
    <col min="3" max="3" width="23.5703125" customWidth="1"/>
    <col min="4" max="4" width="22.42578125" customWidth="1"/>
    <col min="5" max="5" width="21.7109375" customWidth="1"/>
    <col min="6" max="6" width="29.140625" customWidth="1"/>
    <col min="7" max="7" width="120.42578125" customWidth="1"/>
    <col min="8" max="8" width="77.140625" customWidth="1"/>
    <col min="9" max="9" width="54.42578125" customWidth="1"/>
    <col min="10" max="10" width="61" customWidth="1"/>
    <col min="11" max="11" width="28.42578125" customWidth="1"/>
    <col min="12" max="12" width="20.85546875" customWidth="1"/>
    <col min="13" max="13" width="32.5703125" customWidth="1"/>
    <col min="14" max="14" width="17.7109375" customWidth="1"/>
    <col min="15" max="15" width="24.85546875" customWidth="1"/>
    <col min="16" max="16" width="21" customWidth="1"/>
    <col min="17" max="17" width="24.140625" hidden="1" customWidth="1"/>
    <col min="18" max="21" width="16.7109375" hidden="1" customWidth="1"/>
    <col min="22" max="22" width="90.7109375" hidden="1" customWidth="1"/>
    <col min="23" max="23" width="91.42578125" hidden="1" customWidth="1"/>
    <col min="24" max="24" width="66.28515625" hidden="1" customWidth="1"/>
    <col min="25" max="25" width="24.140625" customWidth="1"/>
    <col min="26" max="29" width="16.7109375" customWidth="1"/>
    <col min="30" max="30" width="90.7109375" customWidth="1"/>
    <col min="31" max="31" width="91.42578125" customWidth="1"/>
    <col min="32" max="32" width="66.28515625" customWidth="1"/>
  </cols>
  <sheetData>
    <row r="1" spans="1:32" ht="19.5" customHeight="1" x14ac:dyDescent="0.25">
      <c r="A1" s="1" t="s">
        <v>0</v>
      </c>
      <c r="B1" s="1" t="s">
        <v>1</v>
      </c>
      <c r="C1" s="2"/>
      <c r="I1" s="24"/>
    </row>
    <row r="2" spans="1:32" ht="19.5" customHeight="1" x14ac:dyDescent="0.25">
      <c r="A2" s="1" t="s">
        <v>2</v>
      </c>
      <c r="B2" s="64" t="s">
        <v>3</v>
      </c>
      <c r="C2" s="64"/>
      <c r="I2" s="24"/>
    </row>
    <row r="3" spans="1:32" ht="19.5" customHeight="1" x14ac:dyDescent="0.25">
      <c r="A3" s="1" t="s">
        <v>4</v>
      </c>
      <c r="B3" s="1" t="s">
        <v>5</v>
      </c>
      <c r="C3" s="2"/>
      <c r="I3" s="24"/>
    </row>
    <row r="4" spans="1:32" ht="19.5" customHeight="1" x14ac:dyDescent="0.25">
      <c r="A4" s="1" t="s">
        <v>6</v>
      </c>
      <c r="B4" s="20" t="s">
        <v>193</v>
      </c>
      <c r="C4" s="2"/>
      <c r="I4" s="24"/>
    </row>
    <row r="5" spans="1:32" ht="19.5" customHeight="1" x14ac:dyDescent="0.25">
      <c r="A5" s="1" t="s">
        <v>7</v>
      </c>
      <c r="B5" s="20">
        <v>45985</v>
      </c>
      <c r="C5" s="2"/>
      <c r="I5" s="24"/>
    </row>
    <row r="6" spans="1:32" ht="19.5" customHeight="1" x14ac:dyDescent="0.25">
      <c r="A6" s="1" t="s">
        <v>8</v>
      </c>
      <c r="B6" s="3"/>
      <c r="C6" s="2"/>
      <c r="I6" s="24"/>
    </row>
    <row r="9" spans="1:32" ht="95.25" customHeight="1" x14ac:dyDescent="0.25">
      <c r="Q9" s="65" t="s">
        <v>9</v>
      </c>
      <c r="R9" s="66"/>
      <c r="S9" s="66"/>
      <c r="T9" s="66"/>
      <c r="U9" s="67"/>
      <c r="W9" s="68" t="s">
        <v>10</v>
      </c>
      <c r="X9" s="69"/>
      <c r="Y9" s="71" t="s">
        <v>9</v>
      </c>
      <c r="Z9" s="72"/>
      <c r="AA9" s="72"/>
      <c r="AB9" s="72"/>
      <c r="AC9" s="73"/>
      <c r="AE9" s="74" t="s">
        <v>10</v>
      </c>
      <c r="AF9" s="75"/>
    </row>
    <row r="10" spans="1:32" ht="81" customHeight="1" x14ac:dyDescent="0.25">
      <c r="A10" s="28" t="s">
        <v>194</v>
      </c>
      <c r="B10" s="28" t="s">
        <v>11</v>
      </c>
      <c r="C10" s="28" t="s">
        <v>12</v>
      </c>
      <c r="D10" s="29" t="s">
        <v>13</v>
      </c>
      <c r="E10" s="29" t="s">
        <v>14</v>
      </c>
      <c r="F10" s="29" t="s">
        <v>15</v>
      </c>
      <c r="G10" s="29" t="s">
        <v>16</v>
      </c>
      <c r="H10" s="29" t="s">
        <v>17</v>
      </c>
      <c r="I10" s="29" t="s">
        <v>18</v>
      </c>
      <c r="J10" s="29" t="s">
        <v>19</v>
      </c>
      <c r="K10" s="29" t="s">
        <v>20</v>
      </c>
      <c r="L10" s="29" t="s">
        <v>21</v>
      </c>
      <c r="M10" s="29" t="s">
        <v>22</v>
      </c>
      <c r="N10" s="29" t="s">
        <v>23</v>
      </c>
      <c r="O10" s="29" t="s">
        <v>24</v>
      </c>
      <c r="P10" s="29" t="s">
        <v>25</v>
      </c>
      <c r="Q10" s="30" t="s">
        <v>26</v>
      </c>
      <c r="R10" s="31" t="s">
        <v>27</v>
      </c>
      <c r="S10" s="31" t="s">
        <v>28</v>
      </c>
      <c r="T10" s="31" t="s">
        <v>29</v>
      </c>
      <c r="U10" s="31" t="s">
        <v>30</v>
      </c>
      <c r="V10" s="30" t="s">
        <v>31</v>
      </c>
      <c r="W10" s="32" t="s">
        <v>32</v>
      </c>
      <c r="X10" s="33" t="s">
        <v>33</v>
      </c>
      <c r="Y10" s="76" t="s">
        <v>306</v>
      </c>
      <c r="Z10" s="77" t="s">
        <v>307</v>
      </c>
      <c r="AA10" s="77" t="s">
        <v>308</v>
      </c>
      <c r="AB10" s="77" t="s">
        <v>309</v>
      </c>
      <c r="AC10" s="77" t="s">
        <v>310</v>
      </c>
      <c r="AD10" s="76" t="s">
        <v>311</v>
      </c>
      <c r="AE10" s="78" t="s">
        <v>312</v>
      </c>
      <c r="AF10" s="78" t="s">
        <v>313</v>
      </c>
    </row>
    <row r="11" spans="1:32" ht="230.1" customHeight="1" x14ac:dyDescent="0.25">
      <c r="A11" s="34" t="s">
        <v>283</v>
      </c>
      <c r="B11" s="34" t="s">
        <v>279</v>
      </c>
      <c r="C11" s="34">
        <v>2025</v>
      </c>
      <c r="D11" s="34" t="s">
        <v>280</v>
      </c>
      <c r="E11" s="34" t="s">
        <v>195</v>
      </c>
      <c r="F11" s="35" t="s">
        <v>198</v>
      </c>
      <c r="G11" s="36" t="s">
        <v>202</v>
      </c>
      <c r="H11" s="34" t="s">
        <v>199</v>
      </c>
      <c r="I11" s="37" t="s">
        <v>205</v>
      </c>
      <c r="J11" s="37" t="s">
        <v>206</v>
      </c>
      <c r="K11" s="37" t="s">
        <v>207</v>
      </c>
      <c r="L11" s="37" t="s">
        <v>208</v>
      </c>
      <c r="M11" s="37">
        <v>1</v>
      </c>
      <c r="N11" s="38">
        <v>45992</v>
      </c>
      <c r="O11" s="38">
        <v>46053</v>
      </c>
      <c r="P11" s="80">
        <f t="shared" ref="P11:P40" si="0">ROUND(((O11-N11)/7),1)</f>
        <v>8.6999999999999993</v>
      </c>
      <c r="Q11" s="81"/>
      <c r="R11" s="82">
        <f t="shared" ref="R11:R40" si="1">IF(Q11=0,0,+Q11/M11)</f>
        <v>0</v>
      </c>
      <c r="S11" s="83">
        <f t="shared" ref="S11:S40" si="2">ROUND((P11*R11),1)</f>
        <v>0</v>
      </c>
      <c r="T11" s="83">
        <f t="shared" ref="T11:T40" si="3">+IF(O11&lt;=$B$6,S11,0)</f>
        <v>0</v>
      </c>
      <c r="U11" s="83">
        <f t="shared" ref="U11:U40" si="4">+IF($B$6&gt;=O11,P11,0)</f>
        <v>0</v>
      </c>
      <c r="V11" s="84"/>
      <c r="W11" s="26"/>
      <c r="X11" s="26"/>
      <c r="Y11" s="79"/>
      <c r="Z11" s="79"/>
      <c r="AA11" s="79"/>
      <c r="AB11" s="79"/>
      <c r="AC11" s="79"/>
      <c r="AD11" s="79"/>
      <c r="AE11" s="79"/>
      <c r="AF11" s="79"/>
    </row>
    <row r="12" spans="1:32" ht="230.1" customHeight="1" x14ac:dyDescent="0.25">
      <c r="A12" s="34" t="s">
        <v>283</v>
      </c>
      <c r="B12" s="34" t="s">
        <v>279</v>
      </c>
      <c r="C12" s="34">
        <v>2025</v>
      </c>
      <c r="D12" s="34" t="s">
        <v>280</v>
      </c>
      <c r="E12" s="34" t="s">
        <v>195</v>
      </c>
      <c r="F12" s="35" t="s">
        <v>198</v>
      </c>
      <c r="G12" s="36" t="s">
        <v>202</v>
      </c>
      <c r="H12" s="34" t="s">
        <v>199</v>
      </c>
      <c r="I12" s="37" t="s">
        <v>205</v>
      </c>
      <c r="J12" s="37" t="s">
        <v>206</v>
      </c>
      <c r="K12" s="37" t="s">
        <v>209</v>
      </c>
      <c r="L12" s="37" t="s">
        <v>210</v>
      </c>
      <c r="M12" s="37">
        <v>2</v>
      </c>
      <c r="N12" s="38">
        <v>46023</v>
      </c>
      <c r="O12" s="38">
        <v>46081</v>
      </c>
      <c r="P12" s="80">
        <f t="shared" si="0"/>
        <v>8.3000000000000007</v>
      </c>
      <c r="Q12" s="81"/>
      <c r="R12" s="82">
        <f t="shared" si="1"/>
        <v>0</v>
      </c>
      <c r="S12" s="83">
        <f t="shared" si="2"/>
        <v>0</v>
      </c>
      <c r="T12" s="83">
        <f t="shared" si="3"/>
        <v>0</v>
      </c>
      <c r="U12" s="83">
        <f t="shared" si="4"/>
        <v>0</v>
      </c>
      <c r="V12" s="84"/>
      <c r="W12" s="26"/>
      <c r="X12" s="26"/>
      <c r="Y12" s="79"/>
      <c r="Z12" s="79"/>
      <c r="AA12" s="79"/>
      <c r="AB12" s="79"/>
      <c r="AC12" s="79"/>
      <c r="AD12" s="79"/>
      <c r="AE12" s="79"/>
      <c r="AF12" s="79"/>
    </row>
    <row r="13" spans="1:32" ht="230.1" customHeight="1" x14ac:dyDescent="0.25">
      <c r="A13" s="34" t="s">
        <v>283</v>
      </c>
      <c r="B13" s="34" t="s">
        <v>279</v>
      </c>
      <c r="C13" s="34">
        <v>2025</v>
      </c>
      <c r="D13" s="34" t="s">
        <v>280</v>
      </c>
      <c r="E13" s="34" t="s">
        <v>195</v>
      </c>
      <c r="F13" s="35" t="s">
        <v>198</v>
      </c>
      <c r="G13" s="36" t="s">
        <v>202</v>
      </c>
      <c r="H13" s="34" t="s">
        <v>199</v>
      </c>
      <c r="I13" s="37" t="s">
        <v>205</v>
      </c>
      <c r="J13" s="37" t="s">
        <v>206</v>
      </c>
      <c r="K13" s="37" t="s">
        <v>211</v>
      </c>
      <c r="L13" s="43" t="s">
        <v>210</v>
      </c>
      <c r="M13" s="37">
        <v>3</v>
      </c>
      <c r="N13" s="38">
        <v>46023</v>
      </c>
      <c r="O13" s="38">
        <v>46203</v>
      </c>
      <c r="P13" s="80">
        <f t="shared" si="0"/>
        <v>25.7</v>
      </c>
      <c r="Q13" s="81"/>
      <c r="R13" s="82">
        <f t="shared" si="1"/>
        <v>0</v>
      </c>
      <c r="S13" s="83">
        <f t="shared" si="2"/>
        <v>0</v>
      </c>
      <c r="T13" s="83">
        <f t="shared" si="3"/>
        <v>0</v>
      </c>
      <c r="U13" s="83">
        <f t="shared" si="4"/>
        <v>0</v>
      </c>
      <c r="V13" s="84"/>
      <c r="W13" s="26"/>
      <c r="X13" s="26"/>
      <c r="Y13" s="79"/>
      <c r="Z13" s="79"/>
      <c r="AA13" s="79"/>
      <c r="AB13" s="79"/>
      <c r="AC13" s="79"/>
      <c r="AD13" s="79"/>
      <c r="AE13" s="79"/>
      <c r="AF13" s="79"/>
    </row>
    <row r="14" spans="1:32" ht="230.1" customHeight="1" x14ac:dyDescent="0.25">
      <c r="A14" s="34" t="s">
        <v>283</v>
      </c>
      <c r="B14" s="34" t="s">
        <v>279</v>
      </c>
      <c r="C14" s="34">
        <v>2025</v>
      </c>
      <c r="D14" s="34" t="s">
        <v>280</v>
      </c>
      <c r="E14" s="34" t="s">
        <v>195</v>
      </c>
      <c r="F14" s="35" t="s">
        <v>198</v>
      </c>
      <c r="G14" s="36" t="s">
        <v>202</v>
      </c>
      <c r="H14" s="34" t="s">
        <v>199</v>
      </c>
      <c r="I14" s="37" t="s">
        <v>205</v>
      </c>
      <c r="J14" s="37" t="s">
        <v>206</v>
      </c>
      <c r="K14" s="37" t="s">
        <v>212</v>
      </c>
      <c r="L14" s="37" t="s">
        <v>213</v>
      </c>
      <c r="M14" s="37">
        <v>2</v>
      </c>
      <c r="N14" s="38">
        <v>46023</v>
      </c>
      <c r="O14" s="38">
        <v>46203</v>
      </c>
      <c r="P14" s="80">
        <f t="shared" si="0"/>
        <v>25.7</v>
      </c>
      <c r="Q14" s="81"/>
      <c r="R14" s="82">
        <f t="shared" si="1"/>
        <v>0</v>
      </c>
      <c r="S14" s="83">
        <f t="shared" si="2"/>
        <v>0</v>
      </c>
      <c r="T14" s="83">
        <f t="shared" si="3"/>
        <v>0</v>
      </c>
      <c r="U14" s="83">
        <f t="shared" si="4"/>
        <v>0</v>
      </c>
      <c r="V14" s="84"/>
      <c r="W14" s="26"/>
      <c r="X14" s="26"/>
      <c r="Y14" s="79"/>
      <c r="Z14" s="79"/>
      <c r="AA14" s="79"/>
      <c r="AB14" s="79"/>
      <c r="AC14" s="79"/>
      <c r="AD14" s="79"/>
      <c r="AE14" s="79"/>
      <c r="AF14" s="79"/>
    </row>
    <row r="15" spans="1:32" ht="230.1" customHeight="1" x14ac:dyDescent="0.25">
      <c r="A15" s="34" t="s">
        <v>283</v>
      </c>
      <c r="B15" s="34" t="s">
        <v>279</v>
      </c>
      <c r="C15" s="34">
        <v>2025</v>
      </c>
      <c r="D15" s="34" t="s">
        <v>280</v>
      </c>
      <c r="E15" s="44" t="s">
        <v>195</v>
      </c>
      <c r="F15" s="45" t="s">
        <v>128</v>
      </c>
      <c r="G15" s="44" t="s">
        <v>238</v>
      </c>
      <c r="H15" s="44" t="s">
        <v>199</v>
      </c>
      <c r="I15" s="46" t="s">
        <v>239</v>
      </c>
      <c r="J15" s="46" t="s">
        <v>240</v>
      </c>
      <c r="K15" s="46" t="s">
        <v>241</v>
      </c>
      <c r="L15" s="41" t="s">
        <v>242</v>
      </c>
      <c r="M15" s="47">
        <v>1</v>
      </c>
      <c r="N15" s="48">
        <v>45992</v>
      </c>
      <c r="O15" s="48">
        <v>46356</v>
      </c>
      <c r="P15" s="80">
        <f t="shared" si="0"/>
        <v>52</v>
      </c>
      <c r="Q15" s="81"/>
      <c r="R15" s="82">
        <f t="shared" si="1"/>
        <v>0</v>
      </c>
      <c r="S15" s="83">
        <f t="shared" si="2"/>
        <v>0</v>
      </c>
      <c r="T15" s="83">
        <f t="shared" si="3"/>
        <v>0</v>
      </c>
      <c r="U15" s="83">
        <f t="shared" si="4"/>
        <v>0</v>
      </c>
      <c r="V15" s="84"/>
      <c r="W15" s="26"/>
      <c r="X15" s="26"/>
      <c r="Y15" s="79"/>
      <c r="Z15" s="79"/>
      <c r="AA15" s="79"/>
      <c r="AB15" s="79"/>
      <c r="AC15" s="79"/>
      <c r="AD15" s="79"/>
      <c r="AE15" s="79"/>
      <c r="AF15" s="79"/>
    </row>
    <row r="16" spans="1:32" ht="230.1" customHeight="1" x14ac:dyDescent="0.25">
      <c r="A16" s="34" t="s">
        <v>283</v>
      </c>
      <c r="B16" s="34" t="s">
        <v>279</v>
      </c>
      <c r="C16" s="34">
        <v>2025</v>
      </c>
      <c r="D16" s="34" t="s">
        <v>280</v>
      </c>
      <c r="E16" s="44" t="s">
        <v>195</v>
      </c>
      <c r="F16" s="45" t="s">
        <v>128</v>
      </c>
      <c r="G16" s="44" t="s">
        <v>238</v>
      </c>
      <c r="H16" s="44" t="s">
        <v>199</v>
      </c>
      <c r="I16" s="46" t="s">
        <v>239</v>
      </c>
      <c r="J16" s="46" t="s">
        <v>240</v>
      </c>
      <c r="K16" s="46" t="s">
        <v>243</v>
      </c>
      <c r="L16" s="41" t="s">
        <v>244</v>
      </c>
      <c r="M16" s="47">
        <v>1</v>
      </c>
      <c r="N16" s="48">
        <v>45992</v>
      </c>
      <c r="O16" s="48">
        <v>46356</v>
      </c>
      <c r="P16" s="80">
        <f t="shared" si="0"/>
        <v>52</v>
      </c>
      <c r="Q16" s="81"/>
      <c r="R16" s="82">
        <f t="shared" si="1"/>
        <v>0</v>
      </c>
      <c r="S16" s="83">
        <f t="shared" si="2"/>
        <v>0</v>
      </c>
      <c r="T16" s="83">
        <f t="shared" si="3"/>
        <v>0</v>
      </c>
      <c r="U16" s="83">
        <f t="shared" si="4"/>
        <v>0</v>
      </c>
      <c r="V16" s="84"/>
      <c r="W16" s="26"/>
      <c r="X16" s="26"/>
      <c r="Y16" s="79"/>
      <c r="Z16" s="79"/>
      <c r="AA16" s="79"/>
      <c r="AB16" s="79"/>
      <c r="AC16" s="79"/>
      <c r="AD16" s="79"/>
      <c r="AE16" s="79"/>
      <c r="AF16" s="79"/>
    </row>
    <row r="17" spans="1:32" ht="230.1" customHeight="1" x14ac:dyDescent="0.25">
      <c r="A17" s="34" t="s">
        <v>283</v>
      </c>
      <c r="B17" s="34" t="s">
        <v>279</v>
      </c>
      <c r="C17" s="34">
        <v>2025</v>
      </c>
      <c r="D17" s="34" t="s">
        <v>280</v>
      </c>
      <c r="E17" s="44" t="s">
        <v>195</v>
      </c>
      <c r="F17" s="45" t="s">
        <v>128</v>
      </c>
      <c r="G17" s="44" t="s">
        <v>238</v>
      </c>
      <c r="H17" s="44" t="s">
        <v>199</v>
      </c>
      <c r="I17" s="46" t="s">
        <v>239</v>
      </c>
      <c r="J17" s="46" t="s">
        <v>240</v>
      </c>
      <c r="K17" s="46" t="s">
        <v>245</v>
      </c>
      <c r="L17" s="41" t="s">
        <v>246</v>
      </c>
      <c r="M17" s="47">
        <v>1</v>
      </c>
      <c r="N17" s="48">
        <v>45992</v>
      </c>
      <c r="O17" s="48">
        <v>46356</v>
      </c>
      <c r="P17" s="80">
        <f t="shared" si="0"/>
        <v>52</v>
      </c>
      <c r="Q17" s="81"/>
      <c r="R17" s="82">
        <f t="shared" si="1"/>
        <v>0</v>
      </c>
      <c r="S17" s="83">
        <f t="shared" si="2"/>
        <v>0</v>
      </c>
      <c r="T17" s="83">
        <f t="shared" si="3"/>
        <v>0</v>
      </c>
      <c r="U17" s="83">
        <f t="shared" si="4"/>
        <v>0</v>
      </c>
      <c r="V17" s="84"/>
      <c r="W17" s="26"/>
      <c r="X17" s="26"/>
      <c r="Y17" s="79"/>
      <c r="Z17" s="79"/>
      <c r="AA17" s="79"/>
      <c r="AB17" s="79"/>
      <c r="AC17" s="79"/>
      <c r="AD17" s="79"/>
      <c r="AE17" s="79"/>
      <c r="AF17" s="79"/>
    </row>
    <row r="18" spans="1:32" ht="230.1" customHeight="1" x14ac:dyDescent="0.25">
      <c r="A18" s="34" t="s">
        <v>283</v>
      </c>
      <c r="B18" s="34" t="s">
        <v>279</v>
      </c>
      <c r="C18" s="34">
        <v>2025</v>
      </c>
      <c r="D18" s="34" t="s">
        <v>280</v>
      </c>
      <c r="E18" s="44" t="s">
        <v>195</v>
      </c>
      <c r="F18" s="45" t="s">
        <v>128</v>
      </c>
      <c r="G18" s="44" t="s">
        <v>238</v>
      </c>
      <c r="H18" s="44" t="s">
        <v>199</v>
      </c>
      <c r="I18" s="46" t="s">
        <v>239</v>
      </c>
      <c r="J18" s="46" t="s">
        <v>240</v>
      </c>
      <c r="K18" s="46" t="s">
        <v>247</v>
      </c>
      <c r="L18" s="41" t="s">
        <v>248</v>
      </c>
      <c r="M18" s="47">
        <v>3</v>
      </c>
      <c r="N18" s="48">
        <v>45992</v>
      </c>
      <c r="O18" s="48">
        <v>46356</v>
      </c>
      <c r="P18" s="80">
        <f t="shared" si="0"/>
        <v>52</v>
      </c>
      <c r="Q18" s="81"/>
      <c r="R18" s="82">
        <f t="shared" si="1"/>
        <v>0</v>
      </c>
      <c r="S18" s="83">
        <f t="shared" si="2"/>
        <v>0</v>
      </c>
      <c r="T18" s="83">
        <f t="shared" si="3"/>
        <v>0</v>
      </c>
      <c r="U18" s="83">
        <f t="shared" si="4"/>
        <v>0</v>
      </c>
      <c r="V18" s="84"/>
      <c r="W18" s="26"/>
      <c r="X18" s="26"/>
      <c r="Y18" s="79"/>
      <c r="Z18" s="79"/>
      <c r="AA18" s="79"/>
      <c r="AB18" s="79"/>
      <c r="AC18" s="79"/>
      <c r="AD18" s="79"/>
      <c r="AE18" s="79"/>
      <c r="AF18" s="79"/>
    </row>
    <row r="19" spans="1:32" ht="230.1" customHeight="1" x14ac:dyDescent="0.25">
      <c r="A19" s="34" t="s">
        <v>283</v>
      </c>
      <c r="B19" s="34" t="s">
        <v>279</v>
      </c>
      <c r="C19" s="34">
        <v>2025</v>
      </c>
      <c r="D19" s="34" t="s">
        <v>280</v>
      </c>
      <c r="E19" s="36" t="s">
        <v>195</v>
      </c>
      <c r="F19" s="35" t="s">
        <v>124</v>
      </c>
      <c r="G19" s="36" t="s">
        <v>202</v>
      </c>
      <c r="H19" s="36" t="s">
        <v>199</v>
      </c>
      <c r="I19" s="44" t="s">
        <v>263</v>
      </c>
      <c r="J19" s="44" t="s">
        <v>264</v>
      </c>
      <c r="K19" s="44" t="s">
        <v>265</v>
      </c>
      <c r="L19" s="49" t="s">
        <v>266</v>
      </c>
      <c r="M19" s="47">
        <v>1</v>
      </c>
      <c r="N19" s="48">
        <v>45992</v>
      </c>
      <c r="O19" s="48">
        <v>46022</v>
      </c>
      <c r="P19" s="80">
        <f t="shared" si="0"/>
        <v>4.3</v>
      </c>
      <c r="Q19" s="81"/>
      <c r="R19" s="82">
        <f t="shared" si="1"/>
        <v>0</v>
      </c>
      <c r="S19" s="83">
        <f t="shared" si="2"/>
        <v>0</v>
      </c>
      <c r="T19" s="83">
        <f t="shared" si="3"/>
        <v>0</v>
      </c>
      <c r="U19" s="83">
        <f t="shared" si="4"/>
        <v>0</v>
      </c>
      <c r="V19" s="84"/>
      <c r="W19" s="26"/>
      <c r="X19" s="26"/>
      <c r="Y19" s="79"/>
      <c r="Z19" s="79"/>
      <c r="AA19" s="79"/>
      <c r="AB19" s="79"/>
      <c r="AC19" s="79"/>
      <c r="AD19" s="79"/>
      <c r="AE19" s="79"/>
      <c r="AF19" s="79"/>
    </row>
    <row r="20" spans="1:32" ht="230.1" customHeight="1" x14ac:dyDescent="0.25">
      <c r="A20" s="34" t="s">
        <v>283</v>
      </c>
      <c r="B20" s="34" t="s">
        <v>279</v>
      </c>
      <c r="C20" s="34">
        <v>2025</v>
      </c>
      <c r="D20" s="34" t="s">
        <v>280</v>
      </c>
      <c r="E20" s="36" t="s">
        <v>195</v>
      </c>
      <c r="F20" s="35" t="s">
        <v>124</v>
      </c>
      <c r="G20" s="36" t="s">
        <v>202</v>
      </c>
      <c r="H20" s="36" t="s">
        <v>199</v>
      </c>
      <c r="I20" s="44" t="s">
        <v>263</v>
      </c>
      <c r="J20" s="50" t="s">
        <v>267</v>
      </c>
      <c r="K20" s="50" t="s">
        <v>268</v>
      </c>
      <c r="L20" s="49" t="s">
        <v>269</v>
      </c>
      <c r="M20" s="47">
        <v>2</v>
      </c>
      <c r="N20" s="48">
        <v>45992</v>
      </c>
      <c r="O20" s="48">
        <v>46356</v>
      </c>
      <c r="P20" s="80">
        <f t="shared" si="0"/>
        <v>52</v>
      </c>
      <c r="Q20" s="81"/>
      <c r="R20" s="82">
        <f t="shared" si="1"/>
        <v>0</v>
      </c>
      <c r="S20" s="83">
        <f t="shared" si="2"/>
        <v>0</v>
      </c>
      <c r="T20" s="83">
        <f t="shared" si="3"/>
        <v>0</v>
      </c>
      <c r="U20" s="83">
        <f t="shared" si="4"/>
        <v>0</v>
      </c>
      <c r="V20" s="84"/>
      <c r="W20" s="26"/>
      <c r="X20" s="26"/>
      <c r="Y20" s="79"/>
      <c r="Z20" s="79"/>
      <c r="AA20" s="79"/>
      <c r="AB20" s="79"/>
      <c r="AC20" s="79"/>
      <c r="AD20" s="79"/>
      <c r="AE20" s="79"/>
      <c r="AF20" s="79"/>
    </row>
    <row r="21" spans="1:32" ht="230.1" customHeight="1" x14ac:dyDescent="0.25">
      <c r="A21" s="34" t="s">
        <v>283</v>
      </c>
      <c r="B21" s="34" t="s">
        <v>279</v>
      </c>
      <c r="C21" s="34">
        <v>2025</v>
      </c>
      <c r="D21" s="34" t="s">
        <v>280</v>
      </c>
      <c r="E21" s="36" t="s">
        <v>195</v>
      </c>
      <c r="F21" s="35" t="s">
        <v>124</v>
      </c>
      <c r="G21" s="36" t="s">
        <v>202</v>
      </c>
      <c r="H21" s="36" t="s">
        <v>199</v>
      </c>
      <c r="I21" s="44" t="s">
        <v>263</v>
      </c>
      <c r="J21" s="46" t="s">
        <v>270</v>
      </c>
      <c r="K21" s="46" t="s">
        <v>271</v>
      </c>
      <c r="L21" s="41" t="s">
        <v>272</v>
      </c>
      <c r="M21" s="41">
        <v>1</v>
      </c>
      <c r="N21" s="48">
        <v>45992</v>
      </c>
      <c r="O21" s="48">
        <v>46203</v>
      </c>
      <c r="P21" s="80">
        <f t="shared" si="0"/>
        <v>30.1</v>
      </c>
      <c r="Q21" s="81"/>
      <c r="R21" s="82">
        <f t="shared" si="1"/>
        <v>0</v>
      </c>
      <c r="S21" s="83">
        <f t="shared" si="2"/>
        <v>0</v>
      </c>
      <c r="T21" s="83">
        <f t="shared" si="3"/>
        <v>0</v>
      </c>
      <c r="U21" s="83">
        <f t="shared" si="4"/>
        <v>0</v>
      </c>
      <c r="V21" s="84"/>
      <c r="W21" s="26"/>
      <c r="X21" s="26"/>
      <c r="Y21" s="79"/>
      <c r="Z21" s="79"/>
      <c r="AA21" s="79"/>
      <c r="AB21" s="79"/>
      <c r="AC21" s="79"/>
      <c r="AD21" s="79"/>
      <c r="AE21" s="79"/>
      <c r="AF21" s="79"/>
    </row>
    <row r="22" spans="1:32" ht="230.1" customHeight="1" x14ac:dyDescent="0.25">
      <c r="A22" s="34" t="s">
        <v>283</v>
      </c>
      <c r="B22" s="34" t="s">
        <v>279</v>
      </c>
      <c r="C22" s="34">
        <v>2025</v>
      </c>
      <c r="D22" s="34" t="s">
        <v>280</v>
      </c>
      <c r="E22" s="36" t="s">
        <v>195</v>
      </c>
      <c r="F22" s="35" t="s">
        <v>124</v>
      </c>
      <c r="G22" s="36" t="s">
        <v>202</v>
      </c>
      <c r="H22" s="36" t="s">
        <v>199</v>
      </c>
      <c r="I22" s="44" t="s">
        <v>263</v>
      </c>
      <c r="J22" s="46" t="s">
        <v>273</v>
      </c>
      <c r="K22" s="46" t="s">
        <v>274</v>
      </c>
      <c r="L22" s="41" t="s">
        <v>275</v>
      </c>
      <c r="M22" s="41">
        <v>16</v>
      </c>
      <c r="N22" s="48">
        <v>45992</v>
      </c>
      <c r="O22" s="48">
        <v>46356</v>
      </c>
      <c r="P22" s="80">
        <f t="shared" si="0"/>
        <v>52</v>
      </c>
      <c r="Q22" s="81"/>
      <c r="R22" s="82">
        <f t="shared" si="1"/>
        <v>0</v>
      </c>
      <c r="S22" s="83">
        <f t="shared" si="2"/>
        <v>0</v>
      </c>
      <c r="T22" s="83">
        <f t="shared" si="3"/>
        <v>0</v>
      </c>
      <c r="U22" s="83">
        <f t="shared" si="4"/>
        <v>0</v>
      </c>
      <c r="V22" s="84"/>
      <c r="W22" s="26"/>
      <c r="X22" s="26"/>
      <c r="Y22" s="79"/>
      <c r="Z22" s="79"/>
      <c r="AA22" s="79"/>
      <c r="AB22" s="79"/>
      <c r="AC22" s="79"/>
      <c r="AD22" s="79"/>
      <c r="AE22" s="79"/>
      <c r="AF22" s="79"/>
    </row>
    <row r="23" spans="1:32" ht="230.1" customHeight="1" x14ac:dyDescent="0.25">
      <c r="A23" s="34" t="s">
        <v>283</v>
      </c>
      <c r="B23" s="34" t="s">
        <v>279</v>
      </c>
      <c r="C23" s="34">
        <v>2025</v>
      </c>
      <c r="D23" s="34" t="s">
        <v>280</v>
      </c>
      <c r="E23" s="36" t="s">
        <v>195</v>
      </c>
      <c r="F23" s="35" t="s">
        <v>124</v>
      </c>
      <c r="G23" s="36" t="s">
        <v>202</v>
      </c>
      <c r="H23" s="36" t="s">
        <v>199</v>
      </c>
      <c r="I23" s="44" t="s">
        <v>263</v>
      </c>
      <c r="J23" s="46" t="s">
        <v>276</v>
      </c>
      <c r="K23" s="50" t="s">
        <v>277</v>
      </c>
      <c r="L23" s="49" t="s">
        <v>278</v>
      </c>
      <c r="M23" s="49">
        <v>12</v>
      </c>
      <c r="N23" s="48">
        <v>45992</v>
      </c>
      <c r="O23" s="48">
        <v>46356</v>
      </c>
      <c r="P23" s="80">
        <f t="shared" si="0"/>
        <v>52</v>
      </c>
      <c r="Q23" s="81"/>
      <c r="R23" s="82">
        <f t="shared" si="1"/>
        <v>0</v>
      </c>
      <c r="S23" s="83">
        <f t="shared" si="2"/>
        <v>0</v>
      </c>
      <c r="T23" s="83">
        <f t="shared" si="3"/>
        <v>0</v>
      </c>
      <c r="U23" s="83">
        <f t="shared" si="4"/>
        <v>0</v>
      </c>
      <c r="V23" s="84"/>
      <c r="W23" s="26"/>
      <c r="X23" s="26"/>
      <c r="Y23" s="79"/>
      <c r="Z23" s="79"/>
      <c r="AA23" s="79"/>
      <c r="AB23" s="79"/>
      <c r="AC23" s="79"/>
      <c r="AD23" s="79"/>
      <c r="AE23" s="79"/>
      <c r="AF23" s="79"/>
    </row>
    <row r="24" spans="1:32" ht="230.1" customHeight="1" x14ac:dyDescent="0.25">
      <c r="A24" s="34" t="s">
        <v>283</v>
      </c>
      <c r="B24" s="34" t="s">
        <v>279</v>
      </c>
      <c r="C24" s="34">
        <v>2025</v>
      </c>
      <c r="D24" s="34" t="s">
        <v>281</v>
      </c>
      <c r="E24" s="34" t="s">
        <v>196</v>
      </c>
      <c r="F24" s="35" t="s">
        <v>198</v>
      </c>
      <c r="G24" s="36" t="s">
        <v>203</v>
      </c>
      <c r="H24" s="34" t="s">
        <v>200</v>
      </c>
      <c r="I24" s="37" t="s">
        <v>214</v>
      </c>
      <c r="J24" s="37" t="s">
        <v>215</v>
      </c>
      <c r="K24" s="37" t="s">
        <v>216</v>
      </c>
      <c r="L24" s="37" t="s">
        <v>208</v>
      </c>
      <c r="M24" s="37">
        <v>1</v>
      </c>
      <c r="N24" s="38">
        <v>45992</v>
      </c>
      <c r="O24" s="38">
        <v>46053</v>
      </c>
      <c r="P24" s="80">
        <f t="shared" si="0"/>
        <v>8.6999999999999993</v>
      </c>
      <c r="Q24" s="81"/>
      <c r="R24" s="82">
        <f t="shared" si="1"/>
        <v>0</v>
      </c>
      <c r="S24" s="83">
        <f t="shared" si="2"/>
        <v>0</v>
      </c>
      <c r="T24" s="83">
        <f t="shared" si="3"/>
        <v>0</v>
      </c>
      <c r="U24" s="83">
        <f t="shared" si="4"/>
        <v>0</v>
      </c>
      <c r="V24" s="84"/>
      <c r="W24" s="26"/>
      <c r="X24" s="26"/>
      <c r="Y24" s="79"/>
      <c r="Z24" s="79"/>
      <c r="AA24" s="79"/>
      <c r="AB24" s="79"/>
      <c r="AC24" s="79"/>
      <c r="AD24" s="79"/>
      <c r="AE24" s="79"/>
      <c r="AF24" s="79"/>
    </row>
    <row r="25" spans="1:32" ht="230.1" customHeight="1" x14ac:dyDescent="0.25">
      <c r="A25" s="34" t="s">
        <v>283</v>
      </c>
      <c r="B25" s="34" t="s">
        <v>279</v>
      </c>
      <c r="C25" s="34">
        <v>2025</v>
      </c>
      <c r="D25" s="34" t="s">
        <v>281</v>
      </c>
      <c r="E25" s="44" t="s">
        <v>196</v>
      </c>
      <c r="F25" s="45" t="s">
        <v>128</v>
      </c>
      <c r="G25" s="44" t="s">
        <v>249</v>
      </c>
      <c r="H25" s="44" t="s">
        <v>200</v>
      </c>
      <c r="I25" s="44" t="s">
        <v>250</v>
      </c>
      <c r="J25" s="46" t="s">
        <v>251</v>
      </c>
      <c r="K25" s="44" t="s">
        <v>252</v>
      </c>
      <c r="L25" s="44" t="s">
        <v>242</v>
      </c>
      <c r="M25" s="47">
        <v>1</v>
      </c>
      <c r="N25" s="48">
        <v>45992</v>
      </c>
      <c r="O25" s="48">
        <v>46081</v>
      </c>
      <c r="P25" s="80">
        <f t="shared" si="0"/>
        <v>12.7</v>
      </c>
      <c r="Q25" s="81"/>
      <c r="R25" s="82">
        <f t="shared" si="1"/>
        <v>0</v>
      </c>
      <c r="S25" s="83">
        <f t="shared" si="2"/>
        <v>0</v>
      </c>
      <c r="T25" s="83">
        <f t="shared" si="3"/>
        <v>0</v>
      </c>
      <c r="U25" s="83">
        <f t="shared" si="4"/>
        <v>0</v>
      </c>
      <c r="V25" s="84"/>
      <c r="W25" s="26"/>
      <c r="X25" s="26"/>
      <c r="Y25" s="79"/>
      <c r="Z25" s="79"/>
      <c r="AA25" s="79"/>
      <c r="AB25" s="79"/>
      <c r="AC25" s="79"/>
      <c r="AD25" s="79"/>
      <c r="AE25" s="79"/>
      <c r="AF25" s="79"/>
    </row>
    <row r="26" spans="1:32" ht="230.1" customHeight="1" x14ac:dyDescent="0.25">
      <c r="A26" s="34" t="s">
        <v>283</v>
      </c>
      <c r="B26" s="34" t="s">
        <v>279</v>
      </c>
      <c r="C26" s="34">
        <v>2025</v>
      </c>
      <c r="D26" s="34" t="s">
        <v>281</v>
      </c>
      <c r="E26" s="44" t="s">
        <v>196</v>
      </c>
      <c r="F26" s="45" t="s">
        <v>128</v>
      </c>
      <c r="G26" s="44" t="s">
        <v>249</v>
      </c>
      <c r="H26" s="44" t="s">
        <v>200</v>
      </c>
      <c r="I26" s="44" t="s">
        <v>250</v>
      </c>
      <c r="J26" s="46" t="s">
        <v>251</v>
      </c>
      <c r="K26" s="44" t="s">
        <v>253</v>
      </c>
      <c r="L26" s="44" t="s">
        <v>246</v>
      </c>
      <c r="M26" s="47">
        <v>1</v>
      </c>
      <c r="N26" s="48">
        <v>45992</v>
      </c>
      <c r="O26" s="48">
        <v>46081</v>
      </c>
      <c r="P26" s="80">
        <f t="shared" si="0"/>
        <v>12.7</v>
      </c>
      <c r="Q26" s="81"/>
      <c r="R26" s="82">
        <f t="shared" si="1"/>
        <v>0</v>
      </c>
      <c r="S26" s="83">
        <f t="shared" si="2"/>
        <v>0</v>
      </c>
      <c r="T26" s="83">
        <f t="shared" si="3"/>
        <v>0</v>
      </c>
      <c r="U26" s="83">
        <f t="shared" si="4"/>
        <v>0</v>
      </c>
      <c r="V26" s="84"/>
      <c r="W26" s="26"/>
      <c r="X26" s="26"/>
      <c r="Y26" s="79"/>
      <c r="Z26" s="79"/>
      <c r="AA26" s="79"/>
      <c r="AB26" s="79"/>
      <c r="AC26" s="79"/>
      <c r="AD26" s="79"/>
      <c r="AE26" s="79"/>
      <c r="AF26" s="79"/>
    </row>
    <row r="27" spans="1:32" ht="230.1" customHeight="1" x14ac:dyDescent="0.25">
      <c r="A27" s="34" t="s">
        <v>283</v>
      </c>
      <c r="B27" s="34" t="s">
        <v>279</v>
      </c>
      <c r="C27" s="34">
        <v>2025</v>
      </c>
      <c r="D27" s="34" t="s">
        <v>281</v>
      </c>
      <c r="E27" s="44" t="s">
        <v>196</v>
      </c>
      <c r="F27" s="45" t="s">
        <v>128</v>
      </c>
      <c r="G27" s="44" t="s">
        <v>249</v>
      </c>
      <c r="H27" s="44" t="s">
        <v>200</v>
      </c>
      <c r="I27" s="44" t="s">
        <v>250</v>
      </c>
      <c r="J27" s="46" t="s">
        <v>251</v>
      </c>
      <c r="K27" s="44" t="s">
        <v>254</v>
      </c>
      <c r="L27" s="44" t="s">
        <v>255</v>
      </c>
      <c r="M27" s="47">
        <v>1</v>
      </c>
      <c r="N27" s="48">
        <v>45992</v>
      </c>
      <c r="O27" s="48">
        <v>46112</v>
      </c>
      <c r="P27" s="80">
        <f t="shared" si="0"/>
        <v>17.100000000000001</v>
      </c>
      <c r="Q27" s="81"/>
      <c r="R27" s="82">
        <f t="shared" si="1"/>
        <v>0</v>
      </c>
      <c r="S27" s="83">
        <f t="shared" si="2"/>
        <v>0</v>
      </c>
      <c r="T27" s="83">
        <f t="shared" si="3"/>
        <v>0</v>
      </c>
      <c r="U27" s="83">
        <f t="shared" si="4"/>
        <v>0</v>
      </c>
      <c r="V27" s="84"/>
      <c r="W27" s="26"/>
      <c r="X27" s="26"/>
      <c r="Y27" s="79"/>
      <c r="Z27" s="79"/>
      <c r="AA27" s="79"/>
      <c r="AB27" s="79"/>
      <c r="AC27" s="79"/>
      <c r="AD27" s="79"/>
      <c r="AE27" s="79"/>
      <c r="AF27" s="79"/>
    </row>
    <row r="28" spans="1:32" ht="230.1" customHeight="1" x14ac:dyDescent="0.25">
      <c r="A28" s="34" t="s">
        <v>283</v>
      </c>
      <c r="B28" s="34" t="s">
        <v>279</v>
      </c>
      <c r="C28" s="34">
        <v>2025</v>
      </c>
      <c r="D28" s="34" t="s">
        <v>281</v>
      </c>
      <c r="E28" s="44" t="s">
        <v>196</v>
      </c>
      <c r="F28" s="45" t="s">
        <v>128</v>
      </c>
      <c r="G28" s="44" t="s">
        <v>249</v>
      </c>
      <c r="H28" s="44" t="s">
        <v>200</v>
      </c>
      <c r="I28" s="44" t="s">
        <v>250</v>
      </c>
      <c r="J28" s="46" t="s">
        <v>251</v>
      </c>
      <c r="K28" s="46" t="s">
        <v>256</v>
      </c>
      <c r="L28" s="44" t="s">
        <v>246</v>
      </c>
      <c r="M28" s="47">
        <v>3</v>
      </c>
      <c r="N28" s="48">
        <v>45992</v>
      </c>
      <c r="O28" s="48">
        <v>46356</v>
      </c>
      <c r="P28" s="80">
        <f t="shared" si="0"/>
        <v>52</v>
      </c>
      <c r="Q28" s="81"/>
      <c r="R28" s="82">
        <f t="shared" si="1"/>
        <v>0</v>
      </c>
      <c r="S28" s="83">
        <f t="shared" si="2"/>
        <v>0</v>
      </c>
      <c r="T28" s="83">
        <f t="shared" si="3"/>
        <v>0</v>
      </c>
      <c r="U28" s="83">
        <f t="shared" si="4"/>
        <v>0</v>
      </c>
      <c r="V28" s="84"/>
      <c r="W28" s="26"/>
      <c r="X28" s="26"/>
      <c r="Y28" s="79"/>
      <c r="Z28" s="79"/>
      <c r="AA28" s="79"/>
      <c r="AB28" s="79"/>
      <c r="AC28" s="79"/>
      <c r="AD28" s="79"/>
      <c r="AE28" s="79"/>
      <c r="AF28" s="79"/>
    </row>
    <row r="29" spans="1:32" ht="230.1" customHeight="1" x14ac:dyDescent="0.25">
      <c r="A29" s="34" t="s">
        <v>283</v>
      </c>
      <c r="B29" s="34" t="s">
        <v>279</v>
      </c>
      <c r="C29" s="34">
        <v>2025</v>
      </c>
      <c r="D29" s="34" t="s">
        <v>282</v>
      </c>
      <c r="E29" s="34" t="s">
        <v>217</v>
      </c>
      <c r="F29" s="35" t="s">
        <v>198</v>
      </c>
      <c r="G29" s="36" t="s">
        <v>203</v>
      </c>
      <c r="H29" s="34" t="s">
        <v>218</v>
      </c>
      <c r="I29" s="37" t="s">
        <v>214</v>
      </c>
      <c r="J29" s="37" t="s">
        <v>215</v>
      </c>
      <c r="K29" s="37" t="s">
        <v>219</v>
      </c>
      <c r="L29" s="37" t="s">
        <v>220</v>
      </c>
      <c r="M29" s="37">
        <v>1</v>
      </c>
      <c r="N29" s="38">
        <v>45992</v>
      </c>
      <c r="O29" s="38">
        <v>46022</v>
      </c>
      <c r="P29" s="80">
        <f t="shared" si="0"/>
        <v>4.3</v>
      </c>
      <c r="Q29" s="81"/>
      <c r="R29" s="82">
        <f t="shared" si="1"/>
        <v>0</v>
      </c>
      <c r="S29" s="83">
        <f t="shared" si="2"/>
        <v>0</v>
      </c>
      <c r="T29" s="83">
        <f t="shared" si="3"/>
        <v>0</v>
      </c>
      <c r="U29" s="83">
        <f t="shared" si="4"/>
        <v>0</v>
      </c>
      <c r="V29" s="84"/>
      <c r="W29" s="26"/>
      <c r="X29" s="26"/>
      <c r="Y29" s="79"/>
      <c r="Z29" s="79"/>
      <c r="AA29" s="79"/>
      <c r="AB29" s="79"/>
      <c r="AC29" s="79"/>
      <c r="AD29" s="79"/>
      <c r="AE29" s="79"/>
      <c r="AF29" s="79"/>
    </row>
    <row r="30" spans="1:32" ht="230.1" customHeight="1" x14ac:dyDescent="0.25">
      <c r="A30" s="34" t="s">
        <v>283</v>
      </c>
      <c r="B30" s="34" t="s">
        <v>279</v>
      </c>
      <c r="C30" s="34">
        <v>2025</v>
      </c>
      <c r="D30" s="34" t="s">
        <v>282</v>
      </c>
      <c r="E30" s="34" t="s">
        <v>197</v>
      </c>
      <c r="F30" s="35" t="s">
        <v>198</v>
      </c>
      <c r="G30" s="36" t="s">
        <v>204</v>
      </c>
      <c r="H30" s="34" t="s">
        <v>201</v>
      </c>
      <c r="I30" s="37" t="s">
        <v>228</v>
      </c>
      <c r="J30" s="37" t="s">
        <v>229</v>
      </c>
      <c r="K30" s="37" t="s">
        <v>230</v>
      </c>
      <c r="L30" s="37" t="s">
        <v>208</v>
      </c>
      <c r="M30" s="37">
        <v>1</v>
      </c>
      <c r="N30" s="38">
        <v>45992</v>
      </c>
      <c r="O30" s="38">
        <v>46053</v>
      </c>
      <c r="P30" s="80">
        <f t="shared" si="0"/>
        <v>8.6999999999999993</v>
      </c>
      <c r="Q30" s="81"/>
      <c r="R30" s="82">
        <f t="shared" si="1"/>
        <v>0</v>
      </c>
      <c r="S30" s="83">
        <f t="shared" si="2"/>
        <v>0</v>
      </c>
      <c r="T30" s="83">
        <f t="shared" si="3"/>
        <v>0</v>
      </c>
      <c r="U30" s="83">
        <f t="shared" si="4"/>
        <v>0</v>
      </c>
      <c r="V30" s="84"/>
      <c r="W30" s="26"/>
      <c r="X30" s="26"/>
      <c r="Y30" s="79"/>
      <c r="Z30" s="79"/>
      <c r="AA30" s="79"/>
      <c r="AB30" s="79"/>
      <c r="AC30" s="79"/>
      <c r="AD30" s="79"/>
      <c r="AE30" s="79"/>
      <c r="AF30" s="79"/>
    </row>
    <row r="31" spans="1:32" ht="230.1" customHeight="1" x14ac:dyDescent="0.25">
      <c r="A31" s="34" t="s">
        <v>283</v>
      </c>
      <c r="B31" s="34" t="s">
        <v>279</v>
      </c>
      <c r="C31" s="34">
        <v>2025</v>
      </c>
      <c r="D31" s="34" t="s">
        <v>282</v>
      </c>
      <c r="E31" s="34" t="s">
        <v>197</v>
      </c>
      <c r="F31" s="35" t="s">
        <v>198</v>
      </c>
      <c r="G31" s="36" t="s">
        <v>204</v>
      </c>
      <c r="H31" s="34" t="s">
        <v>201</v>
      </c>
      <c r="I31" s="43" t="s">
        <v>228</v>
      </c>
      <c r="J31" s="43" t="s">
        <v>231</v>
      </c>
      <c r="K31" s="43" t="s">
        <v>232</v>
      </c>
      <c r="L31" s="43" t="s">
        <v>210</v>
      </c>
      <c r="M31" s="43">
        <v>1</v>
      </c>
      <c r="N31" s="51">
        <v>45992</v>
      </c>
      <c r="O31" s="51">
        <v>46112</v>
      </c>
      <c r="P31" s="80">
        <f t="shared" si="0"/>
        <v>17.100000000000001</v>
      </c>
      <c r="Q31" s="81"/>
      <c r="R31" s="82">
        <f t="shared" si="1"/>
        <v>0</v>
      </c>
      <c r="S31" s="83">
        <f t="shared" si="2"/>
        <v>0</v>
      </c>
      <c r="T31" s="83">
        <f t="shared" si="3"/>
        <v>0</v>
      </c>
      <c r="U31" s="83">
        <f t="shared" si="4"/>
        <v>0</v>
      </c>
      <c r="V31" s="84"/>
      <c r="W31" s="26"/>
      <c r="X31" s="26"/>
      <c r="Y31" s="79"/>
      <c r="Z31" s="79"/>
      <c r="AA31" s="79"/>
      <c r="AB31" s="79"/>
      <c r="AC31" s="79"/>
      <c r="AD31" s="79"/>
      <c r="AE31" s="79"/>
      <c r="AF31" s="79"/>
    </row>
    <row r="32" spans="1:32" ht="230.1" customHeight="1" x14ac:dyDescent="0.25">
      <c r="A32" s="34" t="s">
        <v>283</v>
      </c>
      <c r="B32" s="34" t="s">
        <v>279</v>
      </c>
      <c r="C32" s="34">
        <v>2025</v>
      </c>
      <c r="D32" s="34" t="s">
        <v>282</v>
      </c>
      <c r="E32" s="34" t="s">
        <v>197</v>
      </c>
      <c r="F32" s="35" t="s">
        <v>198</v>
      </c>
      <c r="G32" s="36" t="s">
        <v>204</v>
      </c>
      <c r="H32" s="34" t="s">
        <v>201</v>
      </c>
      <c r="I32" s="37" t="s">
        <v>228</v>
      </c>
      <c r="J32" s="37" t="s">
        <v>231</v>
      </c>
      <c r="K32" s="37" t="s">
        <v>233</v>
      </c>
      <c r="L32" s="37" t="s">
        <v>234</v>
      </c>
      <c r="M32" s="37">
        <v>3</v>
      </c>
      <c r="N32" s="38">
        <v>46023</v>
      </c>
      <c r="O32" s="38">
        <v>46203</v>
      </c>
      <c r="P32" s="80">
        <f t="shared" si="0"/>
        <v>25.7</v>
      </c>
      <c r="Q32" s="81"/>
      <c r="R32" s="82">
        <f t="shared" si="1"/>
        <v>0</v>
      </c>
      <c r="S32" s="83">
        <f t="shared" si="2"/>
        <v>0</v>
      </c>
      <c r="T32" s="83">
        <f t="shared" si="3"/>
        <v>0</v>
      </c>
      <c r="U32" s="83">
        <f t="shared" si="4"/>
        <v>0</v>
      </c>
      <c r="V32" s="84"/>
      <c r="W32" s="26"/>
      <c r="X32" s="26"/>
      <c r="Y32" s="79"/>
      <c r="Z32" s="79"/>
      <c r="AA32" s="79"/>
      <c r="AB32" s="79"/>
      <c r="AC32" s="79"/>
      <c r="AD32" s="79"/>
      <c r="AE32" s="79"/>
      <c r="AF32" s="79"/>
    </row>
    <row r="33" spans="1:32" ht="230.1" customHeight="1" x14ac:dyDescent="0.25">
      <c r="A33" s="34" t="s">
        <v>283</v>
      </c>
      <c r="B33" s="34" t="s">
        <v>279</v>
      </c>
      <c r="C33" s="34">
        <v>2025</v>
      </c>
      <c r="D33" s="34" t="s">
        <v>282</v>
      </c>
      <c r="E33" s="34" t="s">
        <v>197</v>
      </c>
      <c r="F33" s="35" t="s">
        <v>198</v>
      </c>
      <c r="G33" s="36" t="s">
        <v>204</v>
      </c>
      <c r="H33" s="34" t="s">
        <v>201</v>
      </c>
      <c r="I33" s="37" t="s">
        <v>228</v>
      </c>
      <c r="J33" s="37" t="s">
        <v>231</v>
      </c>
      <c r="K33" s="37" t="s">
        <v>235</v>
      </c>
      <c r="L33" s="37" t="s">
        <v>236</v>
      </c>
      <c r="M33" s="37">
        <v>3</v>
      </c>
      <c r="N33" s="38">
        <v>46023</v>
      </c>
      <c r="O33" s="38">
        <v>46203</v>
      </c>
      <c r="P33" s="80">
        <f t="shared" si="0"/>
        <v>25.7</v>
      </c>
      <c r="Q33" s="81"/>
      <c r="R33" s="82">
        <f t="shared" si="1"/>
        <v>0</v>
      </c>
      <c r="S33" s="83">
        <f t="shared" si="2"/>
        <v>0</v>
      </c>
      <c r="T33" s="83">
        <f t="shared" si="3"/>
        <v>0</v>
      </c>
      <c r="U33" s="83">
        <f t="shared" si="4"/>
        <v>0</v>
      </c>
      <c r="V33" s="84"/>
      <c r="W33" s="26"/>
      <c r="X33" s="26"/>
      <c r="Y33" s="79"/>
      <c r="Z33" s="79"/>
      <c r="AA33" s="79"/>
      <c r="AB33" s="79"/>
      <c r="AC33" s="79"/>
      <c r="AD33" s="79"/>
      <c r="AE33" s="79"/>
      <c r="AF33" s="79"/>
    </row>
    <row r="34" spans="1:32" ht="230.1" customHeight="1" x14ac:dyDescent="0.25">
      <c r="A34" s="34" t="s">
        <v>283</v>
      </c>
      <c r="B34" s="34" t="s">
        <v>279</v>
      </c>
      <c r="C34" s="34">
        <v>2025</v>
      </c>
      <c r="D34" s="34" t="s">
        <v>282</v>
      </c>
      <c r="E34" s="34" t="s">
        <v>197</v>
      </c>
      <c r="F34" s="35" t="s">
        <v>198</v>
      </c>
      <c r="G34" s="36" t="s">
        <v>204</v>
      </c>
      <c r="H34" s="34" t="s">
        <v>201</v>
      </c>
      <c r="I34" s="37" t="s">
        <v>228</v>
      </c>
      <c r="J34" s="37" t="s">
        <v>231</v>
      </c>
      <c r="K34" s="37" t="s">
        <v>237</v>
      </c>
      <c r="L34" s="37" t="s">
        <v>213</v>
      </c>
      <c r="M34" s="37">
        <v>2</v>
      </c>
      <c r="N34" s="38">
        <v>46023</v>
      </c>
      <c r="O34" s="38">
        <v>46203</v>
      </c>
      <c r="P34" s="80">
        <f t="shared" si="0"/>
        <v>25.7</v>
      </c>
      <c r="Q34" s="81"/>
      <c r="R34" s="82">
        <f t="shared" si="1"/>
        <v>0</v>
      </c>
      <c r="S34" s="83">
        <f t="shared" si="2"/>
        <v>0</v>
      </c>
      <c r="T34" s="83">
        <f t="shared" si="3"/>
        <v>0</v>
      </c>
      <c r="U34" s="83">
        <f t="shared" si="4"/>
        <v>0</v>
      </c>
      <c r="V34" s="84"/>
      <c r="W34" s="26"/>
      <c r="X34" s="26"/>
      <c r="Y34" s="79"/>
      <c r="Z34" s="79"/>
      <c r="AA34" s="79"/>
      <c r="AB34" s="79"/>
      <c r="AC34" s="79"/>
      <c r="AD34" s="79"/>
      <c r="AE34" s="79"/>
      <c r="AF34" s="79"/>
    </row>
    <row r="35" spans="1:32" ht="230.1" customHeight="1" x14ac:dyDescent="0.25">
      <c r="A35" s="34" t="s">
        <v>283</v>
      </c>
      <c r="B35" s="34" t="s">
        <v>279</v>
      </c>
      <c r="C35" s="34">
        <v>2025</v>
      </c>
      <c r="D35" s="34" t="s">
        <v>282</v>
      </c>
      <c r="E35" s="44" t="s">
        <v>197</v>
      </c>
      <c r="F35" s="45" t="s">
        <v>128</v>
      </c>
      <c r="G35" s="44" t="s">
        <v>257</v>
      </c>
      <c r="H35" s="44" t="s">
        <v>201</v>
      </c>
      <c r="I35" s="44" t="s">
        <v>258</v>
      </c>
      <c r="J35" s="46" t="s">
        <v>259</v>
      </c>
      <c r="K35" s="44" t="s">
        <v>252</v>
      </c>
      <c r="L35" s="44" t="s">
        <v>242</v>
      </c>
      <c r="M35" s="47">
        <v>1</v>
      </c>
      <c r="N35" s="48">
        <v>45992</v>
      </c>
      <c r="O35" s="48">
        <v>46081</v>
      </c>
      <c r="P35" s="80">
        <f t="shared" si="0"/>
        <v>12.7</v>
      </c>
      <c r="Q35" s="81"/>
      <c r="R35" s="82">
        <f t="shared" si="1"/>
        <v>0</v>
      </c>
      <c r="S35" s="83">
        <f t="shared" si="2"/>
        <v>0</v>
      </c>
      <c r="T35" s="83">
        <f t="shared" si="3"/>
        <v>0</v>
      </c>
      <c r="U35" s="83">
        <f t="shared" si="4"/>
        <v>0</v>
      </c>
      <c r="V35" s="84"/>
      <c r="W35" s="26"/>
      <c r="X35" s="26"/>
      <c r="Y35" s="79"/>
      <c r="Z35" s="79"/>
      <c r="AA35" s="79"/>
      <c r="AB35" s="79"/>
      <c r="AC35" s="79"/>
      <c r="AD35" s="79"/>
      <c r="AE35" s="79"/>
      <c r="AF35" s="79"/>
    </row>
    <row r="36" spans="1:32" ht="230.1" customHeight="1" x14ac:dyDescent="0.25">
      <c r="A36" s="34" t="s">
        <v>283</v>
      </c>
      <c r="B36" s="34" t="s">
        <v>279</v>
      </c>
      <c r="C36" s="34">
        <v>2025</v>
      </c>
      <c r="D36" s="34" t="s">
        <v>282</v>
      </c>
      <c r="E36" s="44" t="s">
        <v>197</v>
      </c>
      <c r="F36" s="45" t="s">
        <v>128</v>
      </c>
      <c r="G36" s="44" t="s">
        <v>257</v>
      </c>
      <c r="H36" s="44" t="s">
        <v>201</v>
      </c>
      <c r="I36" s="44" t="s">
        <v>258</v>
      </c>
      <c r="J36" s="46" t="s">
        <v>259</v>
      </c>
      <c r="K36" s="44" t="s">
        <v>260</v>
      </c>
      <c r="L36" s="44" t="s">
        <v>246</v>
      </c>
      <c r="M36" s="47">
        <v>1</v>
      </c>
      <c r="N36" s="48">
        <v>45992</v>
      </c>
      <c r="O36" s="48">
        <v>46203</v>
      </c>
      <c r="P36" s="80">
        <f t="shared" si="0"/>
        <v>30.1</v>
      </c>
      <c r="Q36" s="81"/>
      <c r="R36" s="82">
        <f t="shared" si="1"/>
        <v>0</v>
      </c>
      <c r="S36" s="83">
        <f t="shared" si="2"/>
        <v>0</v>
      </c>
      <c r="T36" s="83">
        <f t="shared" si="3"/>
        <v>0</v>
      </c>
      <c r="U36" s="83">
        <f t="shared" si="4"/>
        <v>0</v>
      </c>
      <c r="V36" s="84"/>
      <c r="W36" s="26"/>
      <c r="X36" s="26"/>
      <c r="Y36" s="79"/>
      <c r="Z36" s="79"/>
      <c r="AA36" s="79"/>
      <c r="AB36" s="79"/>
      <c r="AC36" s="79"/>
      <c r="AD36" s="79"/>
      <c r="AE36" s="79"/>
      <c r="AF36" s="79"/>
    </row>
    <row r="37" spans="1:32" ht="230.1" customHeight="1" x14ac:dyDescent="0.25">
      <c r="A37" s="34" t="s">
        <v>283</v>
      </c>
      <c r="B37" s="34" t="s">
        <v>279</v>
      </c>
      <c r="C37" s="34">
        <v>2025</v>
      </c>
      <c r="D37" s="34" t="s">
        <v>282</v>
      </c>
      <c r="E37" s="44" t="s">
        <v>197</v>
      </c>
      <c r="F37" s="45" t="s">
        <v>128</v>
      </c>
      <c r="G37" s="44" t="s">
        <v>257</v>
      </c>
      <c r="H37" s="44" t="s">
        <v>201</v>
      </c>
      <c r="I37" s="44" t="s">
        <v>258</v>
      </c>
      <c r="J37" s="46" t="s">
        <v>259</v>
      </c>
      <c r="K37" s="44" t="s">
        <v>261</v>
      </c>
      <c r="L37" s="44" t="s">
        <v>262</v>
      </c>
      <c r="M37" s="47">
        <v>1</v>
      </c>
      <c r="N37" s="48">
        <v>45992</v>
      </c>
      <c r="O37" s="48">
        <v>46203</v>
      </c>
      <c r="P37" s="80">
        <f t="shared" si="0"/>
        <v>30.1</v>
      </c>
      <c r="Q37" s="81"/>
      <c r="R37" s="82">
        <f t="shared" si="1"/>
        <v>0</v>
      </c>
      <c r="S37" s="83">
        <f t="shared" si="2"/>
        <v>0</v>
      </c>
      <c r="T37" s="83">
        <f t="shared" si="3"/>
        <v>0</v>
      </c>
      <c r="U37" s="83">
        <f t="shared" si="4"/>
        <v>0</v>
      </c>
      <c r="V37" s="84"/>
      <c r="W37" s="26"/>
      <c r="X37" s="26"/>
      <c r="Y37" s="79"/>
      <c r="Z37" s="79"/>
      <c r="AA37" s="79"/>
      <c r="AB37" s="79"/>
      <c r="AC37" s="79"/>
      <c r="AD37" s="79"/>
      <c r="AE37" s="79"/>
      <c r="AF37" s="79"/>
    </row>
    <row r="38" spans="1:32" ht="230.1" customHeight="1" x14ac:dyDescent="0.25">
      <c r="A38" s="34" t="s">
        <v>283</v>
      </c>
      <c r="B38" s="34" t="s">
        <v>279</v>
      </c>
      <c r="C38" s="34">
        <v>2025</v>
      </c>
      <c r="D38" s="34" t="s">
        <v>282</v>
      </c>
      <c r="E38" s="44" t="s">
        <v>197</v>
      </c>
      <c r="F38" s="45" t="s">
        <v>128</v>
      </c>
      <c r="G38" s="44" t="s">
        <v>257</v>
      </c>
      <c r="H38" s="44" t="s">
        <v>201</v>
      </c>
      <c r="I38" s="44" t="s">
        <v>258</v>
      </c>
      <c r="J38" s="46" t="s">
        <v>259</v>
      </c>
      <c r="K38" s="46" t="s">
        <v>256</v>
      </c>
      <c r="L38" s="44" t="s">
        <v>246</v>
      </c>
      <c r="M38" s="47">
        <v>3</v>
      </c>
      <c r="N38" s="48">
        <v>45992</v>
      </c>
      <c r="O38" s="48">
        <v>46356</v>
      </c>
      <c r="P38" s="80">
        <f t="shared" si="0"/>
        <v>52</v>
      </c>
      <c r="Q38" s="81"/>
      <c r="R38" s="82">
        <f t="shared" si="1"/>
        <v>0</v>
      </c>
      <c r="S38" s="83">
        <f t="shared" si="2"/>
        <v>0</v>
      </c>
      <c r="T38" s="83">
        <f t="shared" si="3"/>
        <v>0</v>
      </c>
      <c r="U38" s="83">
        <f t="shared" si="4"/>
        <v>0</v>
      </c>
      <c r="V38" s="84"/>
      <c r="W38" s="26"/>
      <c r="X38" s="26"/>
      <c r="Y38" s="79"/>
      <c r="Z38" s="79"/>
      <c r="AA38" s="79"/>
      <c r="AB38" s="79"/>
      <c r="AC38" s="79"/>
      <c r="AD38" s="79"/>
      <c r="AE38" s="79"/>
      <c r="AF38" s="79"/>
    </row>
    <row r="39" spans="1:32" ht="230.1" customHeight="1" x14ac:dyDescent="0.25">
      <c r="A39" s="34" t="s">
        <v>283</v>
      </c>
      <c r="B39" s="34" t="s">
        <v>279</v>
      </c>
      <c r="C39" s="34">
        <v>2025</v>
      </c>
      <c r="D39" s="34" t="s">
        <v>282</v>
      </c>
      <c r="E39" s="34" t="s">
        <v>221</v>
      </c>
      <c r="F39" s="35" t="s">
        <v>198</v>
      </c>
      <c r="G39" s="36" t="s">
        <v>203</v>
      </c>
      <c r="H39" s="34" t="s">
        <v>222</v>
      </c>
      <c r="I39" s="37" t="s">
        <v>214</v>
      </c>
      <c r="J39" s="37" t="s">
        <v>215</v>
      </c>
      <c r="K39" s="37" t="s">
        <v>223</v>
      </c>
      <c r="L39" s="37" t="s">
        <v>224</v>
      </c>
      <c r="M39" s="37">
        <v>2</v>
      </c>
      <c r="N39" s="38">
        <v>45992</v>
      </c>
      <c r="O39" s="38">
        <v>46022</v>
      </c>
      <c r="P39" s="80">
        <f t="shared" si="0"/>
        <v>4.3</v>
      </c>
      <c r="Q39" s="81"/>
      <c r="R39" s="82">
        <f t="shared" si="1"/>
        <v>0</v>
      </c>
      <c r="S39" s="83">
        <f t="shared" si="2"/>
        <v>0</v>
      </c>
      <c r="T39" s="83">
        <f t="shared" si="3"/>
        <v>0</v>
      </c>
      <c r="U39" s="83">
        <f t="shared" si="4"/>
        <v>0</v>
      </c>
      <c r="V39" s="84"/>
      <c r="W39" s="26"/>
      <c r="X39" s="26"/>
      <c r="Y39" s="79"/>
      <c r="Z39" s="79"/>
      <c r="AA39" s="79"/>
      <c r="AB39" s="79"/>
      <c r="AC39" s="79"/>
      <c r="AD39" s="79"/>
      <c r="AE39" s="79"/>
      <c r="AF39" s="79"/>
    </row>
    <row r="40" spans="1:32" ht="230.1" customHeight="1" x14ac:dyDescent="0.25">
      <c r="A40" s="52" t="s">
        <v>283</v>
      </c>
      <c r="B40" s="52" t="s">
        <v>279</v>
      </c>
      <c r="C40" s="52">
        <v>2025</v>
      </c>
      <c r="D40" s="52" t="s">
        <v>282</v>
      </c>
      <c r="E40" s="52" t="s">
        <v>225</v>
      </c>
      <c r="F40" s="53" t="s">
        <v>198</v>
      </c>
      <c r="G40" s="27" t="s">
        <v>203</v>
      </c>
      <c r="H40" s="52" t="s">
        <v>226</v>
      </c>
      <c r="I40" s="54" t="s">
        <v>214</v>
      </c>
      <c r="J40" s="54" t="s">
        <v>215</v>
      </c>
      <c r="K40" s="54" t="s">
        <v>227</v>
      </c>
      <c r="L40" s="54" t="s">
        <v>213</v>
      </c>
      <c r="M40" s="54">
        <v>1</v>
      </c>
      <c r="N40" s="55">
        <v>46023</v>
      </c>
      <c r="O40" s="55">
        <v>46109</v>
      </c>
      <c r="P40" s="80">
        <f t="shared" si="0"/>
        <v>12.3</v>
      </c>
      <c r="Q40" s="81"/>
      <c r="R40" s="82">
        <f t="shared" si="1"/>
        <v>0</v>
      </c>
      <c r="S40" s="83">
        <f t="shared" si="2"/>
        <v>0</v>
      </c>
      <c r="T40" s="83">
        <f t="shared" si="3"/>
        <v>0</v>
      </c>
      <c r="U40" s="83">
        <f t="shared" si="4"/>
        <v>0</v>
      </c>
      <c r="V40" s="84"/>
      <c r="W40" s="26"/>
      <c r="X40" s="26"/>
      <c r="Y40" s="79"/>
      <c r="Z40" s="79"/>
      <c r="AA40" s="79"/>
      <c r="AB40" s="79"/>
      <c r="AC40" s="79"/>
      <c r="AD40" s="79"/>
      <c r="AE40" s="79"/>
      <c r="AF40" s="79"/>
    </row>
    <row r="41" spans="1:32" ht="36" customHeight="1" x14ac:dyDescent="0.25">
      <c r="G41" s="4">
        <f>+COUNTA('PM DEN FARO NTE DE SAN'!$G$11:$G$40)</f>
        <v>30</v>
      </c>
      <c r="P41" s="5">
        <f>+SUBTOTAL(9,'PM DEN FARO NTE DE SAN'!$P$11:$P$40)</f>
        <v>818.70000000000016</v>
      </c>
      <c r="R41" s="5"/>
      <c r="S41" s="5">
        <f>+SUBTOTAL(9,'PM DEN FARO NTE DE SAN'!$S$11:$S$40)</f>
        <v>0</v>
      </c>
      <c r="T41" s="5">
        <f>+SUBTOTAL(9,'PM DEN FARO NTE DE SAN'!$T$11:$T$40)</f>
        <v>0</v>
      </c>
      <c r="U41" s="5">
        <f>+SUBTOTAL(9,'PM DEN FARO NTE DE SAN'!$U$11:$U$40)</f>
        <v>0</v>
      </c>
    </row>
    <row r="42" spans="1:32" ht="106.5" customHeight="1" x14ac:dyDescent="0.25"/>
    <row r="43" spans="1:32" ht="25.5" customHeight="1" x14ac:dyDescent="0.25">
      <c r="Q43" s="6"/>
      <c r="R43" s="7"/>
      <c r="S43" s="7"/>
      <c r="T43" s="7"/>
      <c r="U43" s="8"/>
    </row>
    <row r="44" spans="1:32" ht="25.5" customHeight="1" x14ac:dyDescent="0.25">
      <c r="Q44" s="9" t="s">
        <v>34</v>
      </c>
      <c r="R44" s="10"/>
      <c r="S44" s="11" t="s">
        <v>35</v>
      </c>
      <c r="T44" s="11"/>
      <c r="U44" s="12" t="str">
        <f>IF(U41&gt;0, (T41/U41),"N/A")</f>
        <v>N/A</v>
      </c>
    </row>
    <row r="45" spans="1:32" ht="25.5" customHeight="1" x14ac:dyDescent="0.25">
      <c r="Q45" s="13"/>
      <c r="R45" s="10"/>
      <c r="S45" s="11"/>
      <c r="T45" s="11"/>
      <c r="U45" s="14"/>
    </row>
    <row r="46" spans="1:32" ht="25.5" customHeight="1" x14ac:dyDescent="0.25">
      <c r="Q46" s="15" t="s">
        <v>36</v>
      </c>
      <c r="R46" s="16"/>
      <c r="S46" s="10" t="s">
        <v>37</v>
      </c>
      <c r="T46" s="16"/>
      <c r="U46" s="12">
        <f>+S41/P41</f>
        <v>0</v>
      </c>
    </row>
    <row r="47" spans="1:32" ht="25.5" customHeight="1" x14ac:dyDescent="0.25">
      <c r="Q47" s="17"/>
      <c r="R47" s="18"/>
      <c r="S47" s="18"/>
      <c r="T47" s="18"/>
      <c r="U47" s="19"/>
    </row>
    <row r="48" spans="1:32" ht="106.5" customHeight="1" x14ac:dyDescent="0.25"/>
    <row r="49" ht="106.5" customHeight="1" x14ac:dyDescent="0.25"/>
    <row r="50" ht="106.5" customHeight="1" x14ac:dyDescent="0.25"/>
    <row r="51" ht="106.5" customHeight="1" x14ac:dyDescent="0.25"/>
    <row r="52" ht="106.5" customHeight="1" x14ac:dyDescent="0.25"/>
    <row r="53" ht="106.5" customHeight="1" x14ac:dyDescent="0.25"/>
    <row r="54" ht="106.5" customHeight="1" x14ac:dyDescent="0.25"/>
    <row r="55" ht="106.5" customHeight="1" x14ac:dyDescent="0.25"/>
    <row r="56" ht="106.5" customHeight="1" x14ac:dyDescent="0.25"/>
    <row r="57" ht="106.5" customHeight="1" x14ac:dyDescent="0.25"/>
    <row r="58" ht="106.5" customHeight="1" x14ac:dyDescent="0.25"/>
    <row r="59" ht="106.5" customHeight="1" x14ac:dyDescent="0.25"/>
    <row r="60" ht="106.5" customHeight="1" x14ac:dyDescent="0.25"/>
    <row r="61" ht="106.5" customHeight="1" x14ac:dyDescent="0.25"/>
    <row r="62" ht="106.5" customHeight="1" x14ac:dyDescent="0.25"/>
    <row r="63" ht="106.5" customHeight="1" x14ac:dyDescent="0.25"/>
    <row r="64" ht="106.5" customHeight="1" x14ac:dyDescent="0.25"/>
    <row r="65" ht="106.5" customHeight="1" x14ac:dyDescent="0.25"/>
    <row r="66" ht="106.5" customHeight="1" x14ac:dyDescent="0.25"/>
    <row r="67" ht="106.5" customHeight="1" x14ac:dyDescent="0.25"/>
    <row r="68" ht="106.5" customHeight="1" x14ac:dyDescent="0.25"/>
    <row r="69" ht="106.5" customHeight="1" x14ac:dyDescent="0.25"/>
    <row r="70" ht="106.5" customHeight="1" x14ac:dyDescent="0.25"/>
    <row r="71" ht="106.5" customHeight="1" x14ac:dyDescent="0.25"/>
    <row r="72" ht="106.5" customHeight="1" x14ac:dyDescent="0.25"/>
    <row r="73" ht="106.5" customHeight="1" x14ac:dyDescent="0.25"/>
    <row r="74" ht="106.5" customHeight="1" x14ac:dyDescent="0.25"/>
    <row r="75" ht="106.5" customHeight="1" x14ac:dyDescent="0.25"/>
    <row r="76" ht="106.5" customHeight="1" x14ac:dyDescent="0.25"/>
    <row r="77" ht="106.5" customHeight="1" x14ac:dyDescent="0.25"/>
    <row r="78" ht="106.5" customHeight="1" x14ac:dyDescent="0.25"/>
    <row r="79" ht="106.5" customHeight="1" x14ac:dyDescent="0.25"/>
    <row r="80" ht="106.5" customHeight="1" x14ac:dyDescent="0.25"/>
    <row r="81" ht="106.5" customHeight="1" x14ac:dyDescent="0.25"/>
    <row r="82" ht="106.5" customHeight="1" x14ac:dyDescent="0.25"/>
    <row r="83" ht="106.5" customHeight="1" x14ac:dyDescent="0.25"/>
    <row r="84" ht="106.5" customHeight="1" x14ac:dyDescent="0.25"/>
    <row r="85" ht="106.5" customHeight="1" x14ac:dyDescent="0.25"/>
    <row r="86" ht="106.5" customHeight="1" x14ac:dyDescent="0.25"/>
    <row r="87" ht="106.5" customHeight="1" x14ac:dyDescent="0.25"/>
    <row r="88" ht="106.5" customHeight="1" x14ac:dyDescent="0.25"/>
    <row r="89" ht="106.5" customHeight="1" x14ac:dyDescent="0.25"/>
    <row r="90" ht="106.5" customHeight="1" x14ac:dyDescent="0.25"/>
    <row r="91" ht="106.5" customHeight="1" x14ac:dyDescent="0.25"/>
    <row r="92" ht="106.5" customHeight="1" x14ac:dyDescent="0.25"/>
    <row r="93" ht="106.5" customHeight="1" x14ac:dyDescent="0.25"/>
    <row r="94" ht="106.5" customHeight="1" x14ac:dyDescent="0.25"/>
    <row r="95" ht="106.5"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409.5" customHeight="1" x14ac:dyDescent="0.25"/>
    <row r="104" ht="409.5" customHeight="1" x14ac:dyDescent="0.25"/>
    <row r="105" ht="409.5" customHeight="1" x14ac:dyDescent="0.25"/>
    <row r="106" ht="409.5" customHeight="1" x14ac:dyDescent="0.25"/>
    <row r="107" ht="409.5" customHeight="1" x14ac:dyDescent="0.25"/>
    <row r="108" ht="409.5" customHeight="1" x14ac:dyDescent="0.25"/>
    <row r="109" ht="409.5" customHeight="1" x14ac:dyDescent="0.25"/>
    <row r="110" ht="409.5" customHeight="1" x14ac:dyDescent="0.25"/>
    <row r="111" ht="409.5" customHeight="1" x14ac:dyDescent="0.25"/>
    <row r="112" ht="409.5" customHeight="1" x14ac:dyDescent="0.25"/>
    <row r="113" ht="409.5" customHeight="1" x14ac:dyDescent="0.25"/>
    <row r="114" ht="409.5" customHeight="1" x14ac:dyDescent="0.25"/>
    <row r="115" ht="409.5" customHeight="1" x14ac:dyDescent="0.25"/>
    <row r="116" ht="409.5" customHeight="1" x14ac:dyDescent="0.25"/>
    <row r="117" ht="409.5" customHeight="1" x14ac:dyDescent="0.25"/>
    <row r="118" ht="409.5" customHeight="1" x14ac:dyDescent="0.25"/>
    <row r="119" ht="409.5" customHeight="1" x14ac:dyDescent="0.25"/>
    <row r="120" ht="409.5" customHeight="1" x14ac:dyDescent="0.25"/>
    <row r="121" ht="409.5" customHeight="1" x14ac:dyDescent="0.25"/>
    <row r="122" ht="409.5" customHeight="1" x14ac:dyDescent="0.25"/>
    <row r="123" ht="409.5" customHeight="1" x14ac:dyDescent="0.25"/>
    <row r="124" ht="409.5" customHeight="1" x14ac:dyDescent="0.25"/>
    <row r="125" ht="409.5" customHeight="1" x14ac:dyDescent="0.25"/>
    <row r="126" ht="409.5" customHeight="1" x14ac:dyDescent="0.25"/>
    <row r="127" ht="409.5" customHeight="1" x14ac:dyDescent="0.25"/>
    <row r="128" ht="409.5" customHeight="1" x14ac:dyDescent="0.25"/>
    <row r="129" ht="409.5" customHeight="1" x14ac:dyDescent="0.25"/>
    <row r="130" ht="409.5" customHeight="1" x14ac:dyDescent="0.25"/>
    <row r="131" ht="409.5" customHeight="1" x14ac:dyDescent="0.25"/>
    <row r="132" ht="409.5" customHeight="1" x14ac:dyDescent="0.25"/>
    <row r="133" ht="409.5" customHeight="1" x14ac:dyDescent="0.25"/>
    <row r="134" ht="409.5" customHeight="1" x14ac:dyDescent="0.25"/>
    <row r="135" ht="409.5" customHeight="1" x14ac:dyDescent="0.25"/>
    <row r="136" ht="409.5" customHeight="1" x14ac:dyDescent="0.25"/>
    <row r="137" ht="409.5" customHeight="1" x14ac:dyDescent="0.25"/>
    <row r="138" ht="409.5" customHeight="1" x14ac:dyDescent="0.25"/>
    <row r="139" ht="409.5" customHeight="1" x14ac:dyDescent="0.25"/>
    <row r="140" ht="409.5" customHeight="1" x14ac:dyDescent="0.25"/>
    <row r="141" ht="409.5" customHeight="1" x14ac:dyDescent="0.25"/>
    <row r="142" ht="409.5" customHeight="1" x14ac:dyDescent="0.25"/>
    <row r="143" ht="409.5" customHeight="1" x14ac:dyDescent="0.25"/>
    <row r="144" ht="409.5" customHeight="1" x14ac:dyDescent="0.25"/>
    <row r="145" ht="409.5" customHeight="1" x14ac:dyDescent="0.25"/>
    <row r="146" ht="409.5" customHeight="1" x14ac:dyDescent="0.25"/>
    <row r="147" ht="409.5" customHeight="1" x14ac:dyDescent="0.25"/>
    <row r="148" ht="409.5" customHeight="1" x14ac:dyDescent="0.25"/>
    <row r="149" ht="409.5" customHeight="1" x14ac:dyDescent="0.25"/>
    <row r="150" ht="409.5" customHeight="1" x14ac:dyDescent="0.25"/>
    <row r="151" ht="409.5" customHeight="1" x14ac:dyDescent="0.25"/>
    <row r="152" ht="409.5" customHeight="1" x14ac:dyDescent="0.25"/>
    <row r="153" ht="409.5" customHeight="1" x14ac:dyDescent="0.25"/>
    <row r="154" ht="409.5" customHeight="1" x14ac:dyDescent="0.25"/>
    <row r="155" ht="409.5" customHeight="1" x14ac:dyDescent="0.25"/>
    <row r="156" ht="409.5" customHeight="1" x14ac:dyDescent="0.25"/>
    <row r="157" ht="409.5" customHeight="1" x14ac:dyDescent="0.25"/>
    <row r="158" ht="409.5" customHeight="1" x14ac:dyDescent="0.25"/>
    <row r="159" ht="409.5" customHeight="1" x14ac:dyDescent="0.25"/>
    <row r="160" ht="409.5" customHeight="1" x14ac:dyDescent="0.25"/>
    <row r="161" ht="409.5" customHeight="1" x14ac:dyDescent="0.25"/>
    <row r="162" ht="409.5" customHeight="1" x14ac:dyDescent="0.25"/>
    <row r="163" ht="409.5" customHeight="1" x14ac:dyDescent="0.25"/>
    <row r="164" ht="409.5" customHeight="1" x14ac:dyDescent="0.25"/>
    <row r="165" ht="409.5" customHeight="1" x14ac:dyDescent="0.25"/>
    <row r="166" ht="409.5" customHeight="1" x14ac:dyDescent="0.25"/>
    <row r="167" ht="409.5" customHeight="1" x14ac:dyDescent="0.25"/>
    <row r="168" ht="409.5" customHeight="1" x14ac:dyDescent="0.25"/>
    <row r="169" ht="409.5" customHeight="1" x14ac:dyDescent="0.25"/>
    <row r="170" ht="409.5" customHeight="1" x14ac:dyDescent="0.25"/>
    <row r="171" ht="409.5" customHeight="1" x14ac:dyDescent="0.25"/>
    <row r="172" ht="409.5" customHeight="1" x14ac:dyDescent="0.25"/>
    <row r="173" ht="409.5" customHeight="1" x14ac:dyDescent="0.25"/>
    <row r="174" ht="409.5" customHeight="1" x14ac:dyDescent="0.25"/>
    <row r="175" ht="409.5" customHeight="1" x14ac:dyDescent="0.25"/>
    <row r="176" ht="409.5" customHeight="1" x14ac:dyDescent="0.25"/>
    <row r="177" ht="409.5" customHeight="1" x14ac:dyDescent="0.25"/>
    <row r="178" ht="409.5" customHeight="1" x14ac:dyDescent="0.25"/>
    <row r="179" ht="409.5" customHeight="1" x14ac:dyDescent="0.25"/>
    <row r="180" ht="409.5" customHeight="1" x14ac:dyDescent="0.25"/>
    <row r="181" ht="409.5" customHeight="1" x14ac:dyDescent="0.25"/>
    <row r="182" ht="409.5" customHeight="1" x14ac:dyDescent="0.25"/>
    <row r="183" ht="409.5" customHeight="1" x14ac:dyDescent="0.25"/>
    <row r="184" ht="409.5" customHeight="1" x14ac:dyDescent="0.25"/>
    <row r="185" ht="409.5" customHeight="1" x14ac:dyDescent="0.25"/>
    <row r="186" ht="409.5" customHeight="1" x14ac:dyDescent="0.25"/>
    <row r="187" ht="409.5" customHeight="1" x14ac:dyDescent="0.25"/>
    <row r="188" ht="409.5" customHeight="1" x14ac:dyDescent="0.25"/>
    <row r="189" ht="409.5" customHeight="1" x14ac:dyDescent="0.25"/>
    <row r="190" ht="409.5" customHeight="1" x14ac:dyDescent="0.25"/>
    <row r="191" ht="409.5" customHeight="1" x14ac:dyDescent="0.25"/>
    <row r="192" ht="409.5" customHeight="1" x14ac:dyDescent="0.25"/>
    <row r="193" ht="409.5" customHeight="1" x14ac:dyDescent="0.25"/>
    <row r="194" ht="409.5" customHeight="1" x14ac:dyDescent="0.25"/>
    <row r="195" ht="409.5" customHeight="1" x14ac:dyDescent="0.25"/>
    <row r="196" ht="409.5" customHeight="1" x14ac:dyDescent="0.25"/>
    <row r="197" ht="409.5" customHeight="1" x14ac:dyDescent="0.25"/>
    <row r="198" ht="409.5" customHeight="1" x14ac:dyDescent="0.25"/>
    <row r="199" ht="409.5" customHeight="1" x14ac:dyDescent="0.25"/>
    <row r="200" ht="409.5" customHeight="1" x14ac:dyDescent="0.25"/>
    <row r="201" ht="409.5" customHeight="1" x14ac:dyDescent="0.25"/>
    <row r="202" ht="409.5" customHeight="1" x14ac:dyDescent="0.25"/>
    <row r="203" ht="409.5" customHeight="1" x14ac:dyDescent="0.25"/>
    <row r="204" ht="409.5" customHeight="1" x14ac:dyDescent="0.25"/>
    <row r="205" ht="409.5" customHeight="1" x14ac:dyDescent="0.25"/>
    <row r="206" ht="409.5" customHeight="1" x14ac:dyDescent="0.25"/>
    <row r="207" ht="409.5" customHeight="1" x14ac:dyDescent="0.25"/>
    <row r="208" ht="409.5" customHeight="1" x14ac:dyDescent="0.25"/>
    <row r="209" ht="409.5" customHeight="1" x14ac:dyDescent="0.25"/>
    <row r="210" ht="409.5" customHeight="1" x14ac:dyDescent="0.25"/>
    <row r="211" ht="409.5" customHeight="1" x14ac:dyDescent="0.25"/>
    <row r="212" ht="409.5" customHeight="1" x14ac:dyDescent="0.25"/>
    <row r="213" ht="409.5" customHeight="1" x14ac:dyDescent="0.25"/>
    <row r="214" ht="409.5" customHeight="1" x14ac:dyDescent="0.25"/>
    <row r="215" ht="409.5" customHeight="1" x14ac:dyDescent="0.25"/>
    <row r="216" ht="409.5" customHeight="1" x14ac:dyDescent="0.25"/>
    <row r="217" ht="409.5" customHeight="1" x14ac:dyDescent="0.25"/>
    <row r="218" ht="409.5" customHeight="1" x14ac:dyDescent="0.25"/>
    <row r="219" ht="409.5" customHeight="1" x14ac:dyDescent="0.25"/>
    <row r="220" ht="409.5" customHeight="1" x14ac:dyDescent="0.25"/>
    <row r="221" ht="409.5" customHeight="1" x14ac:dyDescent="0.25"/>
    <row r="222" ht="409.5" customHeight="1" x14ac:dyDescent="0.25"/>
    <row r="223" ht="409.5" customHeight="1" x14ac:dyDescent="0.25"/>
    <row r="224" ht="409.5" customHeight="1" x14ac:dyDescent="0.25"/>
    <row r="225" ht="409.5" customHeight="1" x14ac:dyDescent="0.25"/>
    <row r="226" ht="409.5" customHeight="1" x14ac:dyDescent="0.25"/>
    <row r="227" ht="409.5" customHeight="1" x14ac:dyDescent="0.25"/>
    <row r="228" ht="409.5" customHeight="1" x14ac:dyDescent="0.25"/>
    <row r="229" ht="409.5" customHeight="1" x14ac:dyDescent="0.25"/>
    <row r="230" ht="409.5" customHeight="1" x14ac:dyDescent="0.25"/>
    <row r="231" ht="409.5" customHeight="1" x14ac:dyDescent="0.25"/>
    <row r="232" ht="409.5" customHeight="1" x14ac:dyDescent="0.25"/>
    <row r="233" ht="409.5" customHeight="1" x14ac:dyDescent="0.25"/>
    <row r="234" ht="409.5" customHeight="1" x14ac:dyDescent="0.25"/>
    <row r="235" ht="409.5" customHeight="1" x14ac:dyDescent="0.25"/>
    <row r="236" ht="409.5" customHeight="1" x14ac:dyDescent="0.25"/>
    <row r="237" ht="409.5" customHeight="1" x14ac:dyDescent="0.25"/>
    <row r="238" ht="409.5" customHeight="1" x14ac:dyDescent="0.25"/>
    <row r="239" ht="409.5" customHeight="1" x14ac:dyDescent="0.25"/>
    <row r="240" ht="409.5" customHeight="1" x14ac:dyDescent="0.25"/>
    <row r="241" ht="409.5" customHeight="1" x14ac:dyDescent="0.25"/>
    <row r="242" ht="409.5" customHeight="1" x14ac:dyDescent="0.25"/>
    <row r="243" ht="409.5" customHeight="1" x14ac:dyDescent="0.25"/>
    <row r="244" ht="409.5" customHeight="1" x14ac:dyDescent="0.25"/>
    <row r="245" ht="409.5" customHeight="1" x14ac:dyDescent="0.25"/>
    <row r="246" ht="409.5" customHeight="1" x14ac:dyDescent="0.25"/>
    <row r="247" ht="409.5" customHeight="1" x14ac:dyDescent="0.25"/>
    <row r="248" ht="409.5" customHeight="1" x14ac:dyDescent="0.25"/>
    <row r="249" ht="409.5" customHeight="1" x14ac:dyDescent="0.25"/>
    <row r="250" ht="409.5" customHeight="1" x14ac:dyDescent="0.25"/>
    <row r="251" ht="409.5" customHeight="1" x14ac:dyDescent="0.25"/>
    <row r="252" ht="409.5" customHeight="1" x14ac:dyDescent="0.25"/>
    <row r="253" ht="409.5" customHeight="1" x14ac:dyDescent="0.25"/>
    <row r="254" ht="409.5" customHeight="1" x14ac:dyDescent="0.25"/>
    <row r="255" ht="409.5" customHeight="1" x14ac:dyDescent="0.25"/>
    <row r="256" ht="409.5" customHeight="1" x14ac:dyDescent="0.25"/>
    <row r="257" ht="409.5" customHeight="1" x14ac:dyDescent="0.25"/>
    <row r="258" ht="409.5" customHeight="1" x14ac:dyDescent="0.25"/>
    <row r="259" ht="409.5" customHeight="1" x14ac:dyDescent="0.25"/>
    <row r="260" ht="409.5" customHeight="1" x14ac:dyDescent="0.25"/>
    <row r="261" ht="409.5" customHeight="1" x14ac:dyDescent="0.25"/>
    <row r="262" ht="409.5" customHeight="1" x14ac:dyDescent="0.25"/>
    <row r="263" ht="409.5" customHeight="1" x14ac:dyDescent="0.25"/>
    <row r="264" ht="409.5" customHeight="1" x14ac:dyDescent="0.25"/>
    <row r="265" ht="409.5" customHeight="1" x14ac:dyDescent="0.25"/>
    <row r="266" ht="409.5" customHeight="1" x14ac:dyDescent="0.25"/>
    <row r="267" ht="409.5" customHeight="1" x14ac:dyDescent="0.25"/>
    <row r="268" ht="409.5" customHeight="1" x14ac:dyDescent="0.25"/>
    <row r="269" ht="409.5" customHeight="1" x14ac:dyDescent="0.25"/>
    <row r="270" ht="409.5" customHeight="1" x14ac:dyDescent="0.25"/>
    <row r="271" ht="409.5" customHeight="1" x14ac:dyDescent="0.25"/>
    <row r="272" ht="409.5" customHeight="1" x14ac:dyDescent="0.25"/>
    <row r="273" ht="409.5" customHeight="1" x14ac:dyDescent="0.25"/>
    <row r="274" ht="409.5" customHeight="1" x14ac:dyDescent="0.25"/>
    <row r="275" ht="409.5" customHeight="1" x14ac:dyDescent="0.25"/>
    <row r="276" ht="409.5" customHeight="1" x14ac:dyDescent="0.25"/>
    <row r="277" ht="409.5" customHeight="1" x14ac:dyDescent="0.25"/>
    <row r="278" ht="409.5" customHeight="1" x14ac:dyDescent="0.25"/>
    <row r="279" ht="409.5" customHeight="1" x14ac:dyDescent="0.25"/>
    <row r="280" ht="409.5" customHeight="1" x14ac:dyDescent="0.25"/>
    <row r="281" ht="409.5" customHeight="1" x14ac:dyDescent="0.25"/>
    <row r="282" ht="409.5" customHeight="1" x14ac:dyDescent="0.25"/>
    <row r="283" ht="409.5" customHeight="1" x14ac:dyDescent="0.25"/>
    <row r="284" ht="409.5" customHeight="1" x14ac:dyDescent="0.25"/>
    <row r="285" ht="409.5" customHeight="1" x14ac:dyDescent="0.25"/>
    <row r="286" ht="409.5" customHeight="1" x14ac:dyDescent="0.25"/>
    <row r="287" ht="409.5" customHeight="1" x14ac:dyDescent="0.25"/>
    <row r="288" ht="409.5" customHeight="1" x14ac:dyDescent="0.25"/>
    <row r="289" ht="409.5" customHeight="1" x14ac:dyDescent="0.25"/>
    <row r="290" ht="409.5" customHeight="1" x14ac:dyDescent="0.25"/>
    <row r="291" ht="409.5" customHeight="1" x14ac:dyDescent="0.25"/>
    <row r="292" ht="409.5" customHeight="1" x14ac:dyDescent="0.25"/>
    <row r="293" ht="409.5" customHeight="1" x14ac:dyDescent="0.25"/>
    <row r="294" ht="409.5" customHeight="1" x14ac:dyDescent="0.25"/>
    <row r="295" ht="409.5" customHeight="1" x14ac:dyDescent="0.25"/>
    <row r="296" ht="409.5" customHeight="1" x14ac:dyDescent="0.25"/>
    <row r="297" ht="409.5" customHeight="1" x14ac:dyDescent="0.25"/>
    <row r="298" ht="409.5" customHeight="1" x14ac:dyDescent="0.25"/>
    <row r="299" ht="409.5" customHeight="1" x14ac:dyDescent="0.25"/>
    <row r="300" ht="409.5" customHeight="1" x14ac:dyDescent="0.25"/>
    <row r="301" ht="409.5" customHeight="1" x14ac:dyDescent="0.25"/>
    <row r="302" ht="409.5" customHeight="1" x14ac:dyDescent="0.25"/>
    <row r="303" ht="409.5" customHeight="1" x14ac:dyDescent="0.25"/>
    <row r="304" ht="409.5" customHeight="1" x14ac:dyDescent="0.25"/>
    <row r="305" ht="409.5" customHeight="1" x14ac:dyDescent="0.25"/>
    <row r="306" ht="409.5" customHeight="1" x14ac:dyDescent="0.25"/>
    <row r="307" ht="409.5" customHeight="1" x14ac:dyDescent="0.25"/>
    <row r="308" ht="409.5" customHeight="1" x14ac:dyDescent="0.25"/>
    <row r="309" ht="409.5" customHeight="1" x14ac:dyDescent="0.25"/>
    <row r="310" ht="409.5" customHeight="1" x14ac:dyDescent="0.25"/>
    <row r="311" ht="409.5" customHeight="1" x14ac:dyDescent="0.25"/>
    <row r="312" ht="409.5" customHeight="1" x14ac:dyDescent="0.25"/>
    <row r="313" ht="409.5" customHeight="1" x14ac:dyDescent="0.25"/>
    <row r="314" ht="409.5" customHeight="1" x14ac:dyDescent="0.25"/>
    <row r="315" ht="409.5" customHeight="1" x14ac:dyDescent="0.25"/>
    <row r="316" ht="409.5" customHeight="1" x14ac:dyDescent="0.25"/>
    <row r="317" ht="409.5" customHeight="1" x14ac:dyDescent="0.25"/>
    <row r="318" ht="409.5" customHeight="1" x14ac:dyDescent="0.25"/>
    <row r="319" ht="409.5" customHeight="1" x14ac:dyDescent="0.25"/>
    <row r="320" ht="409.5" customHeight="1" x14ac:dyDescent="0.25"/>
    <row r="321" ht="409.5" customHeight="1" x14ac:dyDescent="0.25"/>
    <row r="322" ht="409.5" customHeight="1" x14ac:dyDescent="0.25"/>
    <row r="323" ht="409.5" customHeight="1" x14ac:dyDescent="0.25"/>
    <row r="324" ht="409.5" customHeight="1" x14ac:dyDescent="0.25"/>
    <row r="325" ht="409.5" customHeight="1" x14ac:dyDescent="0.25"/>
    <row r="326" ht="409.5" customHeight="1" x14ac:dyDescent="0.25"/>
    <row r="327" ht="409.5" customHeight="1" x14ac:dyDescent="0.25"/>
    <row r="328" ht="409.5" customHeight="1" x14ac:dyDescent="0.25"/>
    <row r="329" ht="409.5" customHeight="1" x14ac:dyDescent="0.25"/>
    <row r="330" ht="409.5" customHeight="1" x14ac:dyDescent="0.25"/>
    <row r="331" ht="409.5" customHeight="1" x14ac:dyDescent="0.25"/>
    <row r="332" ht="409.5" customHeight="1" x14ac:dyDescent="0.25"/>
    <row r="333" ht="409.5" customHeight="1" x14ac:dyDescent="0.25"/>
    <row r="334" ht="409.5" customHeight="1" x14ac:dyDescent="0.25"/>
    <row r="335" ht="409.5" customHeight="1" x14ac:dyDescent="0.25"/>
    <row r="336" ht="409.5" customHeight="1" x14ac:dyDescent="0.25"/>
    <row r="337" ht="409.5" customHeight="1" x14ac:dyDescent="0.25"/>
    <row r="338" ht="409.5" customHeight="1" x14ac:dyDescent="0.25"/>
    <row r="339" ht="409.5" customHeight="1" x14ac:dyDescent="0.25"/>
    <row r="340" ht="409.5" customHeight="1" x14ac:dyDescent="0.25"/>
    <row r="341" ht="409.5" customHeight="1" x14ac:dyDescent="0.25"/>
    <row r="342" ht="409.5" customHeight="1" x14ac:dyDescent="0.25"/>
    <row r="343" ht="409.5" customHeight="1" x14ac:dyDescent="0.25"/>
    <row r="344" ht="409.5" customHeight="1" x14ac:dyDescent="0.25"/>
    <row r="345" ht="409.5" customHeight="1" x14ac:dyDescent="0.25"/>
    <row r="346" ht="409.5" customHeight="1" x14ac:dyDescent="0.25"/>
    <row r="347" ht="409.5" customHeight="1" x14ac:dyDescent="0.25"/>
    <row r="348" ht="409.5" customHeight="1" x14ac:dyDescent="0.25"/>
    <row r="349" ht="409.5" customHeight="1" x14ac:dyDescent="0.25"/>
    <row r="350" ht="409.5" customHeight="1" x14ac:dyDescent="0.25"/>
    <row r="351" ht="409.5" customHeight="1" x14ac:dyDescent="0.25"/>
    <row r="352" ht="409.5" customHeight="1" x14ac:dyDescent="0.25"/>
    <row r="353" ht="409.5" customHeight="1" x14ac:dyDescent="0.25"/>
    <row r="354" ht="409.5" customHeight="1" x14ac:dyDescent="0.25"/>
    <row r="355" ht="409.5" customHeight="1" x14ac:dyDescent="0.25"/>
    <row r="356" ht="409.5" customHeight="1" x14ac:dyDescent="0.25"/>
    <row r="357" ht="409.5" customHeight="1" x14ac:dyDescent="0.25"/>
    <row r="358" ht="409.5" customHeight="1" x14ac:dyDescent="0.25"/>
    <row r="359" ht="409.5" customHeight="1" x14ac:dyDescent="0.25"/>
    <row r="360" ht="409.5" customHeight="1" x14ac:dyDescent="0.25"/>
    <row r="361" ht="409.5" customHeight="1" x14ac:dyDescent="0.25"/>
    <row r="362" ht="409.5" customHeight="1" x14ac:dyDescent="0.25"/>
    <row r="363" ht="409.5" customHeight="1" x14ac:dyDescent="0.25"/>
    <row r="364" ht="409.5" customHeight="1" x14ac:dyDescent="0.25"/>
    <row r="365" ht="409.5" customHeight="1" x14ac:dyDescent="0.25"/>
    <row r="366" ht="409.5" customHeight="1" x14ac:dyDescent="0.25"/>
    <row r="367" ht="409.5" customHeight="1" x14ac:dyDescent="0.25"/>
    <row r="368" ht="409.5" customHeight="1" x14ac:dyDescent="0.25"/>
    <row r="369" ht="409.5" customHeight="1" x14ac:dyDescent="0.25"/>
    <row r="370" ht="409.5" customHeight="1" x14ac:dyDescent="0.25"/>
    <row r="371" ht="409.5" customHeight="1" x14ac:dyDescent="0.25"/>
    <row r="372" ht="409.5" customHeight="1" x14ac:dyDescent="0.25"/>
    <row r="373" ht="409.5" customHeight="1" x14ac:dyDescent="0.25"/>
    <row r="374" ht="409.5" customHeight="1" x14ac:dyDescent="0.25"/>
    <row r="375" ht="409.5" customHeight="1" x14ac:dyDescent="0.25"/>
    <row r="376" ht="409.5" customHeight="1" x14ac:dyDescent="0.25"/>
    <row r="377" ht="409.5" customHeight="1" x14ac:dyDescent="0.25"/>
    <row r="378" ht="409.5" customHeight="1" x14ac:dyDescent="0.25"/>
    <row r="379" ht="409.5" customHeight="1" x14ac:dyDescent="0.25"/>
    <row r="380" ht="409.5" customHeight="1" x14ac:dyDescent="0.25"/>
    <row r="381" ht="409.5" customHeight="1" x14ac:dyDescent="0.25"/>
    <row r="382" ht="409.5" customHeight="1" x14ac:dyDescent="0.25"/>
    <row r="383" ht="409.5" customHeight="1" x14ac:dyDescent="0.25"/>
    <row r="384" ht="409.5" customHeight="1" x14ac:dyDescent="0.25"/>
    <row r="385" ht="409.5" customHeight="1" x14ac:dyDescent="0.25"/>
    <row r="386" ht="409.5" customHeight="1" x14ac:dyDescent="0.25"/>
    <row r="387" ht="409.5" customHeight="1" x14ac:dyDescent="0.25"/>
    <row r="388" ht="409.5" customHeight="1" x14ac:dyDescent="0.25"/>
    <row r="389" ht="409.5" customHeight="1" x14ac:dyDescent="0.25"/>
    <row r="390" ht="409.5" customHeight="1" x14ac:dyDescent="0.25"/>
    <row r="391" ht="409.5" customHeight="1" x14ac:dyDescent="0.25"/>
    <row r="392" ht="409.5" customHeight="1" x14ac:dyDescent="0.25"/>
    <row r="393" ht="409.5" customHeight="1" x14ac:dyDescent="0.25"/>
    <row r="394" ht="409.5" customHeight="1" x14ac:dyDescent="0.25"/>
    <row r="395" ht="409.5" customHeight="1" x14ac:dyDescent="0.25"/>
    <row r="396" ht="409.5" customHeight="1" x14ac:dyDescent="0.25"/>
    <row r="397" ht="409.5" customHeight="1" x14ac:dyDescent="0.25"/>
    <row r="398" ht="409.5" customHeight="1" x14ac:dyDescent="0.25"/>
    <row r="399" ht="409.5" customHeight="1" x14ac:dyDescent="0.25"/>
    <row r="400" ht="409.5" customHeight="1" x14ac:dyDescent="0.25"/>
    <row r="401" ht="409.5" customHeight="1" x14ac:dyDescent="0.25"/>
    <row r="402" ht="409.5" customHeight="1" x14ac:dyDescent="0.25"/>
    <row r="403" ht="409.5" customHeight="1" x14ac:dyDescent="0.25"/>
    <row r="404" ht="409.5" customHeight="1" x14ac:dyDescent="0.25"/>
    <row r="405" ht="409.5" customHeight="1" x14ac:dyDescent="0.25"/>
    <row r="406" ht="409.5" customHeight="1" x14ac:dyDescent="0.25"/>
    <row r="407" ht="409.5" customHeight="1" x14ac:dyDescent="0.25"/>
    <row r="408" ht="409.5" customHeight="1" x14ac:dyDescent="0.25"/>
    <row r="409" ht="409.5" customHeight="1" x14ac:dyDescent="0.25"/>
    <row r="410" ht="409.5" customHeight="1" x14ac:dyDescent="0.25"/>
    <row r="411" ht="409.5" customHeight="1" x14ac:dyDescent="0.25"/>
    <row r="412" ht="409.5" customHeight="1" x14ac:dyDescent="0.25"/>
    <row r="413" ht="409.5" customHeight="1" x14ac:dyDescent="0.25"/>
    <row r="414" ht="409.5" customHeight="1" x14ac:dyDescent="0.25"/>
    <row r="415" ht="409.5" customHeight="1" x14ac:dyDescent="0.25"/>
    <row r="416" ht="409.5" customHeight="1" x14ac:dyDescent="0.25"/>
    <row r="417" ht="409.5" customHeight="1" x14ac:dyDescent="0.25"/>
    <row r="418" ht="409.5" customHeight="1" x14ac:dyDescent="0.25"/>
    <row r="419" ht="409.5" customHeight="1" x14ac:dyDescent="0.25"/>
    <row r="420" ht="409.5" customHeight="1" x14ac:dyDescent="0.25"/>
    <row r="421" ht="409.5" customHeight="1" x14ac:dyDescent="0.25"/>
    <row r="422" ht="409.5" customHeight="1" x14ac:dyDescent="0.25"/>
    <row r="423" ht="409.5" customHeight="1" x14ac:dyDescent="0.25"/>
    <row r="424" ht="409.5" customHeight="1" x14ac:dyDescent="0.25"/>
    <row r="425" ht="409.5" customHeight="1" x14ac:dyDescent="0.25"/>
    <row r="426" ht="409.5" customHeight="1" x14ac:dyDescent="0.25"/>
    <row r="427" ht="409.5" customHeight="1" x14ac:dyDescent="0.25"/>
    <row r="428" ht="409.5" customHeight="1" x14ac:dyDescent="0.25"/>
    <row r="429" ht="409.5" customHeight="1" x14ac:dyDescent="0.25"/>
    <row r="430" ht="409.5" customHeight="1" x14ac:dyDescent="0.25"/>
    <row r="431" ht="409.5" customHeight="1" x14ac:dyDescent="0.25"/>
    <row r="432" ht="409.5" customHeight="1" x14ac:dyDescent="0.25"/>
    <row r="433" ht="409.5" customHeight="1" x14ac:dyDescent="0.25"/>
    <row r="434" ht="409.5" customHeight="1" x14ac:dyDescent="0.25"/>
    <row r="435" ht="409.5" customHeight="1" x14ac:dyDescent="0.25"/>
    <row r="436" ht="409.5" customHeight="1" x14ac:dyDescent="0.25"/>
    <row r="437" ht="409.5" customHeight="1" x14ac:dyDescent="0.25"/>
    <row r="438" ht="409.5" customHeight="1" x14ac:dyDescent="0.25"/>
    <row r="439" ht="409.5" customHeight="1" x14ac:dyDescent="0.25"/>
    <row r="440" ht="409.5" customHeight="1" x14ac:dyDescent="0.25"/>
    <row r="441" ht="409.5" customHeight="1" x14ac:dyDescent="0.25"/>
    <row r="442" ht="409.5" customHeight="1" x14ac:dyDescent="0.25"/>
    <row r="443" ht="409.5" customHeight="1" x14ac:dyDescent="0.25"/>
    <row r="444" ht="409.5" customHeight="1" x14ac:dyDescent="0.25"/>
    <row r="445" ht="409.5" customHeight="1" x14ac:dyDescent="0.25"/>
    <row r="446" ht="409.5" customHeight="1" x14ac:dyDescent="0.25"/>
    <row r="447" ht="409.5" customHeight="1" x14ac:dyDescent="0.25"/>
    <row r="448" ht="409.5" customHeight="1" x14ac:dyDescent="0.25"/>
    <row r="449" ht="409.5" customHeight="1" x14ac:dyDescent="0.25"/>
    <row r="450" ht="409.5" customHeight="1" x14ac:dyDescent="0.25"/>
    <row r="451" ht="409.5" customHeight="1" x14ac:dyDescent="0.25"/>
    <row r="452" ht="409.5" customHeight="1" x14ac:dyDescent="0.25"/>
    <row r="453" ht="409.5" customHeight="1" x14ac:dyDescent="0.25"/>
    <row r="454" ht="409.5" customHeight="1" x14ac:dyDescent="0.25"/>
    <row r="455" ht="409.5" customHeight="1" x14ac:dyDescent="0.25"/>
    <row r="456" ht="409.5" customHeight="1" x14ac:dyDescent="0.25"/>
    <row r="457" ht="409.5" customHeight="1" x14ac:dyDescent="0.25"/>
    <row r="458" ht="409.5" customHeight="1" x14ac:dyDescent="0.25"/>
    <row r="459" ht="409.5" customHeight="1" x14ac:dyDescent="0.25"/>
    <row r="460" ht="409.5" customHeight="1" x14ac:dyDescent="0.25"/>
    <row r="461" ht="409.5" customHeight="1" x14ac:dyDescent="0.25"/>
    <row r="462" ht="409.5" customHeight="1" x14ac:dyDescent="0.25"/>
    <row r="463" ht="409.5" customHeight="1" x14ac:dyDescent="0.25"/>
    <row r="464" ht="409.5" customHeight="1" x14ac:dyDescent="0.25"/>
    <row r="465" ht="409.5" customHeight="1" x14ac:dyDescent="0.25"/>
  </sheetData>
  <sheetProtection autoFilter="0"/>
  <protectedRanges>
    <protectedRange algorithmName="SHA-512" hashValue="PaOIfH9tU4letFFRfmQj9faW6mij536yJvFiDbndBhxe2C2VHY9x/JalfrMKy5n8UXKMmkFYD0q3xgunSbcdoA==" saltValue="ZCdUr4kioCoxHZIPRghQBw==" spinCount="100000" sqref="W11:X40" name="AUDITOR OCI"/>
  </protectedRanges>
  <autoFilter ref="A10:AF41" xr:uid="{EBB6E213-4DB5-4CA2-B3DD-2A2CC8073C32}"/>
  <mergeCells count="5">
    <mergeCell ref="B2:C2"/>
    <mergeCell ref="Q9:U9"/>
    <mergeCell ref="W9:X9"/>
    <mergeCell ref="Y9:AC9"/>
    <mergeCell ref="AE9:AF9"/>
  </mergeCells>
  <dataValidations disablePrompts="1" count="1">
    <dataValidation type="date" allowBlank="1" showInputMessage="1" showErrorMessage="1" sqref="B6" xr:uid="{CFD486B4-44D2-4226-B0B8-7F2744EB48F9}">
      <formula1>45139</formula1>
      <formula2>45504</formula2>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BBF1-4DCC-4055-B902-E7D8D6E03DAF}">
  <dimension ref="A1:AF465"/>
  <sheetViews>
    <sheetView topLeftCell="L1" zoomScale="60" zoomScaleNormal="60" workbookViewId="0">
      <selection activeCell="Y9" sqref="Y9:AF10"/>
    </sheetView>
  </sheetViews>
  <sheetFormatPr baseColWidth="10" defaultColWidth="11.42578125" defaultRowHeight="15" x14ac:dyDescent="0.25"/>
  <cols>
    <col min="1" max="1" width="32.85546875" customWidth="1"/>
    <col min="2" max="2" width="42" customWidth="1"/>
    <col min="3" max="3" width="23.5703125" customWidth="1"/>
    <col min="4" max="4" width="22.42578125" customWidth="1"/>
    <col min="5" max="5" width="21.7109375" customWidth="1"/>
    <col min="6" max="6" width="29.140625" customWidth="1"/>
    <col min="7" max="7" width="120.42578125" customWidth="1"/>
    <col min="8" max="8" width="77.140625" customWidth="1"/>
    <col min="9" max="9" width="54.42578125" customWidth="1"/>
    <col min="10" max="10" width="61" customWidth="1"/>
    <col min="11" max="11" width="28.42578125" customWidth="1"/>
    <col min="12" max="12" width="20.85546875" customWidth="1"/>
    <col min="13" max="13" width="32.5703125" customWidth="1"/>
    <col min="14" max="14" width="17.7109375" customWidth="1"/>
    <col min="15" max="15" width="24.85546875" customWidth="1"/>
    <col min="16" max="16" width="21" customWidth="1"/>
    <col min="17" max="17" width="24.140625" hidden="1" customWidth="1"/>
    <col min="18" max="21" width="16.7109375" hidden="1" customWidth="1"/>
    <col min="22" max="22" width="90.7109375" hidden="1" customWidth="1"/>
    <col min="23" max="23" width="91.42578125" hidden="1" customWidth="1"/>
    <col min="24" max="24" width="66.28515625" hidden="1" customWidth="1"/>
    <col min="25" max="25" width="24.140625" customWidth="1"/>
    <col min="26" max="29" width="16.7109375" customWidth="1"/>
    <col min="30" max="30" width="90.7109375" customWidth="1"/>
    <col min="31" max="31" width="91.42578125" customWidth="1"/>
    <col min="32" max="32" width="66.28515625" customWidth="1"/>
  </cols>
  <sheetData>
    <row r="1" spans="1:32" ht="19.5" customHeight="1" x14ac:dyDescent="0.25">
      <c r="A1" s="1" t="s">
        <v>0</v>
      </c>
      <c r="B1" s="1" t="s">
        <v>1</v>
      </c>
      <c r="C1" s="2"/>
      <c r="I1" s="24"/>
    </row>
    <row r="2" spans="1:32" ht="19.5" customHeight="1" x14ac:dyDescent="0.25">
      <c r="A2" s="1" t="s">
        <v>2</v>
      </c>
      <c r="B2" s="64" t="s">
        <v>3</v>
      </c>
      <c r="C2" s="64"/>
      <c r="I2" s="24"/>
    </row>
    <row r="3" spans="1:32" ht="19.5" customHeight="1" x14ac:dyDescent="0.25">
      <c r="A3" s="1" t="s">
        <v>4</v>
      </c>
      <c r="B3" s="1" t="s">
        <v>5</v>
      </c>
      <c r="C3" s="2"/>
      <c r="I3" s="24"/>
    </row>
    <row r="4" spans="1:32" ht="19.5" customHeight="1" x14ac:dyDescent="0.25">
      <c r="A4" s="1" t="s">
        <v>6</v>
      </c>
      <c r="B4" s="20" t="s">
        <v>193</v>
      </c>
      <c r="C4" s="2"/>
      <c r="I4" s="24"/>
    </row>
    <row r="5" spans="1:32" ht="19.5" customHeight="1" x14ac:dyDescent="0.25">
      <c r="A5" s="1" t="s">
        <v>7</v>
      </c>
      <c r="B5" s="20">
        <v>45985</v>
      </c>
      <c r="C5" s="2"/>
      <c r="I5" s="24"/>
    </row>
    <row r="6" spans="1:32" ht="19.5" customHeight="1" x14ac:dyDescent="0.25">
      <c r="A6" s="1" t="s">
        <v>8</v>
      </c>
      <c r="B6" s="3"/>
      <c r="C6" s="2"/>
      <c r="I6" s="24"/>
    </row>
    <row r="9" spans="1:32" ht="95.25" customHeight="1" x14ac:dyDescent="0.25">
      <c r="Q9" s="65" t="s">
        <v>9</v>
      </c>
      <c r="R9" s="66"/>
      <c r="S9" s="66"/>
      <c r="T9" s="66"/>
      <c r="U9" s="67"/>
      <c r="W9" s="68" t="s">
        <v>10</v>
      </c>
      <c r="X9" s="69"/>
      <c r="Y9" s="71" t="s">
        <v>9</v>
      </c>
      <c r="Z9" s="72"/>
      <c r="AA9" s="72"/>
      <c r="AB9" s="72"/>
      <c r="AC9" s="73"/>
      <c r="AE9" s="74" t="s">
        <v>10</v>
      </c>
      <c r="AF9" s="75"/>
    </row>
    <row r="10" spans="1:32" ht="81" customHeight="1" x14ac:dyDescent="0.25">
      <c r="A10" s="28" t="s">
        <v>194</v>
      </c>
      <c r="B10" s="28" t="s">
        <v>11</v>
      </c>
      <c r="C10" s="28" t="s">
        <v>12</v>
      </c>
      <c r="D10" s="29" t="s">
        <v>13</v>
      </c>
      <c r="E10" s="29" t="s">
        <v>14</v>
      </c>
      <c r="F10" s="29" t="s">
        <v>15</v>
      </c>
      <c r="G10" s="29" t="s">
        <v>16</v>
      </c>
      <c r="H10" s="29" t="s">
        <v>17</v>
      </c>
      <c r="I10" s="29" t="s">
        <v>18</v>
      </c>
      <c r="J10" s="29" t="s">
        <v>19</v>
      </c>
      <c r="K10" s="29" t="s">
        <v>20</v>
      </c>
      <c r="L10" s="29" t="s">
        <v>21</v>
      </c>
      <c r="M10" s="29" t="s">
        <v>22</v>
      </c>
      <c r="N10" s="29" t="s">
        <v>23</v>
      </c>
      <c r="O10" s="29" t="s">
        <v>24</v>
      </c>
      <c r="P10" s="29" t="s">
        <v>25</v>
      </c>
      <c r="Q10" s="30" t="s">
        <v>26</v>
      </c>
      <c r="R10" s="31" t="s">
        <v>27</v>
      </c>
      <c r="S10" s="31" t="s">
        <v>28</v>
      </c>
      <c r="T10" s="31" t="s">
        <v>29</v>
      </c>
      <c r="U10" s="31" t="s">
        <v>30</v>
      </c>
      <c r="V10" s="30" t="s">
        <v>31</v>
      </c>
      <c r="W10" s="32" t="s">
        <v>32</v>
      </c>
      <c r="X10" s="33" t="s">
        <v>33</v>
      </c>
      <c r="Y10" s="76" t="s">
        <v>306</v>
      </c>
      <c r="Z10" s="77" t="s">
        <v>307</v>
      </c>
      <c r="AA10" s="77" t="s">
        <v>308</v>
      </c>
      <c r="AB10" s="77" t="s">
        <v>309</v>
      </c>
      <c r="AC10" s="77" t="s">
        <v>310</v>
      </c>
      <c r="AD10" s="76" t="s">
        <v>311</v>
      </c>
      <c r="AE10" s="78" t="s">
        <v>312</v>
      </c>
      <c r="AF10" s="78" t="s">
        <v>313</v>
      </c>
    </row>
    <row r="11" spans="1:32" ht="230.1" customHeight="1" x14ac:dyDescent="0.25">
      <c r="A11" s="34" t="s">
        <v>283</v>
      </c>
      <c r="B11" s="34" t="s">
        <v>279</v>
      </c>
      <c r="C11" s="34">
        <v>2025</v>
      </c>
      <c r="D11" s="34" t="s">
        <v>284</v>
      </c>
      <c r="E11" s="34" t="s">
        <v>195</v>
      </c>
      <c r="F11" s="35" t="s">
        <v>198</v>
      </c>
      <c r="G11" s="34" t="s">
        <v>285</v>
      </c>
      <c r="H11" s="34" t="s">
        <v>286</v>
      </c>
      <c r="I11" s="34" t="s">
        <v>287</v>
      </c>
      <c r="J11" s="34" t="s">
        <v>288</v>
      </c>
      <c r="K11" s="34" t="s">
        <v>289</v>
      </c>
      <c r="L11" s="34" t="s">
        <v>208</v>
      </c>
      <c r="M11" s="37">
        <v>1</v>
      </c>
      <c r="N11" s="60">
        <v>45992</v>
      </c>
      <c r="O11" s="60">
        <v>46053</v>
      </c>
      <c r="P11" s="70">
        <f t="shared" ref="P11:P41" si="0">ROUND(((O11-N11)/7),1)</f>
        <v>8.6999999999999993</v>
      </c>
      <c r="Q11" s="39"/>
      <c r="R11" s="40">
        <f t="shared" ref="R11:R40" si="1">IF(Q11=0,0,+Q11/M11)</f>
        <v>0</v>
      </c>
      <c r="S11" s="41">
        <f t="shared" ref="S11:S40" si="2">ROUND((P11*R11),1)</f>
        <v>0</v>
      </c>
      <c r="T11" s="41">
        <f t="shared" ref="T11:T40" si="3">+IF(O11&lt;=$B$6,S11,0)</f>
        <v>0</v>
      </c>
      <c r="U11" s="41">
        <f t="shared" ref="U11:U40" si="4">+IF($B$6&gt;=O11,P11,0)</f>
        <v>0</v>
      </c>
      <c r="V11" s="42"/>
      <c r="W11" s="36"/>
      <c r="X11" s="36"/>
      <c r="Y11" s="79"/>
      <c r="Z11" s="79"/>
      <c r="AA11" s="79"/>
      <c r="AB11" s="79"/>
      <c r="AC11" s="79"/>
      <c r="AD11" s="79"/>
      <c r="AE11" s="79"/>
      <c r="AF11" s="79"/>
    </row>
    <row r="12" spans="1:32" ht="230.1" customHeight="1" x14ac:dyDescent="0.25">
      <c r="A12" s="34" t="s">
        <v>283</v>
      </c>
      <c r="B12" s="34" t="s">
        <v>279</v>
      </c>
      <c r="C12" s="34">
        <v>2025</v>
      </c>
      <c r="D12" s="34" t="s">
        <v>284</v>
      </c>
      <c r="E12" s="34" t="s">
        <v>195</v>
      </c>
      <c r="F12" s="35" t="s">
        <v>198</v>
      </c>
      <c r="G12" s="34" t="s">
        <v>285</v>
      </c>
      <c r="H12" s="34" t="s">
        <v>286</v>
      </c>
      <c r="I12" s="34" t="s">
        <v>287</v>
      </c>
      <c r="J12" s="34" t="s">
        <v>288</v>
      </c>
      <c r="K12" s="34" t="s">
        <v>290</v>
      </c>
      <c r="L12" s="34" t="s">
        <v>210</v>
      </c>
      <c r="M12" s="37">
        <v>2</v>
      </c>
      <c r="N12" s="60">
        <v>46023</v>
      </c>
      <c r="O12" s="60">
        <v>46081</v>
      </c>
      <c r="P12" s="70">
        <f t="shared" si="0"/>
        <v>8.3000000000000007</v>
      </c>
      <c r="Q12" s="39"/>
      <c r="R12" s="40">
        <f t="shared" si="1"/>
        <v>0</v>
      </c>
      <c r="S12" s="41">
        <f t="shared" si="2"/>
        <v>0</v>
      </c>
      <c r="T12" s="41">
        <f t="shared" si="3"/>
        <v>0</v>
      </c>
      <c r="U12" s="41">
        <f t="shared" si="4"/>
        <v>0</v>
      </c>
      <c r="V12" s="42"/>
      <c r="W12" s="36"/>
      <c r="X12" s="36"/>
      <c r="Y12" s="79"/>
      <c r="Z12" s="79"/>
      <c r="AA12" s="79"/>
      <c r="AB12" s="79"/>
      <c r="AC12" s="79"/>
      <c r="AD12" s="79"/>
      <c r="AE12" s="79"/>
      <c r="AF12" s="79"/>
    </row>
    <row r="13" spans="1:32" ht="230.1" customHeight="1" x14ac:dyDescent="0.25">
      <c r="A13" s="34" t="s">
        <v>283</v>
      </c>
      <c r="B13" s="34" t="s">
        <v>279</v>
      </c>
      <c r="C13" s="34">
        <v>2025</v>
      </c>
      <c r="D13" s="34" t="s">
        <v>284</v>
      </c>
      <c r="E13" s="34" t="s">
        <v>195</v>
      </c>
      <c r="F13" s="35" t="s">
        <v>198</v>
      </c>
      <c r="G13" s="34" t="s">
        <v>285</v>
      </c>
      <c r="H13" s="34" t="s">
        <v>286</v>
      </c>
      <c r="I13" s="34" t="s">
        <v>287</v>
      </c>
      <c r="J13" s="34" t="s">
        <v>288</v>
      </c>
      <c r="K13" s="34" t="s">
        <v>291</v>
      </c>
      <c r="L13" s="34" t="s">
        <v>210</v>
      </c>
      <c r="M13" s="37">
        <v>3</v>
      </c>
      <c r="N13" s="60">
        <v>46023</v>
      </c>
      <c r="O13" s="60">
        <v>46203</v>
      </c>
      <c r="P13" s="70">
        <f t="shared" si="0"/>
        <v>25.7</v>
      </c>
      <c r="Q13" s="39"/>
      <c r="R13" s="40">
        <f t="shared" si="1"/>
        <v>0</v>
      </c>
      <c r="S13" s="41">
        <f t="shared" si="2"/>
        <v>0</v>
      </c>
      <c r="T13" s="41">
        <f t="shared" si="3"/>
        <v>0</v>
      </c>
      <c r="U13" s="41">
        <f t="shared" si="4"/>
        <v>0</v>
      </c>
      <c r="V13" s="42"/>
      <c r="W13" s="36"/>
      <c r="X13" s="36"/>
      <c r="Y13" s="79"/>
      <c r="Z13" s="79"/>
      <c r="AA13" s="79"/>
      <c r="AB13" s="79"/>
      <c r="AC13" s="79"/>
      <c r="AD13" s="79"/>
      <c r="AE13" s="79"/>
      <c r="AF13" s="79"/>
    </row>
    <row r="14" spans="1:32" ht="230.1" customHeight="1" x14ac:dyDescent="0.25">
      <c r="A14" s="34" t="s">
        <v>283</v>
      </c>
      <c r="B14" s="34" t="s">
        <v>279</v>
      </c>
      <c r="C14" s="34">
        <v>2025</v>
      </c>
      <c r="D14" s="34" t="s">
        <v>284</v>
      </c>
      <c r="E14" s="34" t="s">
        <v>195</v>
      </c>
      <c r="F14" s="35" t="s">
        <v>198</v>
      </c>
      <c r="G14" s="34" t="s">
        <v>285</v>
      </c>
      <c r="H14" s="34" t="s">
        <v>286</v>
      </c>
      <c r="I14" s="34" t="s">
        <v>287</v>
      </c>
      <c r="J14" s="34" t="s">
        <v>288</v>
      </c>
      <c r="K14" s="34" t="s">
        <v>292</v>
      </c>
      <c r="L14" s="34" t="s">
        <v>213</v>
      </c>
      <c r="M14" s="37">
        <v>2</v>
      </c>
      <c r="N14" s="60">
        <v>46023</v>
      </c>
      <c r="O14" s="60">
        <v>46203</v>
      </c>
      <c r="P14" s="70">
        <f t="shared" si="0"/>
        <v>25.7</v>
      </c>
      <c r="Q14" s="39"/>
      <c r="R14" s="40">
        <f t="shared" si="1"/>
        <v>0</v>
      </c>
      <c r="S14" s="41">
        <f t="shared" si="2"/>
        <v>0</v>
      </c>
      <c r="T14" s="41">
        <f t="shared" si="3"/>
        <v>0</v>
      </c>
      <c r="U14" s="41">
        <f t="shared" si="4"/>
        <v>0</v>
      </c>
      <c r="V14" s="42"/>
      <c r="W14" s="36"/>
      <c r="X14" s="36"/>
      <c r="Y14" s="79"/>
      <c r="Z14" s="79"/>
      <c r="AA14" s="79"/>
      <c r="AB14" s="79"/>
      <c r="AC14" s="79"/>
      <c r="AD14" s="79"/>
      <c r="AE14" s="79"/>
      <c r="AF14" s="79"/>
    </row>
    <row r="15" spans="1:32" ht="230.1" customHeight="1" x14ac:dyDescent="0.25">
      <c r="A15" s="34" t="s">
        <v>283</v>
      </c>
      <c r="B15" s="34" t="s">
        <v>279</v>
      </c>
      <c r="C15" s="34">
        <v>2025</v>
      </c>
      <c r="D15" s="34" t="s">
        <v>284</v>
      </c>
      <c r="E15" s="44" t="s">
        <v>195</v>
      </c>
      <c r="F15" s="45" t="s">
        <v>128</v>
      </c>
      <c r="G15" s="34" t="s">
        <v>285</v>
      </c>
      <c r="H15" s="34" t="s">
        <v>286</v>
      </c>
      <c r="I15" s="34" t="s">
        <v>239</v>
      </c>
      <c r="J15" s="34" t="s">
        <v>240</v>
      </c>
      <c r="K15" s="34" t="s">
        <v>241</v>
      </c>
      <c r="L15" s="34" t="s">
        <v>242</v>
      </c>
      <c r="M15" s="47">
        <v>1</v>
      </c>
      <c r="N15" s="61">
        <v>45992</v>
      </c>
      <c r="O15" s="61">
        <v>46356</v>
      </c>
      <c r="P15" s="70">
        <f t="shared" si="0"/>
        <v>52</v>
      </c>
      <c r="Q15" s="39"/>
      <c r="R15" s="40">
        <f t="shared" si="1"/>
        <v>0</v>
      </c>
      <c r="S15" s="41">
        <f t="shared" si="2"/>
        <v>0</v>
      </c>
      <c r="T15" s="41">
        <f t="shared" si="3"/>
        <v>0</v>
      </c>
      <c r="U15" s="41">
        <f t="shared" si="4"/>
        <v>0</v>
      </c>
      <c r="V15" s="42"/>
      <c r="W15" s="36"/>
      <c r="X15" s="36"/>
      <c r="Y15" s="79"/>
      <c r="Z15" s="79"/>
      <c r="AA15" s="79"/>
      <c r="AB15" s="79"/>
      <c r="AC15" s="79"/>
      <c r="AD15" s="79"/>
      <c r="AE15" s="79"/>
      <c r="AF15" s="79"/>
    </row>
    <row r="16" spans="1:32" ht="230.1" customHeight="1" x14ac:dyDescent="0.25">
      <c r="A16" s="34" t="s">
        <v>283</v>
      </c>
      <c r="B16" s="34" t="s">
        <v>279</v>
      </c>
      <c r="C16" s="34">
        <v>2025</v>
      </c>
      <c r="D16" s="34" t="s">
        <v>284</v>
      </c>
      <c r="E16" s="44" t="s">
        <v>195</v>
      </c>
      <c r="F16" s="45" t="s">
        <v>128</v>
      </c>
      <c r="G16" s="34" t="s">
        <v>285</v>
      </c>
      <c r="H16" s="34" t="s">
        <v>286</v>
      </c>
      <c r="I16" s="34" t="s">
        <v>239</v>
      </c>
      <c r="J16" s="34" t="s">
        <v>240</v>
      </c>
      <c r="K16" s="34" t="s">
        <v>243</v>
      </c>
      <c r="L16" s="34" t="s">
        <v>244</v>
      </c>
      <c r="M16" s="47">
        <v>1</v>
      </c>
      <c r="N16" s="61">
        <v>45992</v>
      </c>
      <c r="O16" s="61">
        <v>46356</v>
      </c>
      <c r="P16" s="70">
        <f t="shared" si="0"/>
        <v>52</v>
      </c>
      <c r="Q16" s="39"/>
      <c r="R16" s="40">
        <f t="shared" si="1"/>
        <v>0</v>
      </c>
      <c r="S16" s="41">
        <f t="shared" si="2"/>
        <v>0</v>
      </c>
      <c r="T16" s="41">
        <f t="shared" si="3"/>
        <v>0</v>
      </c>
      <c r="U16" s="41">
        <f t="shared" si="4"/>
        <v>0</v>
      </c>
      <c r="V16" s="42"/>
      <c r="W16" s="36"/>
      <c r="X16" s="36"/>
      <c r="Y16" s="79"/>
      <c r="Z16" s="79"/>
      <c r="AA16" s="79"/>
      <c r="AB16" s="79"/>
      <c r="AC16" s="79"/>
      <c r="AD16" s="79"/>
      <c r="AE16" s="79"/>
      <c r="AF16" s="79"/>
    </row>
    <row r="17" spans="1:32" ht="230.1" customHeight="1" x14ac:dyDescent="0.25">
      <c r="A17" s="34" t="s">
        <v>283</v>
      </c>
      <c r="B17" s="34" t="s">
        <v>279</v>
      </c>
      <c r="C17" s="34">
        <v>2025</v>
      </c>
      <c r="D17" s="34" t="s">
        <v>284</v>
      </c>
      <c r="E17" s="44" t="s">
        <v>195</v>
      </c>
      <c r="F17" s="45" t="s">
        <v>128</v>
      </c>
      <c r="G17" s="34" t="s">
        <v>285</v>
      </c>
      <c r="H17" s="34" t="s">
        <v>286</v>
      </c>
      <c r="I17" s="34" t="s">
        <v>239</v>
      </c>
      <c r="J17" s="34" t="s">
        <v>240</v>
      </c>
      <c r="K17" s="34" t="s">
        <v>245</v>
      </c>
      <c r="L17" s="34" t="s">
        <v>246</v>
      </c>
      <c r="M17" s="47">
        <v>1</v>
      </c>
      <c r="N17" s="61">
        <v>45992</v>
      </c>
      <c r="O17" s="61">
        <v>46356</v>
      </c>
      <c r="P17" s="70">
        <f t="shared" si="0"/>
        <v>52</v>
      </c>
      <c r="Q17" s="39"/>
      <c r="R17" s="40">
        <f t="shared" si="1"/>
        <v>0</v>
      </c>
      <c r="S17" s="41">
        <f t="shared" si="2"/>
        <v>0</v>
      </c>
      <c r="T17" s="41">
        <f t="shared" si="3"/>
        <v>0</v>
      </c>
      <c r="U17" s="41">
        <f t="shared" si="4"/>
        <v>0</v>
      </c>
      <c r="V17" s="42"/>
      <c r="W17" s="36"/>
      <c r="X17" s="36"/>
      <c r="Y17" s="79"/>
      <c r="Z17" s="79"/>
      <c r="AA17" s="79"/>
      <c r="AB17" s="79"/>
      <c r="AC17" s="79"/>
      <c r="AD17" s="79"/>
      <c r="AE17" s="79"/>
      <c r="AF17" s="79"/>
    </row>
    <row r="18" spans="1:32" ht="230.1" customHeight="1" x14ac:dyDescent="0.25">
      <c r="A18" s="34" t="s">
        <v>283</v>
      </c>
      <c r="B18" s="34" t="s">
        <v>279</v>
      </c>
      <c r="C18" s="34">
        <v>2025</v>
      </c>
      <c r="D18" s="34" t="s">
        <v>284</v>
      </c>
      <c r="E18" s="44" t="s">
        <v>195</v>
      </c>
      <c r="F18" s="45" t="s">
        <v>128</v>
      </c>
      <c r="G18" s="34" t="s">
        <v>285</v>
      </c>
      <c r="H18" s="34" t="s">
        <v>286</v>
      </c>
      <c r="I18" s="34" t="s">
        <v>239</v>
      </c>
      <c r="J18" s="34" t="s">
        <v>240</v>
      </c>
      <c r="K18" s="34" t="s">
        <v>247</v>
      </c>
      <c r="L18" s="34" t="s">
        <v>248</v>
      </c>
      <c r="M18" s="47">
        <v>3</v>
      </c>
      <c r="N18" s="61">
        <v>45992</v>
      </c>
      <c r="O18" s="61">
        <v>46356</v>
      </c>
      <c r="P18" s="70">
        <f t="shared" si="0"/>
        <v>52</v>
      </c>
      <c r="Q18" s="39"/>
      <c r="R18" s="40">
        <f t="shared" si="1"/>
        <v>0</v>
      </c>
      <c r="S18" s="41">
        <f t="shared" si="2"/>
        <v>0</v>
      </c>
      <c r="T18" s="41">
        <f t="shared" si="3"/>
        <v>0</v>
      </c>
      <c r="U18" s="41">
        <f t="shared" si="4"/>
        <v>0</v>
      </c>
      <c r="V18" s="42"/>
      <c r="W18" s="36"/>
      <c r="X18" s="36"/>
      <c r="Y18" s="79"/>
      <c r="Z18" s="79"/>
      <c r="AA18" s="79"/>
      <c r="AB18" s="79"/>
      <c r="AC18" s="79"/>
      <c r="AD18" s="79"/>
      <c r="AE18" s="79"/>
      <c r="AF18" s="79"/>
    </row>
    <row r="19" spans="1:32" ht="230.1" customHeight="1" x14ac:dyDescent="0.25">
      <c r="A19" s="34" t="s">
        <v>283</v>
      </c>
      <c r="B19" s="34" t="s">
        <v>279</v>
      </c>
      <c r="C19" s="34">
        <v>2025</v>
      </c>
      <c r="D19" s="34" t="s">
        <v>284</v>
      </c>
      <c r="E19" s="36" t="s">
        <v>195</v>
      </c>
      <c r="F19" s="35" t="s">
        <v>124</v>
      </c>
      <c r="G19" s="34" t="s">
        <v>285</v>
      </c>
      <c r="H19" s="34" t="s">
        <v>286</v>
      </c>
      <c r="I19" s="34" t="s">
        <v>293</v>
      </c>
      <c r="J19" s="34" t="s">
        <v>294</v>
      </c>
      <c r="K19" s="34" t="s">
        <v>265</v>
      </c>
      <c r="L19" s="34" t="s">
        <v>266</v>
      </c>
      <c r="M19" s="47">
        <v>1</v>
      </c>
      <c r="N19" s="61">
        <v>45992</v>
      </c>
      <c r="O19" s="61">
        <v>46022</v>
      </c>
      <c r="P19" s="70">
        <f t="shared" si="0"/>
        <v>4.3</v>
      </c>
      <c r="Q19" s="39"/>
      <c r="R19" s="40">
        <f t="shared" si="1"/>
        <v>0</v>
      </c>
      <c r="S19" s="41">
        <f t="shared" si="2"/>
        <v>0</v>
      </c>
      <c r="T19" s="41">
        <f t="shared" si="3"/>
        <v>0</v>
      </c>
      <c r="U19" s="41">
        <f t="shared" si="4"/>
        <v>0</v>
      </c>
      <c r="V19" s="42"/>
      <c r="W19" s="36"/>
      <c r="X19" s="36"/>
      <c r="Y19" s="79"/>
      <c r="Z19" s="79"/>
      <c r="AA19" s="79"/>
      <c r="AB19" s="79"/>
      <c r="AC19" s="79"/>
      <c r="AD19" s="79"/>
      <c r="AE19" s="79"/>
      <c r="AF19" s="79"/>
    </row>
    <row r="20" spans="1:32" ht="230.1" customHeight="1" x14ac:dyDescent="0.25">
      <c r="A20" s="34" t="s">
        <v>283</v>
      </c>
      <c r="B20" s="34" t="s">
        <v>279</v>
      </c>
      <c r="C20" s="34">
        <v>2025</v>
      </c>
      <c r="D20" s="34" t="s">
        <v>284</v>
      </c>
      <c r="E20" s="36" t="s">
        <v>195</v>
      </c>
      <c r="F20" s="35" t="s">
        <v>124</v>
      </c>
      <c r="G20" s="34" t="s">
        <v>285</v>
      </c>
      <c r="H20" s="34" t="s">
        <v>286</v>
      </c>
      <c r="I20" s="34" t="s">
        <v>293</v>
      </c>
      <c r="J20" s="34" t="s">
        <v>267</v>
      </c>
      <c r="K20" s="34" t="s">
        <v>295</v>
      </c>
      <c r="L20" s="34" t="s">
        <v>269</v>
      </c>
      <c r="M20" s="47">
        <v>2</v>
      </c>
      <c r="N20" s="61">
        <v>45992</v>
      </c>
      <c r="O20" s="61">
        <v>46356</v>
      </c>
      <c r="P20" s="70">
        <f t="shared" si="0"/>
        <v>52</v>
      </c>
      <c r="Q20" s="39"/>
      <c r="R20" s="40">
        <f t="shared" si="1"/>
        <v>0</v>
      </c>
      <c r="S20" s="41">
        <f t="shared" si="2"/>
        <v>0</v>
      </c>
      <c r="T20" s="41">
        <f t="shared" si="3"/>
        <v>0</v>
      </c>
      <c r="U20" s="41">
        <f t="shared" si="4"/>
        <v>0</v>
      </c>
      <c r="V20" s="42"/>
      <c r="W20" s="36"/>
      <c r="X20" s="36"/>
      <c r="Y20" s="79"/>
      <c r="Z20" s="79"/>
      <c r="AA20" s="79"/>
      <c r="AB20" s="79"/>
      <c r="AC20" s="79"/>
      <c r="AD20" s="79"/>
      <c r="AE20" s="79"/>
      <c r="AF20" s="79"/>
    </row>
    <row r="21" spans="1:32" ht="230.1" customHeight="1" x14ac:dyDescent="0.25">
      <c r="A21" s="34" t="s">
        <v>283</v>
      </c>
      <c r="B21" s="34" t="s">
        <v>279</v>
      </c>
      <c r="C21" s="34">
        <v>2025</v>
      </c>
      <c r="D21" s="34" t="s">
        <v>284</v>
      </c>
      <c r="E21" s="36" t="s">
        <v>195</v>
      </c>
      <c r="F21" s="35" t="s">
        <v>124</v>
      </c>
      <c r="G21" s="34" t="s">
        <v>285</v>
      </c>
      <c r="H21" s="34" t="s">
        <v>286</v>
      </c>
      <c r="I21" s="34" t="s">
        <v>293</v>
      </c>
      <c r="J21" s="34" t="s">
        <v>296</v>
      </c>
      <c r="K21" s="34" t="s">
        <v>271</v>
      </c>
      <c r="L21" s="34" t="s">
        <v>272</v>
      </c>
      <c r="M21" s="41">
        <v>1</v>
      </c>
      <c r="N21" s="61">
        <v>45992</v>
      </c>
      <c r="O21" s="61">
        <v>46203</v>
      </c>
      <c r="P21" s="70">
        <f t="shared" si="0"/>
        <v>30.1</v>
      </c>
      <c r="Q21" s="39"/>
      <c r="R21" s="40">
        <f t="shared" si="1"/>
        <v>0</v>
      </c>
      <c r="S21" s="41">
        <f t="shared" si="2"/>
        <v>0</v>
      </c>
      <c r="T21" s="41">
        <f t="shared" si="3"/>
        <v>0</v>
      </c>
      <c r="U21" s="41">
        <f t="shared" si="4"/>
        <v>0</v>
      </c>
      <c r="V21" s="42"/>
      <c r="W21" s="36"/>
      <c r="X21" s="36"/>
      <c r="Y21" s="79"/>
      <c r="Z21" s="79"/>
      <c r="AA21" s="79"/>
      <c r="AB21" s="79"/>
      <c r="AC21" s="79"/>
      <c r="AD21" s="79"/>
      <c r="AE21" s="79"/>
      <c r="AF21" s="79"/>
    </row>
    <row r="22" spans="1:32" ht="230.1" customHeight="1" x14ac:dyDescent="0.25">
      <c r="A22" s="34" t="s">
        <v>283</v>
      </c>
      <c r="B22" s="34" t="s">
        <v>279</v>
      </c>
      <c r="C22" s="34">
        <v>2025</v>
      </c>
      <c r="D22" s="34" t="s">
        <v>284</v>
      </c>
      <c r="E22" s="36" t="s">
        <v>195</v>
      </c>
      <c r="F22" s="35" t="s">
        <v>124</v>
      </c>
      <c r="G22" s="34" t="s">
        <v>285</v>
      </c>
      <c r="H22" s="34" t="s">
        <v>286</v>
      </c>
      <c r="I22" s="34" t="s">
        <v>293</v>
      </c>
      <c r="J22" s="34" t="s">
        <v>297</v>
      </c>
      <c r="K22" s="34" t="s">
        <v>274</v>
      </c>
      <c r="L22" s="34" t="s">
        <v>275</v>
      </c>
      <c r="M22" s="41">
        <v>16</v>
      </c>
      <c r="N22" s="61">
        <v>45992</v>
      </c>
      <c r="O22" s="61">
        <v>46356</v>
      </c>
      <c r="P22" s="70">
        <f t="shared" si="0"/>
        <v>52</v>
      </c>
      <c r="Q22" s="39"/>
      <c r="R22" s="40">
        <f t="shared" si="1"/>
        <v>0</v>
      </c>
      <c r="S22" s="41">
        <f t="shared" si="2"/>
        <v>0</v>
      </c>
      <c r="T22" s="41">
        <f t="shared" si="3"/>
        <v>0</v>
      </c>
      <c r="U22" s="41">
        <f t="shared" si="4"/>
        <v>0</v>
      </c>
      <c r="V22" s="42"/>
      <c r="W22" s="36"/>
      <c r="X22" s="36"/>
      <c r="Y22" s="79"/>
      <c r="Z22" s="79"/>
      <c r="AA22" s="79"/>
      <c r="AB22" s="79"/>
      <c r="AC22" s="79"/>
      <c r="AD22" s="79"/>
      <c r="AE22" s="79"/>
      <c r="AF22" s="79"/>
    </row>
    <row r="23" spans="1:32" ht="230.1" customHeight="1" x14ac:dyDescent="0.25">
      <c r="A23" s="34" t="s">
        <v>283</v>
      </c>
      <c r="B23" s="34" t="s">
        <v>279</v>
      </c>
      <c r="C23" s="34">
        <v>2025</v>
      </c>
      <c r="D23" s="34" t="s">
        <v>284</v>
      </c>
      <c r="E23" s="36" t="s">
        <v>195</v>
      </c>
      <c r="F23" s="35" t="s">
        <v>124</v>
      </c>
      <c r="G23" s="34" t="s">
        <v>285</v>
      </c>
      <c r="H23" s="34" t="s">
        <v>286</v>
      </c>
      <c r="I23" s="34" t="s">
        <v>293</v>
      </c>
      <c r="J23" s="34" t="s">
        <v>276</v>
      </c>
      <c r="K23" s="34" t="s">
        <v>277</v>
      </c>
      <c r="L23" s="34" t="s">
        <v>278</v>
      </c>
      <c r="M23" s="49">
        <v>12</v>
      </c>
      <c r="N23" s="61">
        <v>45992</v>
      </c>
      <c r="O23" s="61">
        <v>46356</v>
      </c>
      <c r="P23" s="70">
        <f t="shared" si="0"/>
        <v>52</v>
      </c>
      <c r="Q23" s="39"/>
      <c r="R23" s="40">
        <f t="shared" si="1"/>
        <v>0</v>
      </c>
      <c r="S23" s="41">
        <f t="shared" si="2"/>
        <v>0</v>
      </c>
      <c r="T23" s="41">
        <f t="shared" si="3"/>
        <v>0</v>
      </c>
      <c r="U23" s="41">
        <f t="shared" si="4"/>
        <v>0</v>
      </c>
      <c r="V23" s="42"/>
      <c r="W23" s="36"/>
      <c r="X23" s="36"/>
      <c r="Y23" s="79"/>
      <c r="Z23" s="79"/>
      <c r="AA23" s="79"/>
      <c r="AB23" s="79"/>
      <c r="AC23" s="79"/>
      <c r="AD23" s="79"/>
      <c r="AE23" s="79"/>
      <c r="AF23" s="79"/>
    </row>
    <row r="24" spans="1:32" ht="230.1" customHeight="1" x14ac:dyDescent="0.25">
      <c r="A24" s="34" t="s">
        <v>283</v>
      </c>
      <c r="B24" s="34" t="s">
        <v>279</v>
      </c>
      <c r="C24" s="34">
        <v>2025</v>
      </c>
      <c r="D24" s="34" t="s">
        <v>284</v>
      </c>
      <c r="E24" s="34" t="s">
        <v>196</v>
      </c>
      <c r="F24" s="35" t="s">
        <v>198</v>
      </c>
      <c r="G24" s="34" t="s">
        <v>298</v>
      </c>
      <c r="H24" s="34" t="s">
        <v>200</v>
      </c>
      <c r="I24" s="34" t="s">
        <v>299</v>
      </c>
      <c r="J24" s="34" t="s">
        <v>215</v>
      </c>
      <c r="K24" s="34" t="s">
        <v>300</v>
      </c>
      <c r="L24" s="34" t="s">
        <v>208</v>
      </c>
      <c r="M24" s="37">
        <v>1</v>
      </c>
      <c r="N24" s="60">
        <v>45992</v>
      </c>
      <c r="O24" s="60">
        <v>46053</v>
      </c>
      <c r="P24" s="70">
        <f t="shared" si="0"/>
        <v>8.6999999999999993</v>
      </c>
      <c r="Q24" s="39"/>
      <c r="R24" s="40">
        <f t="shared" si="1"/>
        <v>0</v>
      </c>
      <c r="S24" s="41">
        <f t="shared" si="2"/>
        <v>0</v>
      </c>
      <c r="T24" s="41">
        <f t="shared" si="3"/>
        <v>0</v>
      </c>
      <c r="U24" s="41">
        <f t="shared" si="4"/>
        <v>0</v>
      </c>
      <c r="V24" s="42"/>
      <c r="W24" s="36"/>
      <c r="X24" s="36"/>
      <c r="Y24" s="79"/>
      <c r="Z24" s="79"/>
      <c r="AA24" s="79"/>
      <c r="AB24" s="79"/>
      <c r="AC24" s="79"/>
      <c r="AD24" s="79"/>
      <c r="AE24" s="79"/>
      <c r="AF24" s="79"/>
    </row>
    <row r="25" spans="1:32" ht="230.1" customHeight="1" x14ac:dyDescent="0.25">
      <c r="A25" s="34" t="s">
        <v>283</v>
      </c>
      <c r="B25" s="34" t="s">
        <v>279</v>
      </c>
      <c r="C25" s="34">
        <v>2025</v>
      </c>
      <c r="D25" s="34" t="s">
        <v>284</v>
      </c>
      <c r="E25" s="44" t="s">
        <v>196</v>
      </c>
      <c r="F25" s="45" t="s">
        <v>128</v>
      </c>
      <c r="G25" s="34" t="s">
        <v>298</v>
      </c>
      <c r="H25" s="34" t="s">
        <v>200</v>
      </c>
      <c r="I25" s="34" t="s">
        <v>250</v>
      </c>
      <c r="J25" s="34" t="s">
        <v>251</v>
      </c>
      <c r="K25" s="34" t="s">
        <v>252</v>
      </c>
      <c r="L25" s="34" t="s">
        <v>242</v>
      </c>
      <c r="M25" s="47">
        <v>1</v>
      </c>
      <c r="N25" s="61">
        <v>45992</v>
      </c>
      <c r="O25" s="61">
        <v>46081</v>
      </c>
      <c r="P25" s="70">
        <f t="shared" si="0"/>
        <v>12.7</v>
      </c>
      <c r="Q25" s="39"/>
      <c r="R25" s="40">
        <f t="shared" si="1"/>
        <v>0</v>
      </c>
      <c r="S25" s="41">
        <f t="shared" si="2"/>
        <v>0</v>
      </c>
      <c r="T25" s="41">
        <f t="shared" si="3"/>
        <v>0</v>
      </c>
      <c r="U25" s="41">
        <f t="shared" si="4"/>
        <v>0</v>
      </c>
      <c r="V25" s="42"/>
      <c r="W25" s="36"/>
      <c r="X25" s="36"/>
      <c r="Y25" s="79"/>
      <c r="Z25" s="79"/>
      <c r="AA25" s="79"/>
      <c r="AB25" s="79"/>
      <c r="AC25" s="79"/>
      <c r="AD25" s="79"/>
      <c r="AE25" s="79"/>
      <c r="AF25" s="79"/>
    </row>
    <row r="26" spans="1:32" ht="230.1" customHeight="1" x14ac:dyDescent="0.25">
      <c r="A26" s="34" t="s">
        <v>283</v>
      </c>
      <c r="B26" s="34" t="s">
        <v>279</v>
      </c>
      <c r="C26" s="34">
        <v>2025</v>
      </c>
      <c r="D26" s="34" t="s">
        <v>284</v>
      </c>
      <c r="E26" s="44" t="s">
        <v>196</v>
      </c>
      <c r="F26" s="45" t="s">
        <v>128</v>
      </c>
      <c r="G26" s="34" t="s">
        <v>298</v>
      </c>
      <c r="H26" s="34" t="s">
        <v>200</v>
      </c>
      <c r="I26" s="34" t="s">
        <v>250</v>
      </c>
      <c r="J26" s="34" t="s">
        <v>251</v>
      </c>
      <c r="K26" s="34" t="s">
        <v>253</v>
      </c>
      <c r="L26" s="34" t="s">
        <v>246</v>
      </c>
      <c r="M26" s="47">
        <v>1</v>
      </c>
      <c r="N26" s="61">
        <v>45992</v>
      </c>
      <c r="O26" s="61">
        <v>46081</v>
      </c>
      <c r="P26" s="70">
        <f t="shared" si="0"/>
        <v>12.7</v>
      </c>
      <c r="Q26" s="39"/>
      <c r="R26" s="40">
        <f t="shared" si="1"/>
        <v>0</v>
      </c>
      <c r="S26" s="41">
        <f t="shared" si="2"/>
        <v>0</v>
      </c>
      <c r="T26" s="41">
        <f t="shared" si="3"/>
        <v>0</v>
      </c>
      <c r="U26" s="41">
        <f t="shared" si="4"/>
        <v>0</v>
      </c>
      <c r="V26" s="42"/>
      <c r="W26" s="36"/>
      <c r="X26" s="36"/>
      <c r="Y26" s="79"/>
      <c r="Z26" s="79"/>
      <c r="AA26" s="79"/>
      <c r="AB26" s="79"/>
      <c r="AC26" s="79"/>
      <c r="AD26" s="79"/>
      <c r="AE26" s="79"/>
      <c r="AF26" s="79"/>
    </row>
    <row r="27" spans="1:32" ht="230.1" customHeight="1" x14ac:dyDescent="0.25">
      <c r="A27" s="34" t="s">
        <v>283</v>
      </c>
      <c r="B27" s="34" t="s">
        <v>279</v>
      </c>
      <c r="C27" s="34">
        <v>2025</v>
      </c>
      <c r="D27" s="34" t="s">
        <v>284</v>
      </c>
      <c r="E27" s="44" t="s">
        <v>196</v>
      </c>
      <c r="F27" s="45" t="s">
        <v>128</v>
      </c>
      <c r="G27" s="34" t="s">
        <v>298</v>
      </c>
      <c r="H27" s="34" t="s">
        <v>200</v>
      </c>
      <c r="I27" s="34" t="s">
        <v>250</v>
      </c>
      <c r="J27" s="34" t="s">
        <v>251</v>
      </c>
      <c r="K27" s="34" t="s">
        <v>254</v>
      </c>
      <c r="L27" s="34" t="s">
        <v>255</v>
      </c>
      <c r="M27" s="47">
        <v>1</v>
      </c>
      <c r="N27" s="61">
        <v>45992</v>
      </c>
      <c r="O27" s="61">
        <v>46112</v>
      </c>
      <c r="P27" s="70">
        <f t="shared" si="0"/>
        <v>17.100000000000001</v>
      </c>
      <c r="Q27" s="39"/>
      <c r="R27" s="40">
        <f t="shared" si="1"/>
        <v>0</v>
      </c>
      <c r="S27" s="41">
        <f t="shared" si="2"/>
        <v>0</v>
      </c>
      <c r="T27" s="41">
        <f t="shared" si="3"/>
        <v>0</v>
      </c>
      <c r="U27" s="41">
        <f t="shared" si="4"/>
        <v>0</v>
      </c>
      <c r="V27" s="42"/>
      <c r="W27" s="36"/>
      <c r="X27" s="36"/>
      <c r="Y27" s="79"/>
      <c r="Z27" s="79"/>
      <c r="AA27" s="79"/>
      <c r="AB27" s="79"/>
      <c r="AC27" s="79"/>
      <c r="AD27" s="79"/>
      <c r="AE27" s="79"/>
      <c r="AF27" s="79"/>
    </row>
    <row r="28" spans="1:32" ht="230.1" customHeight="1" x14ac:dyDescent="0.25">
      <c r="A28" s="34" t="s">
        <v>283</v>
      </c>
      <c r="B28" s="34" t="s">
        <v>279</v>
      </c>
      <c r="C28" s="34">
        <v>2025</v>
      </c>
      <c r="D28" s="34" t="s">
        <v>284</v>
      </c>
      <c r="E28" s="44" t="s">
        <v>196</v>
      </c>
      <c r="F28" s="45" t="s">
        <v>128</v>
      </c>
      <c r="G28" s="34" t="s">
        <v>298</v>
      </c>
      <c r="H28" s="34" t="s">
        <v>200</v>
      </c>
      <c r="I28" s="34" t="s">
        <v>250</v>
      </c>
      <c r="J28" s="34" t="s">
        <v>251</v>
      </c>
      <c r="K28" s="34" t="s">
        <v>256</v>
      </c>
      <c r="L28" s="34" t="s">
        <v>246</v>
      </c>
      <c r="M28" s="47">
        <v>3</v>
      </c>
      <c r="N28" s="61">
        <v>45992</v>
      </c>
      <c r="O28" s="61">
        <v>46356</v>
      </c>
      <c r="P28" s="70">
        <f t="shared" si="0"/>
        <v>52</v>
      </c>
      <c r="Q28" s="39"/>
      <c r="R28" s="40">
        <f t="shared" si="1"/>
        <v>0</v>
      </c>
      <c r="S28" s="41">
        <f t="shared" si="2"/>
        <v>0</v>
      </c>
      <c r="T28" s="41">
        <f t="shared" si="3"/>
        <v>0</v>
      </c>
      <c r="U28" s="41">
        <f t="shared" si="4"/>
        <v>0</v>
      </c>
      <c r="V28" s="42"/>
      <c r="W28" s="36"/>
      <c r="X28" s="36"/>
      <c r="Y28" s="79"/>
      <c r="Z28" s="79"/>
      <c r="AA28" s="79"/>
      <c r="AB28" s="79"/>
      <c r="AC28" s="79"/>
      <c r="AD28" s="79"/>
      <c r="AE28" s="79"/>
      <c r="AF28" s="79"/>
    </row>
    <row r="29" spans="1:32" ht="230.1" customHeight="1" x14ac:dyDescent="0.25">
      <c r="A29" s="34" t="s">
        <v>283</v>
      </c>
      <c r="B29" s="34" t="s">
        <v>279</v>
      </c>
      <c r="C29" s="34">
        <v>2025</v>
      </c>
      <c r="D29" s="34" t="s">
        <v>284</v>
      </c>
      <c r="E29" s="34" t="s">
        <v>217</v>
      </c>
      <c r="F29" s="35" t="s">
        <v>198</v>
      </c>
      <c r="G29" s="34" t="s">
        <v>298</v>
      </c>
      <c r="H29" s="34" t="s">
        <v>218</v>
      </c>
      <c r="I29" s="34" t="s">
        <v>299</v>
      </c>
      <c r="J29" s="34" t="s">
        <v>215</v>
      </c>
      <c r="K29" s="34" t="s">
        <v>301</v>
      </c>
      <c r="L29" s="34" t="s">
        <v>220</v>
      </c>
      <c r="M29" s="37">
        <v>1</v>
      </c>
      <c r="N29" s="60">
        <v>45992</v>
      </c>
      <c r="O29" s="60">
        <v>46022</v>
      </c>
      <c r="P29" s="70">
        <f t="shared" si="0"/>
        <v>4.3</v>
      </c>
      <c r="Q29" s="39"/>
      <c r="R29" s="40">
        <f t="shared" si="1"/>
        <v>0</v>
      </c>
      <c r="S29" s="41">
        <f t="shared" si="2"/>
        <v>0</v>
      </c>
      <c r="T29" s="41">
        <f t="shared" si="3"/>
        <v>0</v>
      </c>
      <c r="U29" s="41">
        <f t="shared" si="4"/>
        <v>0</v>
      </c>
      <c r="V29" s="42"/>
      <c r="W29" s="36"/>
      <c r="X29" s="36"/>
      <c r="Y29" s="79"/>
      <c r="Z29" s="79"/>
      <c r="AA29" s="79"/>
      <c r="AB29" s="79"/>
      <c r="AC29" s="79"/>
      <c r="AD29" s="79"/>
      <c r="AE29" s="79"/>
      <c r="AF29" s="79"/>
    </row>
    <row r="30" spans="1:32" ht="230.1" customHeight="1" x14ac:dyDescent="0.25">
      <c r="A30" s="34" t="s">
        <v>283</v>
      </c>
      <c r="B30" s="34" t="s">
        <v>279</v>
      </c>
      <c r="C30" s="34">
        <v>2025</v>
      </c>
      <c r="D30" s="34" t="s">
        <v>284</v>
      </c>
      <c r="E30" s="34" t="s">
        <v>197</v>
      </c>
      <c r="F30" s="35" t="s">
        <v>198</v>
      </c>
      <c r="G30" s="34" t="s">
        <v>302</v>
      </c>
      <c r="H30" s="34" t="s">
        <v>201</v>
      </c>
      <c r="I30" s="34" t="s">
        <v>303</v>
      </c>
      <c r="J30" s="34" t="s">
        <v>229</v>
      </c>
      <c r="K30" s="34" t="s">
        <v>304</v>
      </c>
      <c r="L30" s="34" t="s">
        <v>208</v>
      </c>
      <c r="M30" s="37">
        <v>1</v>
      </c>
      <c r="N30" s="60">
        <v>45992</v>
      </c>
      <c r="O30" s="60">
        <v>46053</v>
      </c>
      <c r="P30" s="70">
        <f t="shared" si="0"/>
        <v>8.6999999999999993</v>
      </c>
      <c r="Q30" s="39"/>
      <c r="R30" s="40">
        <f t="shared" si="1"/>
        <v>0</v>
      </c>
      <c r="S30" s="41">
        <f t="shared" si="2"/>
        <v>0</v>
      </c>
      <c r="T30" s="41">
        <f t="shared" si="3"/>
        <v>0</v>
      </c>
      <c r="U30" s="41">
        <f t="shared" si="4"/>
        <v>0</v>
      </c>
      <c r="V30" s="42"/>
      <c r="W30" s="36"/>
      <c r="X30" s="36"/>
      <c r="Y30" s="79"/>
      <c r="Z30" s="79"/>
      <c r="AA30" s="79"/>
      <c r="AB30" s="79"/>
      <c r="AC30" s="79"/>
      <c r="AD30" s="79"/>
      <c r="AE30" s="79"/>
      <c r="AF30" s="79"/>
    </row>
    <row r="31" spans="1:32" ht="230.1" customHeight="1" x14ac:dyDescent="0.25">
      <c r="A31" s="34" t="s">
        <v>283</v>
      </c>
      <c r="B31" s="34" t="s">
        <v>279</v>
      </c>
      <c r="C31" s="34">
        <v>2025</v>
      </c>
      <c r="D31" s="34" t="s">
        <v>284</v>
      </c>
      <c r="E31" s="34" t="s">
        <v>197</v>
      </c>
      <c r="F31" s="35" t="s">
        <v>198</v>
      </c>
      <c r="G31" s="34" t="s">
        <v>302</v>
      </c>
      <c r="H31" s="34" t="s">
        <v>201</v>
      </c>
      <c r="I31" s="34" t="s">
        <v>303</v>
      </c>
      <c r="J31" s="34" t="s">
        <v>231</v>
      </c>
      <c r="K31" s="34" t="s">
        <v>232</v>
      </c>
      <c r="L31" s="34" t="s">
        <v>210</v>
      </c>
      <c r="M31" s="43">
        <v>1</v>
      </c>
      <c r="N31" s="62">
        <v>45992</v>
      </c>
      <c r="O31" s="62">
        <v>46112</v>
      </c>
      <c r="P31" s="70">
        <f t="shared" si="0"/>
        <v>17.100000000000001</v>
      </c>
      <c r="Q31" s="39"/>
      <c r="R31" s="40">
        <f t="shared" si="1"/>
        <v>0</v>
      </c>
      <c r="S31" s="41">
        <f t="shared" si="2"/>
        <v>0</v>
      </c>
      <c r="T31" s="41">
        <f t="shared" si="3"/>
        <v>0</v>
      </c>
      <c r="U31" s="41">
        <f t="shared" si="4"/>
        <v>0</v>
      </c>
      <c r="V31" s="42"/>
      <c r="W31" s="36"/>
      <c r="X31" s="36"/>
      <c r="Y31" s="79"/>
      <c r="Z31" s="79"/>
      <c r="AA31" s="79"/>
      <c r="AB31" s="79"/>
      <c r="AC31" s="79"/>
      <c r="AD31" s="79"/>
      <c r="AE31" s="79"/>
      <c r="AF31" s="79"/>
    </row>
    <row r="32" spans="1:32" ht="230.1" customHeight="1" x14ac:dyDescent="0.25">
      <c r="A32" s="34" t="s">
        <v>283</v>
      </c>
      <c r="B32" s="34" t="s">
        <v>279</v>
      </c>
      <c r="C32" s="34">
        <v>2025</v>
      </c>
      <c r="D32" s="34" t="s">
        <v>284</v>
      </c>
      <c r="E32" s="34" t="s">
        <v>197</v>
      </c>
      <c r="F32" s="35" t="s">
        <v>198</v>
      </c>
      <c r="G32" s="34" t="s">
        <v>302</v>
      </c>
      <c r="H32" s="34" t="s">
        <v>201</v>
      </c>
      <c r="I32" s="34" t="s">
        <v>303</v>
      </c>
      <c r="J32" s="34" t="s">
        <v>231</v>
      </c>
      <c r="K32" s="34" t="s">
        <v>233</v>
      </c>
      <c r="L32" s="34" t="s">
        <v>234</v>
      </c>
      <c r="M32" s="37">
        <v>3</v>
      </c>
      <c r="N32" s="60">
        <v>46023</v>
      </c>
      <c r="O32" s="60">
        <v>46203</v>
      </c>
      <c r="P32" s="70">
        <f t="shared" si="0"/>
        <v>25.7</v>
      </c>
      <c r="Q32" s="39"/>
      <c r="R32" s="40">
        <f t="shared" si="1"/>
        <v>0</v>
      </c>
      <c r="S32" s="41">
        <f t="shared" si="2"/>
        <v>0</v>
      </c>
      <c r="T32" s="41">
        <f t="shared" si="3"/>
        <v>0</v>
      </c>
      <c r="U32" s="41">
        <f t="shared" si="4"/>
        <v>0</v>
      </c>
      <c r="V32" s="42"/>
      <c r="W32" s="36"/>
      <c r="X32" s="36"/>
      <c r="Y32" s="79"/>
      <c r="Z32" s="79"/>
      <c r="AA32" s="79"/>
      <c r="AB32" s="79"/>
      <c r="AC32" s="79"/>
      <c r="AD32" s="79"/>
      <c r="AE32" s="79"/>
      <c r="AF32" s="79"/>
    </row>
    <row r="33" spans="1:32" ht="230.1" customHeight="1" x14ac:dyDescent="0.25">
      <c r="A33" s="34" t="s">
        <v>283</v>
      </c>
      <c r="B33" s="34" t="s">
        <v>279</v>
      </c>
      <c r="C33" s="34">
        <v>2025</v>
      </c>
      <c r="D33" s="34" t="s">
        <v>284</v>
      </c>
      <c r="E33" s="34" t="s">
        <v>197</v>
      </c>
      <c r="F33" s="35" t="s">
        <v>198</v>
      </c>
      <c r="G33" s="34" t="s">
        <v>302</v>
      </c>
      <c r="H33" s="34" t="s">
        <v>201</v>
      </c>
      <c r="I33" s="34" t="s">
        <v>303</v>
      </c>
      <c r="J33" s="34" t="s">
        <v>231</v>
      </c>
      <c r="K33" s="34" t="s">
        <v>235</v>
      </c>
      <c r="L33" s="34" t="s">
        <v>236</v>
      </c>
      <c r="M33" s="37">
        <v>3</v>
      </c>
      <c r="N33" s="60">
        <v>46023</v>
      </c>
      <c r="O33" s="60">
        <v>46203</v>
      </c>
      <c r="P33" s="70">
        <f t="shared" si="0"/>
        <v>25.7</v>
      </c>
      <c r="Q33" s="39"/>
      <c r="R33" s="40">
        <f t="shared" si="1"/>
        <v>0</v>
      </c>
      <c r="S33" s="41">
        <f t="shared" si="2"/>
        <v>0</v>
      </c>
      <c r="T33" s="41">
        <f t="shared" si="3"/>
        <v>0</v>
      </c>
      <c r="U33" s="41">
        <f t="shared" si="4"/>
        <v>0</v>
      </c>
      <c r="V33" s="42"/>
      <c r="W33" s="36"/>
      <c r="X33" s="36"/>
      <c r="Y33" s="79"/>
      <c r="Z33" s="79"/>
      <c r="AA33" s="79"/>
      <c r="AB33" s="79"/>
      <c r="AC33" s="79"/>
      <c r="AD33" s="79"/>
      <c r="AE33" s="79"/>
      <c r="AF33" s="79"/>
    </row>
    <row r="34" spans="1:32" ht="230.1" customHeight="1" x14ac:dyDescent="0.25">
      <c r="A34" s="34" t="s">
        <v>283</v>
      </c>
      <c r="B34" s="34" t="s">
        <v>279</v>
      </c>
      <c r="C34" s="34">
        <v>2025</v>
      </c>
      <c r="D34" s="34" t="s">
        <v>284</v>
      </c>
      <c r="E34" s="34" t="s">
        <v>197</v>
      </c>
      <c r="F34" s="35" t="s">
        <v>198</v>
      </c>
      <c r="G34" s="34" t="s">
        <v>302</v>
      </c>
      <c r="H34" s="34" t="s">
        <v>201</v>
      </c>
      <c r="I34" s="34" t="s">
        <v>303</v>
      </c>
      <c r="J34" s="34" t="s">
        <v>231</v>
      </c>
      <c r="K34" s="34" t="s">
        <v>305</v>
      </c>
      <c r="L34" s="34" t="s">
        <v>213</v>
      </c>
      <c r="M34" s="37">
        <v>2</v>
      </c>
      <c r="N34" s="60">
        <v>46023</v>
      </c>
      <c r="O34" s="60">
        <v>46203</v>
      </c>
      <c r="P34" s="70">
        <f t="shared" si="0"/>
        <v>25.7</v>
      </c>
      <c r="Q34" s="39"/>
      <c r="R34" s="40">
        <f t="shared" si="1"/>
        <v>0</v>
      </c>
      <c r="S34" s="41">
        <f t="shared" si="2"/>
        <v>0</v>
      </c>
      <c r="T34" s="41">
        <f t="shared" si="3"/>
        <v>0</v>
      </c>
      <c r="U34" s="41">
        <f t="shared" si="4"/>
        <v>0</v>
      </c>
      <c r="V34" s="42"/>
      <c r="W34" s="36"/>
      <c r="X34" s="36"/>
      <c r="Y34" s="79"/>
      <c r="Z34" s="79"/>
      <c r="AA34" s="79"/>
      <c r="AB34" s="79"/>
      <c r="AC34" s="79"/>
      <c r="AD34" s="79"/>
      <c r="AE34" s="79"/>
      <c r="AF34" s="79"/>
    </row>
    <row r="35" spans="1:32" ht="230.1" customHeight="1" x14ac:dyDescent="0.25">
      <c r="A35" s="34" t="s">
        <v>283</v>
      </c>
      <c r="B35" s="34" t="s">
        <v>279</v>
      </c>
      <c r="C35" s="34">
        <v>2025</v>
      </c>
      <c r="D35" s="34" t="s">
        <v>284</v>
      </c>
      <c r="E35" s="44" t="s">
        <v>197</v>
      </c>
      <c r="F35" s="45" t="s">
        <v>128</v>
      </c>
      <c r="G35" s="34" t="s">
        <v>302</v>
      </c>
      <c r="H35" s="34" t="s">
        <v>201</v>
      </c>
      <c r="I35" s="34" t="s">
        <v>258</v>
      </c>
      <c r="J35" s="34" t="s">
        <v>259</v>
      </c>
      <c r="K35" s="34" t="s">
        <v>252</v>
      </c>
      <c r="L35" s="34" t="s">
        <v>242</v>
      </c>
      <c r="M35" s="47">
        <v>1</v>
      </c>
      <c r="N35" s="61">
        <v>45992</v>
      </c>
      <c r="O35" s="61">
        <v>46081</v>
      </c>
      <c r="P35" s="70">
        <f t="shared" si="0"/>
        <v>12.7</v>
      </c>
      <c r="Q35" s="39"/>
      <c r="R35" s="40">
        <f t="shared" si="1"/>
        <v>0</v>
      </c>
      <c r="S35" s="41">
        <f t="shared" si="2"/>
        <v>0</v>
      </c>
      <c r="T35" s="41">
        <f t="shared" si="3"/>
        <v>0</v>
      </c>
      <c r="U35" s="41">
        <f t="shared" si="4"/>
        <v>0</v>
      </c>
      <c r="V35" s="42"/>
      <c r="W35" s="36"/>
      <c r="X35" s="36"/>
      <c r="Y35" s="79"/>
      <c r="Z35" s="79"/>
      <c r="AA35" s="79"/>
      <c r="AB35" s="79"/>
      <c r="AC35" s="79"/>
      <c r="AD35" s="79"/>
      <c r="AE35" s="79"/>
      <c r="AF35" s="79"/>
    </row>
    <row r="36" spans="1:32" ht="230.1" customHeight="1" x14ac:dyDescent="0.25">
      <c r="A36" s="34" t="s">
        <v>283</v>
      </c>
      <c r="B36" s="34" t="s">
        <v>279</v>
      </c>
      <c r="C36" s="34">
        <v>2025</v>
      </c>
      <c r="D36" s="34" t="s">
        <v>284</v>
      </c>
      <c r="E36" s="44" t="s">
        <v>197</v>
      </c>
      <c r="F36" s="45" t="s">
        <v>128</v>
      </c>
      <c r="G36" s="34" t="s">
        <v>302</v>
      </c>
      <c r="H36" s="34" t="s">
        <v>201</v>
      </c>
      <c r="I36" s="34" t="s">
        <v>258</v>
      </c>
      <c r="J36" s="34" t="s">
        <v>259</v>
      </c>
      <c r="K36" s="34" t="s">
        <v>260</v>
      </c>
      <c r="L36" s="34" t="s">
        <v>246</v>
      </c>
      <c r="M36" s="47">
        <v>1</v>
      </c>
      <c r="N36" s="61">
        <v>45992</v>
      </c>
      <c r="O36" s="61">
        <v>46203</v>
      </c>
      <c r="P36" s="70">
        <f t="shared" si="0"/>
        <v>30.1</v>
      </c>
      <c r="Q36" s="39"/>
      <c r="R36" s="40">
        <f t="shared" si="1"/>
        <v>0</v>
      </c>
      <c r="S36" s="41">
        <f t="shared" si="2"/>
        <v>0</v>
      </c>
      <c r="T36" s="41">
        <f t="shared" si="3"/>
        <v>0</v>
      </c>
      <c r="U36" s="41">
        <f t="shared" si="4"/>
        <v>0</v>
      </c>
      <c r="V36" s="42"/>
      <c r="W36" s="36"/>
      <c r="X36" s="36"/>
      <c r="Y36" s="79"/>
      <c r="Z36" s="79"/>
      <c r="AA36" s="79"/>
      <c r="AB36" s="79"/>
      <c r="AC36" s="79"/>
      <c r="AD36" s="79"/>
      <c r="AE36" s="79"/>
      <c r="AF36" s="79"/>
    </row>
    <row r="37" spans="1:32" ht="230.1" customHeight="1" x14ac:dyDescent="0.25">
      <c r="A37" s="34" t="s">
        <v>283</v>
      </c>
      <c r="B37" s="34" t="s">
        <v>279</v>
      </c>
      <c r="C37" s="34">
        <v>2025</v>
      </c>
      <c r="D37" s="34" t="s">
        <v>284</v>
      </c>
      <c r="E37" s="44" t="s">
        <v>197</v>
      </c>
      <c r="F37" s="45" t="s">
        <v>128</v>
      </c>
      <c r="G37" s="34" t="s">
        <v>302</v>
      </c>
      <c r="H37" s="34" t="s">
        <v>201</v>
      </c>
      <c r="I37" s="34" t="s">
        <v>258</v>
      </c>
      <c r="J37" s="34" t="s">
        <v>259</v>
      </c>
      <c r="K37" s="34" t="s">
        <v>261</v>
      </c>
      <c r="L37" s="34" t="s">
        <v>262</v>
      </c>
      <c r="M37" s="47">
        <v>1</v>
      </c>
      <c r="N37" s="61">
        <v>45992</v>
      </c>
      <c r="O37" s="61">
        <v>46203</v>
      </c>
      <c r="P37" s="70">
        <f t="shared" si="0"/>
        <v>30.1</v>
      </c>
      <c r="Q37" s="39"/>
      <c r="R37" s="40">
        <f t="shared" si="1"/>
        <v>0</v>
      </c>
      <c r="S37" s="41">
        <f t="shared" si="2"/>
        <v>0</v>
      </c>
      <c r="T37" s="41">
        <f t="shared" si="3"/>
        <v>0</v>
      </c>
      <c r="U37" s="41">
        <f t="shared" si="4"/>
        <v>0</v>
      </c>
      <c r="V37" s="42"/>
      <c r="W37" s="36"/>
      <c r="X37" s="36"/>
      <c r="Y37" s="79"/>
      <c r="Z37" s="79"/>
      <c r="AA37" s="79"/>
      <c r="AB37" s="79"/>
      <c r="AC37" s="79"/>
      <c r="AD37" s="79"/>
      <c r="AE37" s="79"/>
      <c r="AF37" s="79"/>
    </row>
    <row r="38" spans="1:32" ht="230.1" customHeight="1" x14ac:dyDescent="0.25">
      <c r="A38" s="34" t="s">
        <v>283</v>
      </c>
      <c r="B38" s="34" t="s">
        <v>279</v>
      </c>
      <c r="C38" s="34">
        <v>2025</v>
      </c>
      <c r="D38" s="34" t="s">
        <v>284</v>
      </c>
      <c r="E38" s="44" t="s">
        <v>197</v>
      </c>
      <c r="F38" s="45" t="s">
        <v>128</v>
      </c>
      <c r="G38" s="34" t="s">
        <v>302</v>
      </c>
      <c r="H38" s="34" t="s">
        <v>201</v>
      </c>
      <c r="I38" s="34" t="s">
        <v>258</v>
      </c>
      <c r="J38" s="34" t="s">
        <v>259</v>
      </c>
      <c r="K38" s="34" t="s">
        <v>256</v>
      </c>
      <c r="L38" s="34" t="s">
        <v>246</v>
      </c>
      <c r="M38" s="47">
        <v>3</v>
      </c>
      <c r="N38" s="61">
        <v>45992</v>
      </c>
      <c r="O38" s="61">
        <v>46356</v>
      </c>
      <c r="P38" s="70">
        <f t="shared" si="0"/>
        <v>52</v>
      </c>
      <c r="Q38" s="39"/>
      <c r="R38" s="40">
        <f t="shared" si="1"/>
        <v>0</v>
      </c>
      <c r="S38" s="41">
        <f t="shared" si="2"/>
        <v>0</v>
      </c>
      <c r="T38" s="41">
        <f t="shared" si="3"/>
        <v>0</v>
      </c>
      <c r="U38" s="41">
        <f t="shared" si="4"/>
        <v>0</v>
      </c>
      <c r="V38" s="42"/>
      <c r="W38" s="36"/>
      <c r="X38" s="36"/>
      <c r="Y38" s="79"/>
      <c r="Z38" s="79"/>
      <c r="AA38" s="79"/>
      <c r="AB38" s="79"/>
      <c r="AC38" s="79"/>
      <c r="AD38" s="79"/>
      <c r="AE38" s="79"/>
      <c r="AF38" s="79"/>
    </row>
    <row r="39" spans="1:32" ht="230.1" customHeight="1" x14ac:dyDescent="0.25">
      <c r="A39" s="34" t="s">
        <v>283</v>
      </c>
      <c r="B39" s="34" t="s">
        <v>279</v>
      </c>
      <c r="C39" s="34">
        <v>2025</v>
      </c>
      <c r="D39" s="34" t="s">
        <v>284</v>
      </c>
      <c r="E39" s="34" t="s">
        <v>221</v>
      </c>
      <c r="F39" s="35" t="s">
        <v>198</v>
      </c>
      <c r="G39" s="34" t="s">
        <v>298</v>
      </c>
      <c r="H39" s="34" t="s">
        <v>222</v>
      </c>
      <c r="I39" s="34" t="s">
        <v>299</v>
      </c>
      <c r="J39" s="34" t="s">
        <v>215</v>
      </c>
      <c r="K39" s="34" t="s">
        <v>223</v>
      </c>
      <c r="L39" s="34" t="s">
        <v>224</v>
      </c>
      <c r="M39" s="37">
        <v>2</v>
      </c>
      <c r="N39" s="60">
        <v>45992</v>
      </c>
      <c r="O39" s="60">
        <v>46022</v>
      </c>
      <c r="P39" s="70">
        <f t="shared" si="0"/>
        <v>4.3</v>
      </c>
      <c r="Q39" s="39"/>
      <c r="R39" s="40">
        <f t="shared" si="1"/>
        <v>0</v>
      </c>
      <c r="S39" s="41">
        <f t="shared" si="2"/>
        <v>0</v>
      </c>
      <c r="T39" s="41">
        <f t="shared" si="3"/>
        <v>0</v>
      </c>
      <c r="U39" s="41">
        <f t="shared" si="4"/>
        <v>0</v>
      </c>
      <c r="V39" s="42"/>
      <c r="W39" s="36"/>
      <c r="X39" s="36"/>
      <c r="Y39" s="79"/>
      <c r="Z39" s="79"/>
      <c r="AA39" s="79"/>
      <c r="AB39" s="79"/>
      <c r="AC39" s="79"/>
      <c r="AD39" s="79"/>
      <c r="AE39" s="79"/>
      <c r="AF39" s="79"/>
    </row>
    <row r="40" spans="1:32" ht="230.1" customHeight="1" x14ac:dyDescent="0.25">
      <c r="A40" s="52" t="s">
        <v>283</v>
      </c>
      <c r="B40" s="52" t="s">
        <v>279</v>
      </c>
      <c r="C40" s="52">
        <v>2025</v>
      </c>
      <c r="D40" s="34" t="s">
        <v>284</v>
      </c>
      <c r="E40" s="52" t="s">
        <v>225</v>
      </c>
      <c r="F40" s="53" t="s">
        <v>198</v>
      </c>
      <c r="G40" s="34" t="s">
        <v>298</v>
      </c>
      <c r="H40" s="34" t="s">
        <v>226</v>
      </c>
      <c r="I40" s="34" t="s">
        <v>299</v>
      </c>
      <c r="J40" s="34" t="s">
        <v>215</v>
      </c>
      <c r="K40" s="34" t="s">
        <v>227</v>
      </c>
      <c r="L40" s="34" t="s">
        <v>213</v>
      </c>
      <c r="M40" s="54">
        <v>1</v>
      </c>
      <c r="N40" s="63">
        <v>46023</v>
      </c>
      <c r="O40" s="63">
        <v>46109</v>
      </c>
      <c r="P40" s="70">
        <f t="shared" si="0"/>
        <v>12.3</v>
      </c>
      <c r="Q40" s="56"/>
      <c r="R40" s="57">
        <f t="shared" si="1"/>
        <v>0</v>
      </c>
      <c r="S40" s="58">
        <f t="shared" si="2"/>
        <v>0</v>
      </c>
      <c r="T40" s="58">
        <f t="shared" si="3"/>
        <v>0</v>
      </c>
      <c r="U40" s="58">
        <f t="shared" si="4"/>
        <v>0</v>
      </c>
      <c r="V40" s="59"/>
      <c r="W40" s="27"/>
      <c r="X40" s="27"/>
      <c r="Y40" s="79"/>
      <c r="Z40" s="79"/>
      <c r="AA40" s="79"/>
      <c r="AB40" s="79"/>
      <c r="AC40" s="79"/>
      <c r="AD40" s="79"/>
      <c r="AE40" s="79"/>
      <c r="AF40" s="79"/>
    </row>
    <row r="41" spans="1:32" ht="36" customHeight="1" x14ac:dyDescent="0.25">
      <c r="G41" s="4">
        <f>+COUNTA(EXTRAE!$G$11:$G$40)</f>
        <v>30</v>
      </c>
      <c r="P41" s="70">
        <f t="shared" si="0"/>
        <v>0</v>
      </c>
      <c r="R41" s="5"/>
      <c r="S41" s="5">
        <f>+SUBTOTAL(9,EXTRAE!$S$11:$S$40)</f>
        <v>0</v>
      </c>
      <c r="T41" s="5">
        <f>+SUBTOTAL(9,EXTRAE!$T$11:$T$40)</f>
        <v>0</v>
      </c>
      <c r="U41" s="5">
        <f>+SUBTOTAL(9,EXTRAE!$U$11:$U$40)</f>
        <v>0</v>
      </c>
    </row>
    <row r="42" spans="1:32" ht="106.5" customHeight="1" x14ac:dyDescent="0.25"/>
    <row r="43" spans="1:32" ht="25.5" customHeight="1" x14ac:dyDescent="0.25">
      <c r="Q43" s="6"/>
      <c r="R43" s="7"/>
      <c r="S43" s="7"/>
      <c r="T43" s="7"/>
      <c r="U43" s="8"/>
    </row>
    <row r="44" spans="1:32" ht="25.5" customHeight="1" x14ac:dyDescent="0.25">
      <c r="Q44" s="9" t="s">
        <v>34</v>
      </c>
      <c r="R44" s="10"/>
      <c r="S44" s="11" t="s">
        <v>35</v>
      </c>
      <c r="T44" s="11"/>
      <c r="U44" s="12" t="str">
        <f>IF(U41&gt;0, (T41/U41),"N/A")</f>
        <v>N/A</v>
      </c>
    </row>
    <row r="45" spans="1:32" ht="25.5" customHeight="1" x14ac:dyDescent="0.25">
      <c r="Q45" s="13"/>
      <c r="R45" s="10"/>
      <c r="S45" s="11"/>
      <c r="T45" s="11"/>
      <c r="U45" s="14"/>
    </row>
    <row r="46" spans="1:32" ht="25.5" customHeight="1" x14ac:dyDescent="0.25">
      <c r="Q46" s="15" t="s">
        <v>36</v>
      </c>
      <c r="R46" s="16"/>
      <c r="S46" s="10" t="s">
        <v>37</v>
      </c>
      <c r="T46" s="16"/>
      <c r="U46" s="12" t="e">
        <f>+S41/P41</f>
        <v>#DIV/0!</v>
      </c>
    </row>
    <row r="47" spans="1:32" ht="25.5" customHeight="1" x14ac:dyDescent="0.25">
      <c r="Q47" s="17"/>
      <c r="R47" s="18"/>
      <c r="S47" s="18"/>
      <c r="T47" s="18"/>
      <c r="U47" s="19"/>
    </row>
    <row r="48" spans="1:32" ht="106.5" customHeight="1" x14ac:dyDescent="0.25"/>
    <row r="49" ht="106.5" customHeight="1" x14ac:dyDescent="0.25"/>
    <row r="50" ht="106.5" customHeight="1" x14ac:dyDescent="0.25"/>
    <row r="51" ht="106.5" customHeight="1" x14ac:dyDescent="0.25"/>
    <row r="52" ht="106.5" customHeight="1" x14ac:dyDescent="0.25"/>
    <row r="53" ht="106.5" customHeight="1" x14ac:dyDescent="0.25"/>
    <row r="54" ht="106.5" customHeight="1" x14ac:dyDescent="0.25"/>
    <row r="55" ht="106.5" customHeight="1" x14ac:dyDescent="0.25"/>
    <row r="56" ht="106.5" customHeight="1" x14ac:dyDescent="0.25"/>
    <row r="57" ht="106.5" customHeight="1" x14ac:dyDescent="0.25"/>
    <row r="58" ht="106.5" customHeight="1" x14ac:dyDescent="0.25"/>
    <row r="59" ht="106.5" customHeight="1" x14ac:dyDescent="0.25"/>
    <row r="60" ht="106.5" customHeight="1" x14ac:dyDescent="0.25"/>
    <row r="61" ht="106.5" customHeight="1" x14ac:dyDescent="0.25"/>
    <row r="62" ht="106.5" customHeight="1" x14ac:dyDescent="0.25"/>
    <row r="63" ht="106.5" customHeight="1" x14ac:dyDescent="0.25"/>
    <row r="64" ht="106.5" customHeight="1" x14ac:dyDescent="0.25"/>
    <row r="65" ht="106.5" customHeight="1" x14ac:dyDescent="0.25"/>
    <row r="66" ht="106.5" customHeight="1" x14ac:dyDescent="0.25"/>
    <row r="67" ht="106.5" customHeight="1" x14ac:dyDescent="0.25"/>
    <row r="68" ht="106.5" customHeight="1" x14ac:dyDescent="0.25"/>
    <row r="69" ht="106.5" customHeight="1" x14ac:dyDescent="0.25"/>
    <row r="70" ht="106.5" customHeight="1" x14ac:dyDescent="0.25"/>
    <row r="71" ht="106.5" customHeight="1" x14ac:dyDescent="0.25"/>
    <row r="72" ht="106.5" customHeight="1" x14ac:dyDescent="0.25"/>
    <row r="73" ht="106.5" customHeight="1" x14ac:dyDescent="0.25"/>
    <row r="74" ht="106.5" customHeight="1" x14ac:dyDescent="0.25"/>
    <row r="75" ht="106.5" customHeight="1" x14ac:dyDescent="0.25"/>
    <row r="76" ht="106.5" customHeight="1" x14ac:dyDescent="0.25"/>
    <row r="77" ht="106.5" customHeight="1" x14ac:dyDescent="0.25"/>
    <row r="78" ht="106.5" customHeight="1" x14ac:dyDescent="0.25"/>
    <row r="79" ht="106.5" customHeight="1" x14ac:dyDescent="0.25"/>
    <row r="80" ht="106.5" customHeight="1" x14ac:dyDescent="0.25"/>
    <row r="81" ht="106.5" customHeight="1" x14ac:dyDescent="0.25"/>
    <row r="82" ht="106.5" customHeight="1" x14ac:dyDescent="0.25"/>
    <row r="83" ht="106.5" customHeight="1" x14ac:dyDescent="0.25"/>
    <row r="84" ht="106.5" customHeight="1" x14ac:dyDescent="0.25"/>
    <row r="85" ht="106.5" customHeight="1" x14ac:dyDescent="0.25"/>
    <row r="86" ht="106.5" customHeight="1" x14ac:dyDescent="0.25"/>
    <row r="87" ht="106.5" customHeight="1" x14ac:dyDescent="0.25"/>
    <row r="88" ht="106.5" customHeight="1" x14ac:dyDescent="0.25"/>
    <row r="89" ht="106.5" customHeight="1" x14ac:dyDescent="0.25"/>
    <row r="90" ht="106.5" customHeight="1" x14ac:dyDescent="0.25"/>
    <row r="91" ht="106.5" customHeight="1" x14ac:dyDescent="0.25"/>
    <row r="92" ht="106.5" customHeight="1" x14ac:dyDescent="0.25"/>
    <row r="93" ht="106.5" customHeight="1" x14ac:dyDescent="0.25"/>
    <row r="94" ht="106.5" customHeight="1" x14ac:dyDescent="0.25"/>
    <row r="95" ht="106.5"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409.5" customHeight="1" x14ac:dyDescent="0.25"/>
    <row r="104" ht="409.5" customHeight="1" x14ac:dyDescent="0.25"/>
    <row r="105" ht="409.5" customHeight="1" x14ac:dyDescent="0.25"/>
    <row r="106" ht="409.5" customHeight="1" x14ac:dyDescent="0.25"/>
    <row r="107" ht="409.5" customHeight="1" x14ac:dyDescent="0.25"/>
    <row r="108" ht="409.5" customHeight="1" x14ac:dyDescent="0.25"/>
    <row r="109" ht="409.5" customHeight="1" x14ac:dyDescent="0.25"/>
    <row r="110" ht="409.5" customHeight="1" x14ac:dyDescent="0.25"/>
    <row r="111" ht="409.5" customHeight="1" x14ac:dyDescent="0.25"/>
    <row r="112" ht="409.5" customHeight="1" x14ac:dyDescent="0.25"/>
    <row r="113" ht="409.5" customHeight="1" x14ac:dyDescent="0.25"/>
    <row r="114" ht="409.5" customHeight="1" x14ac:dyDescent="0.25"/>
    <row r="115" ht="409.5" customHeight="1" x14ac:dyDescent="0.25"/>
    <row r="116" ht="409.5" customHeight="1" x14ac:dyDescent="0.25"/>
    <row r="117" ht="409.5" customHeight="1" x14ac:dyDescent="0.25"/>
    <row r="118" ht="409.5" customHeight="1" x14ac:dyDescent="0.25"/>
    <row r="119" ht="409.5" customHeight="1" x14ac:dyDescent="0.25"/>
    <row r="120" ht="409.5" customHeight="1" x14ac:dyDescent="0.25"/>
    <row r="121" ht="409.5" customHeight="1" x14ac:dyDescent="0.25"/>
    <row r="122" ht="409.5" customHeight="1" x14ac:dyDescent="0.25"/>
    <row r="123" ht="409.5" customHeight="1" x14ac:dyDescent="0.25"/>
    <row r="124" ht="409.5" customHeight="1" x14ac:dyDescent="0.25"/>
    <row r="125" ht="409.5" customHeight="1" x14ac:dyDescent="0.25"/>
    <row r="126" ht="409.5" customHeight="1" x14ac:dyDescent="0.25"/>
    <row r="127" ht="409.5" customHeight="1" x14ac:dyDescent="0.25"/>
    <row r="128" ht="409.5" customHeight="1" x14ac:dyDescent="0.25"/>
    <row r="129" ht="409.5" customHeight="1" x14ac:dyDescent="0.25"/>
    <row r="130" ht="409.5" customHeight="1" x14ac:dyDescent="0.25"/>
    <row r="131" ht="409.5" customHeight="1" x14ac:dyDescent="0.25"/>
    <row r="132" ht="409.5" customHeight="1" x14ac:dyDescent="0.25"/>
    <row r="133" ht="409.5" customHeight="1" x14ac:dyDescent="0.25"/>
    <row r="134" ht="409.5" customHeight="1" x14ac:dyDescent="0.25"/>
    <row r="135" ht="409.5" customHeight="1" x14ac:dyDescent="0.25"/>
    <row r="136" ht="409.5" customHeight="1" x14ac:dyDescent="0.25"/>
    <row r="137" ht="409.5" customHeight="1" x14ac:dyDescent="0.25"/>
    <row r="138" ht="409.5" customHeight="1" x14ac:dyDescent="0.25"/>
    <row r="139" ht="409.5" customHeight="1" x14ac:dyDescent="0.25"/>
    <row r="140" ht="409.5" customHeight="1" x14ac:dyDescent="0.25"/>
    <row r="141" ht="409.5" customHeight="1" x14ac:dyDescent="0.25"/>
    <row r="142" ht="409.5" customHeight="1" x14ac:dyDescent="0.25"/>
    <row r="143" ht="409.5" customHeight="1" x14ac:dyDescent="0.25"/>
    <row r="144" ht="409.5" customHeight="1" x14ac:dyDescent="0.25"/>
    <row r="145" ht="409.5" customHeight="1" x14ac:dyDescent="0.25"/>
    <row r="146" ht="409.5" customHeight="1" x14ac:dyDescent="0.25"/>
    <row r="147" ht="409.5" customHeight="1" x14ac:dyDescent="0.25"/>
    <row r="148" ht="409.5" customHeight="1" x14ac:dyDescent="0.25"/>
    <row r="149" ht="409.5" customHeight="1" x14ac:dyDescent="0.25"/>
    <row r="150" ht="409.5" customHeight="1" x14ac:dyDescent="0.25"/>
    <row r="151" ht="409.5" customHeight="1" x14ac:dyDescent="0.25"/>
    <row r="152" ht="409.5" customHeight="1" x14ac:dyDescent="0.25"/>
    <row r="153" ht="409.5" customHeight="1" x14ac:dyDescent="0.25"/>
    <row r="154" ht="409.5" customHeight="1" x14ac:dyDescent="0.25"/>
    <row r="155" ht="409.5" customHeight="1" x14ac:dyDescent="0.25"/>
    <row r="156" ht="409.5" customHeight="1" x14ac:dyDescent="0.25"/>
    <row r="157" ht="409.5" customHeight="1" x14ac:dyDescent="0.25"/>
    <row r="158" ht="409.5" customHeight="1" x14ac:dyDescent="0.25"/>
    <row r="159" ht="409.5" customHeight="1" x14ac:dyDescent="0.25"/>
    <row r="160" ht="409.5" customHeight="1" x14ac:dyDescent="0.25"/>
    <row r="161" ht="409.5" customHeight="1" x14ac:dyDescent="0.25"/>
    <row r="162" ht="409.5" customHeight="1" x14ac:dyDescent="0.25"/>
    <row r="163" ht="409.5" customHeight="1" x14ac:dyDescent="0.25"/>
    <row r="164" ht="409.5" customHeight="1" x14ac:dyDescent="0.25"/>
    <row r="165" ht="409.5" customHeight="1" x14ac:dyDescent="0.25"/>
    <row r="166" ht="409.5" customHeight="1" x14ac:dyDescent="0.25"/>
    <row r="167" ht="409.5" customHeight="1" x14ac:dyDescent="0.25"/>
    <row r="168" ht="409.5" customHeight="1" x14ac:dyDescent="0.25"/>
    <row r="169" ht="409.5" customHeight="1" x14ac:dyDescent="0.25"/>
    <row r="170" ht="409.5" customHeight="1" x14ac:dyDescent="0.25"/>
    <row r="171" ht="409.5" customHeight="1" x14ac:dyDescent="0.25"/>
    <row r="172" ht="409.5" customHeight="1" x14ac:dyDescent="0.25"/>
    <row r="173" ht="409.5" customHeight="1" x14ac:dyDescent="0.25"/>
    <row r="174" ht="409.5" customHeight="1" x14ac:dyDescent="0.25"/>
    <row r="175" ht="409.5" customHeight="1" x14ac:dyDescent="0.25"/>
    <row r="176" ht="409.5" customHeight="1" x14ac:dyDescent="0.25"/>
    <row r="177" ht="409.5" customHeight="1" x14ac:dyDescent="0.25"/>
    <row r="178" ht="409.5" customHeight="1" x14ac:dyDescent="0.25"/>
    <row r="179" ht="409.5" customHeight="1" x14ac:dyDescent="0.25"/>
    <row r="180" ht="409.5" customHeight="1" x14ac:dyDescent="0.25"/>
    <row r="181" ht="409.5" customHeight="1" x14ac:dyDescent="0.25"/>
    <row r="182" ht="409.5" customHeight="1" x14ac:dyDescent="0.25"/>
    <row r="183" ht="409.5" customHeight="1" x14ac:dyDescent="0.25"/>
    <row r="184" ht="409.5" customHeight="1" x14ac:dyDescent="0.25"/>
    <row r="185" ht="409.5" customHeight="1" x14ac:dyDescent="0.25"/>
    <row r="186" ht="409.5" customHeight="1" x14ac:dyDescent="0.25"/>
    <row r="187" ht="409.5" customHeight="1" x14ac:dyDescent="0.25"/>
    <row r="188" ht="409.5" customHeight="1" x14ac:dyDescent="0.25"/>
    <row r="189" ht="409.5" customHeight="1" x14ac:dyDescent="0.25"/>
    <row r="190" ht="409.5" customHeight="1" x14ac:dyDescent="0.25"/>
    <row r="191" ht="409.5" customHeight="1" x14ac:dyDescent="0.25"/>
    <row r="192" ht="409.5" customHeight="1" x14ac:dyDescent="0.25"/>
    <row r="193" ht="409.5" customHeight="1" x14ac:dyDescent="0.25"/>
    <row r="194" ht="409.5" customHeight="1" x14ac:dyDescent="0.25"/>
    <row r="195" ht="409.5" customHeight="1" x14ac:dyDescent="0.25"/>
    <row r="196" ht="409.5" customHeight="1" x14ac:dyDescent="0.25"/>
    <row r="197" ht="409.5" customHeight="1" x14ac:dyDescent="0.25"/>
    <row r="198" ht="409.5" customHeight="1" x14ac:dyDescent="0.25"/>
    <row r="199" ht="409.5" customHeight="1" x14ac:dyDescent="0.25"/>
    <row r="200" ht="409.5" customHeight="1" x14ac:dyDescent="0.25"/>
    <row r="201" ht="409.5" customHeight="1" x14ac:dyDescent="0.25"/>
    <row r="202" ht="409.5" customHeight="1" x14ac:dyDescent="0.25"/>
    <row r="203" ht="409.5" customHeight="1" x14ac:dyDescent="0.25"/>
    <row r="204" ht="409.5" customHeight="1" x14ac:dyDescent="0.25"/>
    <row r="205" ht="409.5" customHeight="1" x14ac:dyDescent="0.25"/>
    <row r="206" ht="409.5" customHeight="1" x14ac:dyDescent="0.25"/>
    <row r="207" ht="409.5" customHeight="1" x14ac:dyDescent="0.25"/>
    <row r="208" ht="409.5" customHeight="1" x14ac:dyDescent="0.25"/>
    <row r="209" ht="409.5" customHeight="1" x14ac:dyDescent="0.25"/>
    <row r="210" ht="409.5" customHeight="1" x14ac:dyDescent="0.25"/>
    <row r="211" ht="409.5" customHeight="1" x14ac:dyDescent="0.25"/>
    <row r="212" ht="409.5" customHeight="1" x14ac:dyDescent="0.25"/>
    <row r="213" ht="409.5" customHeight="1" x14ac:dyDescent="0.25"/>
    <row r="214" ht="409.5" customHeight="1" x14ac:dyDescent="0.25"/>
    <row r="215" ht="409.5" customHeight="1" x14ac:dyDescent="0.25"/>
    <row r="216" ht="409.5" customHeight="1" x14ac:dyDescent="0.25"/>
    <row r="217" ht="409.5" customHeight="1" x14ac:dyDescent="0.25"/>
    <row r="218" ht="409.5" customHeight="1" x14ac:dyDescent="0.25"/>
    <row r="219" ht="409.5" customHeight="1" x14ac:dyDescent="0.25"/>
    <row r="220" ht="409.5" customHeight="1" x14ac:dyDescent="0.25"/>
    <row r="221" ht="409.5" customHeight="1" x14ac:dyDescent="0.25"/>
    <row r="222" ht="409.5" customHeight="1" x14ac:dyDescent="0.25"/>
    <row r="223" ht="409.5" customHeight="1" x14ac:dyDescent="0.25"/>
    <row r="224" ht="409.5" customHeight="1" x14ac:dyDescent="0.25"/>
    <row r="225" ht="409.5" customHeight="1" x14ac:dyDescent="0.25"/>
    <row r="226" ht="409.5" customHeight="1" x14ac:dyDescent="0.25"/>
    <row r="227" ht="409.5" customHeight="1" x14ac:dyDescent="0.25"/>
    <row r="228" ht="409.5" customHeight="1" x14ac:dyDescent="0.25"/>
    <row r="229" ht="409.5" customHeight="1" x14ac:dyDescent="0.25"/>
    <row r="230" ht="409.5" customHeight="1" x14ac:dyDescent="0.25"/>
    <row r="231" ht="409.5" customHeight="1" x14ac:dyDescent="0.25"/>
    <row r="232" ht="409.5" customHeight="1" x14ac:dyDescent="0.25"/>
    <row r="233" ht="409.5" customHeight="1" x14ac:dyDescent="0.25"/>
    <row r="234" ht="409.5" customHeight="1" x14ac:dyDescent="0.25"/>
    <row r="235" ht="409.5" customHeight="1" x14ac:dyDescent="0.25"/>
    <row r="236" ht="409.5" customHeight="1" x14ac:dyDescent="0.25"/>
    <row r="237" ht="409.5" customHeight="1" x14ac:dyDescent="0.25"/>
    <row r="238" ht="409.5" customHeight="1" x14ac:dyDescent="0.25"/>
    <row r="239" ht="409.5" customHeight="1" x14ac:dyDescent="0.25"/>
    <row r="240" ht="409.5" customHeight="1" x14ac:dyDescent="0.25"/>
    <row r="241" ht="409.5" customHeight="1" x14ac:dyDescent="0.25"/>
    <row r="242" ht="409.5" customHeight="1" x14ac:dyDescent="0.25"/>
    <row r="243" ht="409.5" customHeight="1" x14ac:dyDescent="0.25"/>
    <row r="244" ht="409.5" customHeight="1" x14ac:dyDescent="0.25"/>
    <row r="245" ht="409.5" customHeight="1" x14ac:dyDescent="0.25"/>
    <row r="246" ht="409.5" customHeight="1" x14ac:dyDescent="0.25"/>
    <row r="247" ht="409.5" customHeight="1" x14ac:dyDescent="0.25"/>
    <row r="248" ht="409.5" customHeight="1" x14ac:dyDescent="0.25"/>
    <row r="249" ht="409.5" customHeight="1" x14ac:dyDescent="0.25"/>
    <row r="250" ht="409.5" customHeight="1" x14ac:dyDescent="0.25"/>
    <row r="251" ht="409.5" customHeight="1" x14ac:dyDescent="0.25"/>
    <row r="252" ht="409.5" customHeight="1" x14ac:dyDescent="0.25"/>
    <row r="253" ht="409.5" customHeight="1" x14ac:dyDescent="0.25"/>
    <row r="254" ht="409.5" customHeight="1" x14ac:dyDescent="0.25"/>
    <row r="255" ht="409.5" customHeight="1" x14ac:dyDescent="0.25"/>
    <row r="256" ht="409.5" customHeight="1" x14ac:dyDescent="0.25"/>
    <row r="257" ht="409.5" customHeight="1" x14ac:dyDescent="0.25"/>
    <row r="258" ht="409.5" customHeight="1" x14ac:dyDescent="0.25"/>
    <row r="259" ht="409.5" customHeight="1" x14ac:dyDescent="0.25"/>
    <row r="260" ht="409.5" customHeight="1" x14ac:dyDescent="0.25"/>
    <row r="261" ht="409.5" customHeight="1" x14ac:dyDescent="0.25"/>
    <row r="262" ht="409.5" customHeight="1" x14ac:dyDescent="0.25"/>
    <row r="263" ht="409.5" customHeight="1" x14ac:dyDescent="0.25"/>
    <row r="264" ht="409.5" customHeight="1" x14ac:dyDescent="0.25"/>
    <row r="265" ht="409.5" customHeight="1" x14ac:dyDescent="0.25"/>
    <row r="266" ht="409.5" customHeight="1" x14ac:dyDescent="0.25"/>
    <row r="267" ht="409.5" customHeight="1" x14ac:dyDescent="0.25"/>
    <row r="268" ht="409.5" customHeight="1" x14ac:dyDescent="0.25"/>
    <row r="269" ht="409.5" customHeight="1" x14ac:dyDescent="0.25"/>
    <row r="270" ht="409.5" customHeight="1" x14ac:dyDescent="0.25"/>
    <row r="271" ht="409.5" customHeight="1" x14ac:dyDescent="0.25"/>
    <row r="272" ht="409.5" customHeight="1" x14ac:dyDescent="0.25"/>
    <row r="273" ht="409.5" customHeight="1" x14ac:dyDescent="0.25"/>
    <row r="274" ht="409.5" customHeight="1" x14ac:dyDescent="0.25"/>
    <row r="275" ht="409.5" customHeight="1" x14ac:dyDescent="0.25"/>
    <row r="276" ht="409.5" customHeight="1" x14ac:dyDescent="0.25"/>
    <row r="277" ht="409.5" customHeight="1" x14ac:dyDescent="0.25"/>
    <row r="278" ht="409.5" customHeight="1" x14ac:dyDescent="0.25"/>
    <row r="279" ht="409.5" customHeight="1" x14ac:dyDescent="0.25"/>
    <row r="280" ht="409.5" customHeight="1" x14ac:dyDescent="0.25"/>
    <row r="281" ht="409.5" customHeight="1" x14ac:dyDescent="0.25"/>
    <row r="282" ht="409.5" customHeight="1" x14ac:dyDescent="0.25"/>
    <row r="283" ht="409.5" customHeight="1" x14ac:dyDescent="0.25"/>
    <row r="284" ht="409.5" customHeight="1" x14ac:dyDescent="0.25"/>
    <row r="285" ht="409.5" customHeight="1" x14ac:dyDescent="0.25"/>
    <row r="286" ht="409.5" customHeight="1" x14ac:dyDescent="0.25"/>
    <row r="287" ht="409.5" customHeight="1" x14ac:dyDescent="0.25"/>
    <row r="288" ht="409.5" customHeight="1" x14ac:dyDescent="0.25"/>
    <row r="289" ht="409.5" customHeight="1" x14ac:dyDescent="0.25"/>
    <row r="290" ht="409.5" customHeight="1" x14ac:dyDescent="0.25"/>
    <row r="291" ht="409.5" customHeight="1" x14ac:dyDescent="0.25"/>
    <row r="292" ht="409.5" customHeight="1" x14ac:dyDescent="0.25"/>
    <row r="293" ht="409.5" customHeight="1" x14ac:dyDescent="0.25"/>
    <row r="294" ht="409.5" customHeight="1" x14ac:dyDescent="0.25"/>
    <row r="295" ht="409.5" customHeight="1" x14ac:dyDescent="0.25"/>
    <row r="296" ht="409.5" customHeight="1" x14ac:dyDescent="0.25"/>
    <row r="297" ht="409.5" customHeight="1" x14ac:dyDescent="0.25"/>
    <row r="298" ht="409.5" customHeight="1" x14ac:dyDescent="0.25"/>
    <row r="299" ht="409.5" customHeight="1" x14ac:dyDescent="0.25"/>
    <row r="300" ht="409.5" customHeight="1" x14ac:dyDescent="0.25"/>
    <row r="301" ht="409.5" customHeight="1" x14ac:dyDescent="0.25"/>
    <row r="302" ht="409.5" customHeight="1" x14ac:dyDescent="0.25"/>
    <row r="303" ht="409.5" customHeight="1" x14ac:dyDescent="0.25"/>
    <row r="304" ht="409.5" customHeight="1" x14ac:dyDescent="0.25"/>
    <row r="305" ht="409.5" customHeight="1" x14ac:dyDescent="0.25"/>
    <row r="306" ht="409.5" customHeight="1" x14ac:dyDescent="0.25"/>
    <row r="307" ht="409.5" customHeight="1" x14ac:dyDescent="0.25"/>
    <row r="308" ht="409.5" customHeight="1" x14ac:dyDescent="0.25"/>
    <row r="309" ht="409.5" customHeight="1" x14ac:dyDescent="0.25"/>
    <row r="310" ht="409.5" customHeight="1" x14ac:dyDescent="0.25"/>
    <row r="311" ht="409.5" customHeight="1" x14ac:dyDescent="0.25"/>
    <row r="312" ht="409.5" customHeight="1" x14ac:dyDescent="0.25"/>
    <row r="313" ht="409.5" customHeight="1" x14ac:dyDescent="0.25"/>
    <row r="314" ht="409.5" customHeight="1" x14ac:dyDescent="0.25"/>
    <row r="315" ht="409.5" customHeight="1" x14ac:dyDescent="0.25"/>
    <row r="316" ht="409.5" customHeight="1" x14ac:dyDescent="0.25"/>
    <row r="317" ht="409.5" customHeight="1" x14ac:dyDescent="0.25"/>
    <row r="318" ht="409.5" customHeight="1" x14ac:dyDescent="0.25"/>
    <row r="319" ht="409.5" customHeight="1" x14ac:dyDescent="0.25"/>
    <row r="320" ht="409.5" customHeight="1" x14ac:dyDescent="0.25"/>
    <row r="321" ht="409.5" customHeight="1" x14ac:dyDescent="0.25"/>
    <row r="322" ht="409.5" customHeight="1" x14ac:dyDescent="0.25"/>
    <row r="323" ht="409.5" customHeight="1" x14ac:dyDescent="0.25"/>
    <row r="324" ht="409.5" customHeight="1" x14ac:dyDescent="0.25"/>
    <row r="325" ht="409.5" customHeight="1" x14ac:dyDescent="0.25"/>
    <row r="326" ht="409.5" customHeight="1" x14ac:dyDescent="0.25"/>
    <row r="327" ht="409.5" customHeight="1" x14ac:dyDescent="0.25"/>
    <row r="328" ht="409.5" customHeight="1" x14ac:dyDescent="0.25"/>
    <row r="329" ht="409.5" customHeight="1" x14ac:dyDescent="0.25"/>
    <row r="330" ht="409.5" customHeight="1" x14ac:dyDescent="0.25"/>
    <row r="331" ht="409.5" customHeight="1" x14ac:dyDescent="0.25"/>
    <row r="332" ht="409.5" customHeight="1" x14ac:dyDescent="0.25"/>
    <row r="333" ht="409.5" customHeight="1" x14ac:dyDescent="0.25"/>
    <row r="334" ht="409.5" customHeight="1" x14ac:dyDescent="0.25"/>
    <row r="335" ht="409.5" customHeight="1" x14ac:dyDescent="0.25"/>
    <row r="336" ht="409.5" customHeight="1" x14ac:dyDescent="0.25"/>
    <row r="337" ht="409.5" customHeight="1" x14ac:dyDescent="0.25"/>
    <row r="338" ht="409.5" customHeight="1" x14ac:dyDescent="0.25"/>
    <row r="339" ht="409.5" customHeight="1" x14ac:dyDescent="0.25"/>
    <row r="340" ht="409.5" customHeight="1" x14ac:dyDescent="0.25"/>
    <row r="341" ht="409.5" customHeight="1" x14ac:dyDescent="0.25"/>
    <row r="342" ht="409.5" customHeight="1" x14ac:dyDescent="0.25"/>
    <row r="343" ht="409.5" customHeight="1" x14ac:dyDescent="0.25"/>
    <row r="344" ht="409.5" customHeight="1" x14ac:dyDescent="0.25"/>
    <row r="345" ht="409.5" customHeight="1" x14ac:dyDescent="0.25"/>
    <row r="346" ht="409.5" customHeight="1" x14ac:dyDescent="0.25"/>
    <row r="347" ht="409.5" customHeight="1" x14ac:dyDescent="0.25"/>
    <row r="348" ht="409.5" customHeight="1" x14ac:dyDescent="0.25"/>
    <row r="349" ht="409.5" customHeight="1" x14ac:dyDescent="0.25"/>
    <row r="350" ht="409.5" customHeight="1" x14ac:dyDescent="0.25"/>
    <row r="351" ht="409.5" customHeight="1" x14ac:dyDescent="0.25"/>
    <row r="352" ht="409.5" customHeight="1" x14ac:dyDescent="0.25"/>
    <row r="353" ht="409.5" customHeight="1" x14ac:dyDescent="0.25"/>
    <row r="354" ht="409.5" customHeight="1" x14ac:dyDescent="0.25"/>
    <row r="355" ht="409.5" customHeight="1" x14ac:dyDescent="0.25"/>
    <row r="356" ht="409.5" customHeight="1" x14ac:dyDescent="0.25"/>
    <row r="357" ht="409.5" customHeight="1" x14ac:dyDescent="0.25"/>
    <row r="358" ht="409.5" customHeight="1" x14ac:dyDescent="0.25"/>
    <row r="359" ht="409.5" customHeight="1" x14ac:dyDescent="0.25"/>
    <row r="360" ht="409.5" customHeight="1" x14ac:dyDescent="0.25"/>
    <row r="361" ht="409.5" customHeight="1" x14ac:dyDescent="0.25"/>
    <row r="362" ht="409.5" customHeight="1" x14ac:dyDescent="0.25"/>
    <row r="363" ht="409.5" customHeight="1" x14ac:dyDescent="0.25"/>
    <row r="364" ht="409.5" customHeight="1" x14ac:dyDescent="0.25"/>
    <row r="365" ht="409.5" customHeight="1" x14ac:dyDescent="0.25"/>
    <row r="366" ht="409.5" customHeight="1" x14ac:dyDescent="0.25"/>
    <row r="367" ht="409.5" customHeight="1" x14ac:dyDescent="0.25"/>
    <row r="368" ht="409.5" customHeight="1" x14ac:dyDescent="0.25"/>
    <row r="369" ht="409.5" customHeight="1" x14ac:dyDescent="0.25"/>
    <row r="370" ht="409.5" customHeight="1" x14ac:dyDescent="0.25"/>
    <row r="371" ht="409.5" customHeight="1" x14ac:dyDescent="0.25"/>
    <row r="372" ht="409.5" customHeight="1" x14ac:dyDescent="0.25"/>
    <row r="373" ht="409.5" customHeight="1" x14ac:dyDescent="0.25"/>
    <row r="374" ht="409.5" customHeight="1" x14ac:dyDescent="0.25"/>
    <row r="375" ht="409.5" customHeight="1" x14ac:dyDescent="0.25"/>
    <row r="376" ht="409.5" customHeight="1" x14ac:dyDescent="0.25"/>
    <row r="377" ht="409.5" customHeight="1" x14ac:dyDescent="0.25"/>
    <row r="378" ht="409.5" customHeight="1" x14ac:dyDescent="0.25"/>
    <row r="379" ht="409.5" customHeight="1" x14ac:dyDescent="0.25"/>
    <row r="380" ht="409.5" customHeight="1" x14ac:dyDescent="0.25"/>
    <row r="381" ht="409.5" customHeight="1" x14ac:dyDescent="0.25"/>
    <row r="382" ht="409.5" customHeight="1" x14ac:dyDescent="0.25"/>
    <row r="383" ht="409.5" customHeight="1" x14ac:dyDescent="0.25"/>
    <row r="384" ht="409.5" customHeight="1" x14ac:dyDescent="0.25"/>
    <row r="385" ht="409.5" customHeight="1" x14ac:dyDescent="0.25"/>
    <row r="386" ht="409.5" customHeight="1" x14ac:dyDescent="0.25"/>
    <row r="387" ht="409.5" customHeight="1" x14ac:dyDescent="0.25"/>
    <row r="388" ht="409.5" customHeight="1" x14ac:dyDescent="0.25"/>
    <row r="389" ht="409.5" customHeight="1" x14ac:dyDescent="0.25"/>
    <row r="390" ht="409.5" customHeight="1" x14ac:dyDescent="0.25"/>
    <row r="391" ht="409.5" customHeight="1" x14ac:dyDescent="0.25"/>
    <row r="392" ht="409.5" customHeight="1" x14ac:dyDescent="0.25"/>
    <row r="393" ht="409.5" customHeight="1" x14ac:dyDescent="0.25"/>
    <row r="394" ht="409.5" customHeight="1" x14ac:dyDescent="0.25"/>
    <row r="395" ht="409.5" customHeight="1" x14ac:dyDescent="0.25"/>
    <row r="396" ht="409.5" customHeight="1" x14ac:dyDescent="0.25"/>
    <row r="397" ht="409.5" customHeight="1" x14ac:dyDescent="0.25"/>
    <row r="398" ht="409.5" customHeight="1" x14ac:dyDescent="0.25"/>
    <row r="399" ht="409.5" customHeight="1" x14ac:dyDescent="0.25"/>
    <row r="400" ht="409.5" customHeight="1" x14ac:dyDescent="0.25"/>
    <row r="401" ht="409.5" customHeight="1" x14ac:dyDescent="0.25"/>
    <row r="402" ht="409.5" customHeight="1" x14ac:dyDescent="0.25"/>
    <row r="403" ht="409.5" customHeight="1" x14ac:dyDescent="0.25"/>
    <row r="404" ht="409.5" customHeight="1" x14ac:dyDescent="0.25"/>
    <row r="405" ht="409.5" customHeight="1" x14ac:dyDescent="0.25"/>
    <row r="406" ht="409.5" customHeight="1" x14ac:dyDescent="0.25"/>
    <row r="407" ht="409.5" customHeight="1" x14ac:dyDescent="0.25"/>
    <row r="408" ht="409.5" customHeight="1" x14ac:dyDescent="0.25"/>
    <row r="409" ht="409.5" customHeight="1" x14ac:dyDescent="0.25"/>
    <row r="410" ht="409.5" customHeight="1" x14ac:dyDescent="0.25"/>
    <row r="411" ht="409.5" customHeight="1" x14ac:dyDescent="0.25"/>
    <row r="412" ht="409.5" customHeight="1" x14ac:dyDescent="0.25"/>
    <row r="413" ht="409.5" customHeight="1" x14ac:dyDescent="0.25"/>
    <row r="414" ht="409.5" customHeight="1" x14ac:dyDescent="0.25"/>
    <row r="415" ht="409.5" customHeight="1" x14ac:dyDescent="0.25"/>
    <row r="416" ht="409.5" customHeight="1" x14ac:dyDescent="0.25"/>
    <row r="417" ht="409.5" customHeight="1" x14ac:dyDescent="0.25"/>
    <row r="418" ht="409.5" customHeight="1" x14ac:dyDescent="0.25"/>
    <row r="419" ht="409.5" customHeight="1" x14ac:dyDescent="0.25"/>
    <row r="420" ht="409.5" customHeight="1" x14ac:dyDescent="0.25"/>
    <row r="421" ht="409.5" customHeight="1" x14ac:dyDescent="0.25"/>
    <row r="422" ht="409.5" customHeight="1" x14ac:dyDescent="0.25"/>
    <row r="423" ht="409.5" customHeight="1" x14ac:dyDescent="0.25"/>
    <row r="424" ht="409.5" customHeight="1" x14ac:dyDescent="0.25"/>
    <row r="425" ht="409.5" customHeight="1" x14ac:dyDescent="0.25"/>
    <row r="426" ht="409.5" customHeight="1" x14ac:dyDescent="0.25"/>
    <row r="427" ht="409.5" customHeight="1" x14ac:dyDescent="0.25"/>
    <row r="428" ht="409.5" customHeight="1" x14ac:dyDescent="0.25"/>
    <row r="429" ht="409.5" customHeight="1" x14ac:dyDescent="0.25"/>
    <row r="430" ht="409.5" customHeight="1" x14ac:dyDescent="0.25"/>
    <row r="431" ht="409.5" customHeight="1" x14ac:dyDescent="0.25"/>
    <row r="432" ht="409.5" customHeight="1" x14ac:dyDescent="0.25"/>
    <row r="433" ht="409.5" customHeight="1" x14ac:dyDescent="0.25"/>
    <row r="434" ht="409.5" customHeight="1" x14ac:dyDescent="0.25"/>
    <row r="435" ht="409.5" customHeight="1" x14ac:dyDescent="0.25"/>
    <row r="436" ht="409.5" customHeight="1" x14ac:dyDescent="0.25"/>
    <row r="437" ht="409.5" customHeight="1" x14ac:dyDescent="0.25"/>
    <row r="438" ht="409.5" customHeight="1" x14ac:dyDescent="0.25"/>
    <row r="439" ht="409.5" customHeight="1" x14ac:dyDescent="0.25"/>
    <row r="440" ht="409.5" customHeight="1" x14ac:dyDescent="0.25"/>
    <row r="441" ht="409.5" customHeight="1" x14ac:dyDescent="0.25"/>
    <row r="442" ht="409.5" customHeight="1" x14ac:dyDescent="0.25"/>
    <row r="443" ht="409.5" customHeight="1" x14ac:dyDescent="0.25"/>
    <row r="444" ht="409.5" customHeight="1" x14ac:dyDescent="0.25"/>
    <row r="445" ht="409.5" customHeight="1" x14ac:dyDescent="0.25"/>
    <row r="446" ht="409.5" customHeight="1" x14ac:dyDescent="0.25"/>
    <row r="447" ht="409.5" customHeight="1" x14ac:dyDescent="0.25"/>
    <row r="448" ht="409.5" customHeight="1" x14ac:dyDescent="0.25"/>
    <row r="449" ht="409.5" customHeight="1" x14ac:dyDescent="0.25"/>
    <row r="450" ht="409.5" customHeight="1" x14ac:dyDescent="0.25"/>
    <row r="451" ht="409.5" customHeight="1" x14ac:dyDescent="0.25"/>
    <row r="452" ht="409.5" customHeight="1" x14ac:dyDescent="0.25"/>
    <row r="453" ht="409.5" customHeight="1" x14ac:dyDescent="0.25"/>
    <row r="454" ht="409.5" customHeight="1" x14ac:dyDescent="0.25"/>
    <row r="455" ht="409.5" customHeight="1" x14ac:dyDescent="0.25"/>
    <row r="456" ht="409.5" customHeight="1" x14ac:dyDescent="0.25"/>
    <row r="457" ht="409.5" customHeight="1" x14ac:dyDescent="0.25"/>
    <row r="458" ht="409.5" customHeight="1" x14ac:dyDescent="0.25"/>
    <row r="459" ht="409.5" customHeight="1" x14ac:dyDescent="0.25"/>
    <row r="460" ht="409.5" customHeight="1" x14ac:dyDescent="0.25"/>
    <row r="461" ht="409.5" customHeight="1" x14ac:dyDescent="0.25"/>
    <row r="462" ht="409.5" customHeight="1" x14ac:dyDescent="0.25"/>
    <row r="463" ht="409.5" customHeight="1" x14ac:dyDescent="0.25"/>
    <row r="464" ht="409.5" customHeight="1" x14ac:dyDescent="0.25"/>
    <row r="465" ht="409.5" customHeight="1" x14ac:dyDescent="0.25"/>
  </sheetData>
  <sheetProtection autoFilter="0"/>
  <protectedRanges>
    <protectedRange algorithmName="SHA-512" hashValue="PaOIfH9tU4letFFRfmQj9faW6mij536yJvFiDbndBhxe2C2VHY9x/JalfrMKy5n8UXKMmkFYD0q3xgunSbcdoA==" saltValue="ZCdUr4kioCoxHZIPRghQBw==" spinCount="100000" sqref="W11:X40" name="AUDITOR OCI"/>
  </protectedRanges>
  <autoFilter ref="A10:AF41" xr:uid="{19D8BBF1-4DCC-4055-B902-E7D8D6E03DAF}"/>
  <mergeCells count="5">
    <mergeCell ref="B2:C2"/>
    <mergeCell ref="Q9:U9"/>
    <mergeCell ref="W9:X9"/>
    <mergeCell ref="Y9:AC9"/>
    <mergeCell ref="AE9:AF9"/>
  </mergeCells>
  <dataValidations count="1">
    <dataValidation type="date" allowBlank="1" showInputMessage="1" showErrorMessage="1" sqref="B6" xr:uid="{F46B9DBA-587D-40AF-BD0C-50295542D681}">
      <formula1>45139</formula1>
      <formula2>45504</formula2>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DB7A-C5F8-4103-AE77-2DCA644DD41B}">
  <dimension ref="A3:A405"/>
  <sheetViews>
    <sheetView topLeftCell="A13" workbookViewId="0">
      <selection activeCell="A11" sqref="A11"/>
    </sheetView>
  </sheetViews>
  <sheetFormatPr baseColWidth="10" defaultRowHeight="15" x14ac:dyDescent="0.25"/>
  <cols>
    <col min="1" max="1" width="58.5703125" bestFit="1" customWidth="1"/>
    <col min="2" max="2" width="47.85546875" bestFit="1" customWidth="1"/>
  </cols>
  <sheetData>
    <row r="3" spans="1:1" x14ac:dyDescent="0.25">
      <c r="A3" s="23" t="s">
        <v>113</v>
      </c>
    </row>
    <row r="4" spans="1:1" x14ac:dyDescent="0.25">
      <c r="A4" s="21" t="s">
        <v>38</v>
      </c>
    </row>
    <row r="5" spans="1:1" x14ac:dyDescent="0.25">
      <c r="A5" s="22" t="s">
        <v>133</v>
      </c>
    </row>
    <row r="6" spans="1:1" x14ac:dyDescent="0.25">
      <c r="A6" s="22" t="s">
        <v>135</v>
      </c>
    </row>
    <row r="7" spans="1:1" x14ac:dyDescent="0.25">
      <c r="A7" s="21" t="s">
        <v>39</v>
      </c>
    </row>
    <row r="8" spans="1:1" x14ac:dyDescent="0.25">
      <c r="A8" s="22" t="s">
        <v>133</v>
      </c>
    </row>
    <row r="9" spans="1:1" x14ac:dyDescent="0.25">
      <c r="A9" s="22" t="s">
        <v>137</v>
      </c>
    </row>
    <row r="10" spans="1:1" x14ac:dyDescent="0.25">
      <c r="A10" s="22" t="s">
        <v>139</v>
      </c>
    </row>
    <row r="11" spans="1:1" x14ac:dyDescent="0.25">
      <c r="A11" s="22" t="s">
        <v>118</v>
      </c>
    </row>
    <row r="12" spans="1:1" x14ac:dyDescent="0.25">
      <c r="A12" s="21" t="s">
        <v>40</v>
      </c>
    </row>
    <row r="13" spans="1:1" x14ac:dyDescent="0.25">
      <c r="A13" s="22" t="s">
        <v>139</v>
      </c>
    </row>
    <row r="14" spans="1:1" x14ac:dyDescent="0.25">
      <c r="A14" s="22" t="s">
        <v>118</v>
      </c>
    </row>
    <row r="15" spans="1:1" x14ac:dyDescent="0.25">
      <c r="A15" s="22" t="s">
        <v>186</v>
      </c>
    </row>
    <row r="16" spans="1:1" x14ac:dyDescent="0.25">
      <c r="A16" s="22" t="s">
        <v>167</v>
      </c>
    </row>
    <row r="17" spans="1:1" x14ac:dyDescent="0.25">
      <c r="A17" s="22" t="s">
        <v>125</v>
      </c>
    </row>
    <row r="18" spans="1:1" x14ac:dyDescent="0.25">
      <c r="A18" s="22" t="s">
        <v>126</v>
      </c>
    </row>
    <row r="19" spans="1:1" x14ac:dyDescent="0.25">
      <c r="A19" s="22" t="s">
        <v>188</v>
      </c>
    </row>
    <row r="20" spans="1:1" x14ac:dyDescent="0.25">
      <c r="A20" s="22" t="s">
        <v>140</v>
      </c>
    </row>
    <row r="21" spans="1:1" x14ac:dyDescent="0.25">
      <c r="A21" s="22" t="s">
        <v>190</v>
      </c>
    </row>
    <row r="22" spans="1:1" x14ac:dyDescent="0.25">
      <c r="A22" s="21" t="s">
        <v>41</v>
      </c>
    </row>
    <row r="23" spans="1:1" x14ac:dyDescent="0.25">
      <c r="A23" s="22" t="s">
        <v>142</v>
      </c>
    </row>
    <row r="24" spans="1:1" x14ac:dyDescent="0.25">
      <c r="A24" s="22" t="s">
        <v>126</v>
      </c>
    </row>
    <row r="25" spans="1:1" x14ac:dyDescent="0.25">
      <c r="A25" s="22" t="s">
        <v>122</v>
      </c>
    </row>
    <row r="26" spans="1:1" x14ac:dyDescent="0.25">
      <c r="A26" s="21" t="s">
        <v>42</v>
      </c>
    </row>
    <row r="27" spans="1:1" x14ac:dyDescent="0.25">
      <c r="A27" s="22" t="s">
        <v>142</v>
      </c>
    </row>
    <row r="28" spans="1:1" x14ac:dyDescent="0.25">
      <c r="A28" s="22" t="s">
        <v>143</v>
      </c>
    </row>
    <row r="29" spans="1:1" x14ac:dyDescent="0.25">
      <c r="A29" s="21" t="s">
        <v>43</v>
      </c>
    </row>
    <row r="30" spans="1:1" x14ac:dyDescent="0.25">
      <c r="A30" s="22" t="s">
        <v>142</v>
      </c>
    </row>
    <row r="31" spans="1:1" x14ac:dyDescent="0.25">
      <c r="A31" s="22" t="s">
        <v>191</v>
      </c>
    </row>
    <row r="32" spans="1:1" x14ac:dyDescent="0.25">
      <c r="A32" s="21" t="s">
        <v>44</v>
      </c>
    </row>
    <row r="33" spans="1:1" x14ac:dyDescent="0.25">
      <c r="A33" s="22" t="s">
        <v>142</v>
      </c>
    </row>
    <row r="34" spans="1:1" x14ac:dyDescent="0.25">
      <c r="A34" s="22" t="s">
        <v>121</v>
      </c>
    </row>
    <row r="35" spans="1:1" x14ac:dyDescent="0.25">
      <c r="A35" s="21" t="s">
        <v>45</v>
      </c>
    </row>
    <row r="36" spans="1:1" x14ac:dyDescent="0.25">
      <c r="A36" s="22" t="s">
        <v>142</v>
      </c>
    </row>
    <row r="37" spans="1:1" x14ac:dyDescent="0.25">
      <c r="A37" s="22" t="s">
        <v>118</v>
      </c>
    </row>
    <row r="38" spans="1:1" x14ac:dyDescent="0.25">
      <c r="A38" s="21" t="s">
        <v>46</v>
      </c>
    </row>
    <row r="39" spans="1:1" x14ac:dyDescent="0.25">
      <c r="A39" s="22" t="s">
        <v>142</v>
      </c>
    </row>
    <row r="40" spans="1:1" x14ac:dyDescent="0.25">
      <c r="A40" s="22" t="s">
        <v>143</v>
      </c>
    </row>
    <row r="41" spans="1:1" x14ac:dyDescent="0.25">
      <c r="A41" s="21" t="s">
        <v>47</v>
      </c>
    </row>
    <row r="42" spans="1:1" x14ac:dyDescent="0.25">
      <c r="A42" s="22" t="s">
        <v>142</v>
      </c>
    </row>
    <row r="43" spans="1:1" x14ac:dyDescent="0.25">
      <c r="A43" s="22" t="s">
        <v>191</v>
      </c>
    </row>
    <row r="44" spans="1:1" x14ac:dyDescent="0.25">
      <c r="A44" s="21" t="s">
        <v>48</v>
      </c>
    </row>
    <row r="45" spans="1:1" x14ac:dyDescent="0.25">
      <c r="A45" s="22" t="s">
        <v>142</v>
      </c>
    </row>
    <row r="46" spans="1:1" x14ac:dyDescent="0.25">
      <c r="A46" s="22" t="s">
        <v>126</v>
      </c>
    </row>
    <row r="47" spans="1:1" x14ac:dyDescent="0.25">
      <c r="A47" s="22" t="s">
        <v>122</v>
      </c>
    </row>
    <row r="48" spans="1:1" x14ac:dyDescent="0.25">
      <c r="A48" s="21" t="s">
        <v>49</v>
      </c>
    </row>
    <row r="49" spans="1:1" x14ac:dyDescent="0.25">
      <c r="A49" s="22" t="s">
        <v>137</v>
      </c>
    </row>
    <row r="50" spans="1:1" x14ac:dyDescent="0.25">
      <c r="A50" s="22" t="s">
        <v>139</v>
      </c>
    </row>
    <row r="51" spans="1:1" x14ac:dyDescent="0.25">
      <c r="A51" s="21" t="s">
        <v>50</v>
      </c>
    </row>
    <row r="52" spans="1:1" x14ac:dyDescent="0.25">
      <c r="A52" s="22" t="s">
        <v>142</v>
      </c>
    </row>
    <row r="53" spans="1:1" x14ac:dyDescent="0.25">
      <c r="A53" s="22" t="s">
        <v>118</v>
      </c>
    </row>
    <row r="54" spans="1:1" x14ac:dyDescent="0.25">
      <c r="A54" s="21" t="s">
        <v>51</v>
      </c>
    </row>
    <row r="55" spans="1:1" x14ac:dyDescent="0.25">
      <c r="A55" s="22" t="s">
        <v>137</v>
      </c>
    </row>
    <row r="56" spans="1:1" x14ac:dyDescent="0.25">
      <c r="A56" s="22" t="s">
        <v>129</v>
      </c>
    </row>
    <row r="57" spans="1:1" x14ac:dyDescent="0.25">
      <c r="A57" s="21" t="s">
        <v>52</v>
      </c>
    </row>
    <row r="58" spans="1:1" x14ac:dyDescent="0.25">
      <c r="A58" s="22" t="s">
        <v>137</v>
      </c>
    </row>
    <row r="59" spans="1:1" x14ac:dyDescent="0.25">
      <c r="A59" s="22" t="s">
        <v>191</v>
      </c>
    </row>
    <row r="60" spans="1:1" x14ac:dyDescent="0.25">
      <c r="A60" s="21" t="s">
        <v>53</v>
      </c>
    </row>
    <row r="61" spans="1:1" x14ac:dyDescent="0.25">
      <c r="A61" s="22" t="s">
        <v>142</v>
      </c>
    </row>
    <row r="62" spans="1:1" x14ac:dyDescent="0.25">
      <c r="A62" s="22" t="s">
        <v>137</v>
      </c>
    </row>
    <row r="63" spans="1:1" x14ac:dyDescent="0.25">
      <c r="A63" s="22" t="s">
        <v>191</v>
      </c>
    </row>
    <row r="64" spans="1:1" x14ac:dyDescent="0.25">
      <c r="A64" s="21" t="s">
        <v>54</v>
      </c>
    </row>
    <row r="65" spans="1:1" x14ac:dyDescent="0.25">
      <c r="A65" s="22" t="s">
        <v>133</v>
      </c>
    </row>
    <row r="66" spans="1:1" x14ac:dyDescent="0.25">
      <c r="A66" s="22" t="s">
        <v>127</v>
      </c>
    </row>
    <row r="67" spans="1:1" x14ac:dyDescent="0.25">
      <c r="A67" s="21" t="s">
        <v>55</v>
      </c>
    </row>
    <row r="68" spans="1:1" x14ac:dyDescent="0.25">
      <c r="A68" s="22" t="s">
        <v>192</v>
      </c>
    </row>
    <row r="69" spans="1:1" x14ac:dyDescent="0.25">
      <c r="A69" s="22" t="s">
        <v>156</v>
      </c>
    </row>
    <row r="70" spans="1:1" x14ac:dyDescent="0.25">
      <c r="A70" s="22" t="s">
        <v>158</v>
      </c>
    </row>
    <row r="71" spans="1:1" x14ac:dyDescent="0.25">
      <c r="A71" s="22" t="s">
        <v>133</v>
      </c>
    </row>
    <row r="72" spans="1:1" x14ac:dyDescent="0.25">
      <c r="A72" s="22" t="s">
        <v>128</v>
      </c>
    </row>
    <row r="73" spans="1:1" x14ac:dyDescent="0.25">
      <c r="A73" s="22" t="s">
        <v>137</v>
      </c>
    </row>
    <row r="74" spans="1:1" x14ac:dyDescent="0.25">
      <c r="A74" s="22" t="s">
        <v>155</v>
      </c>
    </row>
    <row r="75" spans="1:1" x14ac:dyDescent="0.25">
      <c r="A75" s="22" t="s">
        <v>157</v>
      </c>
    </row>
    <row r="76" spans="1:1" x14ac:dyDescent="0.25">
      <c r="A76" s="22" t="s">
        <v>154</v>
      </c>
    </row>
    <row r="77" spans="1:1" x14ac:dyDescent="0.25">
      <c r="A77" s="22" t="s">
        <v>160</v>
      </c>
    </row>
    <row r="78" spans="1:1" x14ac:dyDescent="0.25">
      <c r="A78" s="22" t="s">
        <v>159</v>
      </c>
    </row>
    <row r="79" spans="1:1" x14ac:dyDescent="0.25">
      <c r="A79" s="21" t="s">
        <v>56</v>
      </c>
    </row>
    <row r="80" spans="1:1" x14ac:dyDescent="0.25">
      <c r="A80" s="22" t="s">
        <v>137</v>
      </c>
    </row>
    <row r="81" spans="1:1" x14ac:dyDescent="0.25">
      <c r="A81" s="22" t="s">
        <v>121</v>
      </c>
    </row>
    <row r="82" spans="1:1" x14ac:dyDescent="0.25">
      <c r="A82" s="21" t="s">
        <v>57</v>
      </c>
    </row>
    <row r="83" spans="1:1" x14ac:dyDescent="0.25">
      <c r="A83" s="22" t="s">
        <v>137</v>
      </c>
    </row>
    <row r="84" spans="1:1" x14ac:dyDescent="0.25">
      <c r="A84" s="22" t="s">
        <v>125</v>
      </c>
    </row>
    <row r="85" spans="1:1" x14ac:dyDescent="0.25">
      <c r="A85" s="21" t="s">
        <v>58</v>
      </c>
    </row>
    <row r="86" spans="1:1" x14ac:dyDescent="0.25">
      <c r="A86" s="22" t="s">
        <v>137</v>
      </c>
    </row>
    <row r="87" spans="1:1" x14ac:dyDescent="0.25">
      <c r="A87" s="22" t="s">
        <v>140</v>
      </c>
    </row>
    <row r="88" spans="1:1" x14ac:dyDescent="0.25">
      <c r="A88" s="21" t="s">
        <v>59</v>
      </c>
    </row>
    <row r="89" spans="1:1" x14ac:dyDescent="0.25">
      <c r="A89" s="22" t="s">
        <v>137</v>
      </c>
    </row>
    <row r="90" spans="1:1" x14ac:dyDescent="0.25">
      <c r="A90" s="22" t="s">
        <v>143</v>
      </c>
    </row>
    <row r="91" spans="1:1" x14ac:dyDescent="0.25">
      <c r="A91" s="21" t="s">
        <v>60</v>
      </c>
    </row>
    <row r="92" spans="1:1" x14ac:dyDescent="0.25">
      <c r="A92" s="22" t="s">
        <v>137</v>
      </c>
    </row>
    <row r="93" spans="1:1" x14ac:dyDescent="0.25">
      <c r="A93" s="22" t="s">
        <v>129</v>
      </c>
    </row>
    <row r="94" spans="1:1" x14ac:dyDescent="0.25">
      <c r="A94" s="21" t="s">
        <v>61</v>
      </c>
    </row>
    <row r="95" spans="1:1" x14ac:dyDescent="0.25">
      <c r="A95" s="22" t="s">
        <v>133</v>
      </c>
    </row>
    <row r="96" spans="1:1" x14ac:dyDescent="0.25">
      <c r="A96" s="22" t="s">
        <v>128</v>
      </c>
    </row>
    <row r="97" spans="1:1" x14ac:dyDescent="0.25">
      <c r="A97" s="22" t="s">
        <v>129</v>
      </c>
    </row>
    <row r="98" spans="1:1" x14ac:dyDescent="0.25">
      <c r="A98" s="21" t="s">
        <v>62</v>
      </c>
    </row>
    <row r="99" spans="1:1" x14ac:dyDescent="0.25">
      <c r="A99" s="22" t="s">
        <v>137</v>
      </c>
    </row>
    <row r="100" spans="1:1" x14ac:dyDescent="0.25">
      <c r="A100" s="22" t="s">
        <v>121</v>
      </c>
    </row>
    <row r="101" spans="1:1" x14ac:dyDescent="0.25">
      <c r="A101" s="21" t="s">
        <v>63</v>
      </c>
    </row>
    <row r="102" spans="1:1" x14ac:dyDescent="0.25">
      <c r="A102" s="22" t="s">
        <v>133</v>
      </c>
    </row>
    <row r="103" spans="1:1" x14ac:dyDescent="0.25">
      <c r="A103" s="22" t="s">
        <v>128</v>
      </c>
    </row>
    <row r="104" spans="1:1" x14ac:dyDescent="0.25">
      <c r="A104" s="22" t="s">
        <v>129</v>
      </c>
    </row>
    <row r="105" spans="1:1" x14ac:dyDescent="0.25">
      <c r="A105" s="21" t="s">
        <v>64</v>
      </c>
    </row>
    <row r="106" spans="1:1" x14ac:dyDescent="0.25">
      <c r="A106" s="22" t="s">
        <v>124</v>
      </c>
    </row>
    <row r="107" spans="1:1" x14ac:dyDescent="0.25">
      <c r="A107" s="22" t="s">
        <v>133</v>
      </c>
    </row>
    <row r="108" spans="1:1" x14ac:dyDescent="0.25">
      <c r="A108" s="22" t="s">
        <v>128</v>
      </c>
    </row>
    <row r="109" spans="1:1" x14ac:dyDescent="0.25">
      <c r="A109" s="22" t="s">
        <v>129</v>
      </c>
    </row>
    <row r="110" spans="1:1" x14ac:dyDescent="0.25">
      <c r="A110" s="21" t="s">
        <v>65</v>
      </c>
    </row>
    <row r="111" spans="1:1" x14ac:dyDescent="0.25">
      <c r="A111" s="22" t="s">
        <v>137</v>
      </c>
    </row>
    <row r="112" spans="1:1" x14ac:dyDescent="0.25">
      <c r="A112" s="22" t="s">
        <v>143</v>
      </c>
    </row>
    <row r="113" spans="1:1" x14ac:dyDescent="0.25">
      <c r="A113" s="21" t="s">
        <v>66</v>
      </c>
    </row>
    <row r="114" spans="1:1" x14ac:dyDescent="0.25">
      <c r="A114" s="22" t="s">
        <v>133</v>
      </c>
    </row>
    <row r="115" spans="1:1" x14ac:dyDescent="0.25">
      <c r="A115" s="22" t="s">
        <v>191</v>
      </c>
    </row>
    <row r="116" spans="1:1" x14ac:dyDescent="0.25">
      <c r="A116" s="21" t="s">
        <v>67</v>
      </c>
    </row>
    <row r="117" spans="1:1" x14ac:dyDescent="0.25">
      <c r="A117" s="22" t="s">
        <v>133</v>
      </c>
    </row>
    <row r="118" spans="1:1" x14ac:dyDescent="0.25">
      <c r="A118" s="22" t="s">
        <v>191</v>
      </c>
    </row>
    <row r="119" spans="1:1" x14ac:dyDescent="0.25">
      <c r="A119" s="21" t="s">
        <v>68</v>
      </c>
    </row>
    <row r="120" spans="1:1" x14ac:dyDescent="0.25">
      <c r="A120" s="22" t="s">
        <v>133</v>
      </c>
    </row>
    <row r="121" spans="1:1" x14ac:dyDescent="0.25">
      <c r="A121" s="22" t="s">
        <v>191</v>
      </c>
    </row>
    <row r="122" spans="1:1" x14ac:dyDescent="0.25">
      <c r="A122" s="21" t="s">
        <v>69</v>
      </c>
    </row>
    <row r="123" spans="1:1" x14ac:dyDescent="0.25">
      <c r="A123" s="22" t="s">
        <v>169</v>
      </c>
    </row>
    <row r="124" spans="1:1" x14ac:dyDescent="0.25">
      <c r="A124" s="22" t="s">
        <v>133</v>
      </c>
    </row>
    <row r="125" spans="1:1" x14ac:dyDescent="0.25">
      <c r="A125" s="22" t="s">
        <v>125</v>
      </c>
    </row>
    <row r="126" spans="1:1" x14ac:dyDescent="0.25">
      <c r="A126" s="21" t="s">
        <v>70</v>
      </c>
    </row>
    <row r="127" spans="1:1" x14ac:dyDescent="0.25">
      <c r="A127" s="22" t="s">
        <v>142</v>
      </c>
    </row>
    <row r="128" spans="1:1" x14ac:dyDescent="0.25">
      <c r="A128" s="22" t="s">
        <v>140</v>
      </c>
    </row>
    <row r="129" spans="1:1" x14ac:dyDescent="0.25">
      <c r="A129" s="21" t="s">
        <v>71</v>
      </c>
    </row>
    <row r="130" spans="1:1" x14ac:dyDescent="0.25">
      <c r="A130" s="22" t="s">
        <v>137</v>
      </c>
    </row>
    <row r="131" spans="1:1" x14ac:dyDescent="0.25">
      <c r="A131" s="22" t="s">
        <v>140</v>
      </c>
    </row>
    <row r="132" spans="1:1" x14ac:dyDescent="0.25">
      <c r="A132" s="21" t="s">
        <v>72</v>
      </c>
    </row>
    <row r="133" spans="1:1" x14ac:dyDescent="0.25">
      <c r="A133" s="22" t="s">
        <v>124</v>
      </c>
    </row>
    <row r="134" spans="1:1" x14ac:dyDescent="0.25">
      <c r="A134" s="22" t="s">
        <v>140</v>
      </c>
    </row>
    <row r="135" spans="1:1" x14ac:dyDescent="0.25">
      <c r="A135" s="21" t="s">
        <v>73</v>
      </c>
    </row>
    <row r="136" spans="1:1" x14ac:dyDescent="0.25">
      <c r="A136" s="22" t="s">
        <v>137</v>
      </c>
    </row>
    <row r="137" spans="1:1" x14ac:dyDescent="0.25">
      <c r="A137" s="22" t="s">
        <v>118</v>
      </c>
    </row>
    <row r="138" spans="1:1" x14ac:dyDescent="0.25">
      <c r="A138" s="21" t="s">
        <v>74</v>
      </c>
    </row>
    <row r="139" spans="1:1" x14ac:dyDescent="0.25">
      <c r="A139" s="22" t="s">
        <v>142</v>
      </c>
    </row>
    <row r="140" spans="1:1" x14ac:dyDescent="0.25">
      <c r="A140" s="22" t="s">
        <v>128</v>
      </c>
    </row>
    <row r="141" spans="1:1" x14ac:dyDescent="0.25">
      <c r="A141" s="21" t="s">
        <v>75</v>
      </c>
    </row>
    <row r="142" spans="1:1" x14ac:dyDescent="0.25">
      <c r="A142" s="22" t="s">
        <v>159</v>
      </c>
    </row>
    <row r="143" spans="1:1" x14ac:dyDescent="0.25">
      <c r="A143" s="21" t="s">
        <v>76</v>
      </c>
    </row>
    <row r="144" spans="1:1" x14ac:dyDescent="0.25">
      <c r="A144" s="22" t="s">
        <v>192</v>
      </c>
    </row>
    <row r="145" spans="1:1" x14ac:dyDescent="0.25">
      <c r="A145" s="22" t="s">
        <v>124</v>
      </c>
    </row>
    <row r="146" spans="1:1" x14ac:dyDescent="0.25">
      <c r="A146" s="22" t="s">
        <v>156</v>
      </c>
    </row>
    <row r="147" spans="1:1" x14ac:dyDescent="0.25">
      <c r="A147" s="22" t="s">
        <v>158</v>
      </c>
    </row>
    <row r="148" spans="1:1" x14ac:dyDescent="0.25">
      <c r="A148" s="22" t="s">
        <v>128</v>
      </c>
    </row>
    <row r="149" spans="1:1" x14ac:dyDescent="0.25">
      <c r="A149" s="22" t="s">
        <v>122</v>
      </c>
    </row>
    <row r="150" spans="1:1" x14ac:dyDescent="0.25">
      <c r="A150" s="21" t="s">
        <v>77</v>
      </c>
    </row>
    <row r="151" spans="1:1" x14ac:dyDescent="0.25">
      <c r="A151" s="22" t="s">
        <v>133</v>
      </c>
    </row>
    <row r="152" spans="1:1" x14ac:dyDescent="0.25">
      <c r="A152" s="22" t="s">
        <v>187</v>
      </c>
    </row>
    <row r="153" spans="1:1" x14ac:dyDescent="0.25">
      <c r="A153" s="21" t="s">
        <v>78</v>
      </c>
    </row>
    <row r="154" spans="1:1" x14ac:dyDescent="0.25">
      <c r="A154" s="22" t="s">
        <v>124</v>
      </c>
    </row>
    <row r="155" spans="1:1" x14ac:dyDescent="0.25">
      <c r="A155" s="22" t="s">
        <v>125</v>
      </c>
    </row>
    <row r="156" spans="1:1" x14ac:dyDescent="0.25">
      <c r="A156" s="21" t="s">
        <v>79</v>
      </c>
    </row>
    <row r="157" spans="1:1" x14ac:dyDescent="0.25">
      <c r="A157" s="22" t="s">
        <v>125</v>
      </c>
    </row>
    <row r="158" spans="1:1" x14ac:dyDescent="0.25">
      <c r="A158" s="21" t="s">
        <v>80</v>
      </c>
    </row>
    <row r="159" spans="1:1" x14ac:dyDescent="0.25">
      <c r="A159" s="22" t="s">
        <v>169</v>
      </c>
    </row>
    <row r="160" spans="1:1" x14ac:dyDescent="0.25">
      <c r="A160" s="22" t="s">
        <v>133</v>
      </c>
    </row>
    <row r="161" spans="1:1" x14ac:dyDescent="0.25">
      <c r="A161" s="22" t="s">
        <v>125</v>
      </c>
    </row>
    <row r="162" spans="1:1" x14ac:dyDescent="0.25">
      <c r="A162" s="21" t="s">
        <v>81</v>
      </c>
    </row>
    <row r="163" spans="1:1" x14ac:dyDescent="0.25">
      <c r="A163" s="22" t="s">
        <v>124</v>
      </c>
    </row>
    <row r="164" spans="1:1" x14ac:dyDescent="0.25">
      <c r="A164" s="22" t="s">
        <v>127</v>
      </c>
    </row>
    <row r="165" spans="1:1" x14ac:dyDescent="0.25">
      <c r="A165" s="21" t="s">
        <v>82</v>
      </c>
    </row>
    <row r="166" spans="1:1" x14ac:dyDescent="0.25">
      <c r="A166" s="22" t="s">
        <v>127</v>
      </c>
    </row>
    <row r="167" spans="1:1" x14ac:dyDescent="0.25">
      <c r="A167" s="21" t="s">
        <v>83</v>
      </c>
    </row>
    <row r="168" spans="1:1" x14ac:dyDescent="0.25">
      <c r="A168" s="22" t="s">
        <v>133</v>
      </c>
    </row>
    <row r="169" spans="1:1" x14ac:dyDescent="0.25">
      <c r="A169" s="22" t="s">
        <v>135</v>
      </c>
    </row>
    <row r="170" spans="1:1" x14ac:dyDescent="0.25">
      <c r="A170" s="21" t="s">
        <v>84</v>
      </c>
    </row>
    <row r="171" spans="1:1" x14ac:dyDescent="0.25">
      <c r="A171" s="22" t="s">
        <v>192</v>
      </c>
    </row>
    <row r="172" spans="1:1" x14ac:dyDescent="0.25">
      <c r="A172" s="22" t="s">
        <v>133</v>
      </c>
    </row>
    <row r="173" spans="1:1" x14ac:dyDescent="0.25">
      <c r="A173" s="22" t="s">
        <v>135</v>
      </c>
    </row>
    <row r="174" spans="1:1" x14ac:dyDescent="0.25">
      <c r="A174" s="21" t="s">
        <v>85</v>
      </c>
    </row>
    <row r="175" spans="1:1" x14ac:dyDescent="0.25">
      <c r="A175" s="22" t="s">
        <v>133</v>
      </c>
    </row>
    <row r="176" spans="1:1" x14ac:dyDescent="0.25">
      <c r="A176" s="22" t="s">
        <v>135</v>
      </c>
    </row>
    <row r="177" spans="1:1" x14ac:dyDescent="0.25">
      <c r="A177" s="21" t="s">
        <v>86</v>
      </c>
    </row>
    <row r="178" spans="1:1" x14ac:dyDescent="0.25">
      <c r="A178" s="22" t="s">
        <v>124</v>
      </c>
    </row>
    <row r="179" spans="1:1" x14ac:dyDescent="0.25">
      <c r="A179" s="22" t="s">
        <v>135</v>
      </c>
    </row>
    <row r="180" spans="1:1" x14ac:dyDescent="0.25">
      <c r="A180" s="21" t="s">
        <v>87</v>
      </c>
    </row>
    <row r="181" spans="1:1" x14ac:dyDescent="0.25">
      <c r="A181" s="22" t="s">
        <v>133</v>
      </c>
    </row>
    <row r="182" spans="1:1" x14ac:dyDescent="0.25">
      <c r="A182" s="22" t="s">
        <v>128</v>
      </c>
    </row>
    <row r="183" spans="1:1" x14ac:dyDescent="0.25">
      <c r="A183" s="22" t="s">
        <v>135</v>
      </c>
    </row>
    <row r="184" spans="1:1" x14ac:dyDescent="0.25">
      <c r="A184" s="21" t="s">
        <v>88</v>
      </c>
    </row>
    <row r="185" spans="1:1" x14ac:dyDescent="0.25">
      <c r="A185" s="22" t="s">
        <v>133</v>
      </c>
    </row>
    <row r="186" spans="1:1" x14ac:dyDescent="0.25">
      <c r="A186" s="22" t="s">
        <v>135</v>
      </c>
    </row>
    <row r="187" spans="1:1" x14ac:dyDescent="0.25">
      <c r="A187" s="21" t="s">
        <v>89</v>
      </c>
    </row>
    <row r="188" spans="1:1" x14ac:dyDescent="0.25">
      <c r="A188" s="22" t="s">
        <v>192</v>
      </c>
    </row>
    <row r="189" spans="1:1" x14ac:dyDescent="0.25">
      <c r="A189" s="22" t="s">
        <v>157</v>
      </c>
    </row>
    <row r="190" spans="1:1" x14ac:dyDescent="0.25">
      <c r="A190" s="22" t="s">
        <v>135</v>
      </c>
    </row>
    <row r="191" spans="1:1" x14ac:dyDescent="0.25">
      <c r="A191" s="21" t="s">
        <v>90</v>
      </c>
    </row>
    <row r="192" spans="1:1" x14ac:dyDescent="0.25">
      <c r="A192" s="22" t="s">
        <v>124</v>
      </c>
    </row>
    <row r="193" spans="1:1" x14ac:dyDescent="0.25">
      <c r="A193" s="22" t="s">
        <v>135</v>
      </c>
    </row>
    <row r="194" spans="1:1" x14ac:dyDescent="0.25">
      <c r="A194" s="21" t="s">
        <v>91</v>
      </c>
    </row>
    <row r="195" spans="1:1" x14ac:dyDescent="0.25">
      <c r="A195" s="22" t="s">
        <v>124</v>
      </c>
    </row>
    <row r="196" spans="1:1" x14ac:dyDescent="0.25">
      <c r="A196" s="22" t="s">
        <v>118</v>
      </c>
    </row>
    <row r="197" spans="1:1" x14ac:dyDescent="0.25">
      <c r="A197" s="21" t="s">
        <v>92</v>
      </c>
    </row>
    <row r="198" spans="1:1" x14ac:dyDescent="0.25">
      <c r="A198" s="22" t="s">
        <v>142</v>
      </c>
    </row>
    <row r="199" spans="1:1" x14ac:dyDescent="0.25">
      <c r="A199" s="22" t="s">
        <v>189</v>
      </c>
    </row>
    <row r="200" spans="1:1" x14ac:dyDescent="0.25">
      <c r="A200" s="21" t="s">
        <v>93</v>
      </c>
    </row>
    <row r="201" spans="1:1" x14ac:dyDescent="0.25">
      <c r="A201" s="22" t="s">
        <v>124</v>
      </c>
    </row>
    <row r="202" spans="1:1" x14ac:dyDescent="0.25">
      <c r="A202" s="22" t="s">
        <v>189</v>
      </c>
    </row>
    <row r="203" spans="1:1" x14ac:dyDescent="0.25">
      <c r="A203" s="21" t="s">
        <v>94</v>
      </c>
    </row>
    <row r="204" spans="1:1" x14ac:dyDescent="0.25">
      <c r="A204" s="22" t="s">
        <v>124</v>
      </c>
    </row>
    <row r="205" spans="1:1" x14ac:dyDescent="0.25">
      <c r="A205" s="22" t="s">
        <v>189</v>
      </c>
    </row>
    <row r="206" spans="1:1" x14ac:dyDescent="0.25">
      <c r="A206" s="21" t="s">
        <v>95</v>
      </c>
    </row>
    <row r="207" spans="1:1" x14ac:dyDescent="0.25">
      <c r="A207" s="22" t="s">
        <v>142</v>
      </c>
    </row>
    <row r="208" spans="1:1" x14ac:dyDescent="0.25">
      <c r="A208" s="22" t="s">
        <v>133</v>
      </c>
    </row>
    <row r="209" spans="1:1" x14ac:dyDescent="0.25">
      <c r="A209" s="22" t="s">
        <v>129</v>
      </c>
    </row>
    <row r="210" spans="1:1" x14ac:dyDescent="0.25">
      <c r="A210" s="21" t="s">
        <v>96</v>
      </c>
    </row>
    <row r="211" spans="1:1" x14ac:dyDescent="0.25">
      <c r="A211" s="22" t="s">
        <v>137</v>
      </c>
    </row>
    <row r="212" spans="1:1" x14ac:dyDescent="0.25">
      <c r="A212" s="22" t="s">
        <v>129</v>
      </c>
    </row>
    <row r="213" spans="1:1" x14ac:dyDescent="0.25">
      <c r="A213" s="21" t="s">
        <v>97</v>
      </c>
    </row>
    <row r="214" spans="1:1" x14ac:dyDescent="0.25">
      <c r="A214" s="22" t="s">
        <v>124</v>
      </c>
    </row>
    <row r="215" spans="1:1" x14ac:dyDescent="0.25">
      <c r="A215" s="22" t="s">
        <v>129</v>
      </c>
    </row>
    <row r="216" spans="1:1" x14ac:dyDescent="0.25">
      <c r="A216" s="21" t="s">
        <v>98</v>
      </c>
    </row>
    <row r="217" spans="1:1" x14ac:dyDescent="0.25">
      <c r="A217" s="22" t="s">
        <v>133</v>
      </c>
    </row>
    <row r="218" spans="1:1" x14ac:dyDescent="0.25">
      <c r="A218" s="22" t="s">
        <v>129</v>
      </c>
    </row>
    <row r="219" spans="1:1" x14ac:dyDescent="0.25">
      <c r="A219" s="21" t="s">
        <v>99</v>
      </c>
    </row>
    <row r="220" spans="1:1" x14ac:dyDescent="0.25">
      <c r="A220" s="22" t="s">
        <v>133</v>
      </c>
    </row>
    <row r="221" spans="1:1" x14ac:dyDescent="0.25">
      <c r="A221" s="22" t="s">
        <v>129</v>
      </c>
    </row>
    <row r="222" spans="1:1" x14ac:dyDescent="0.25">
      <c r="A222" s="21" t="s">
        <v>100</v>
      </c>
    </row>
    <row r="223" spans="1:1" x14ac:dyDescent="0.25">
      <c r="A223" s="22" t="s">
        <v>133</v>
      </c>
    </row>
    <row r="224" spans="1:1" x14ac:dyDescent="0.25">
      <c r="A224" s="22" t="s">
        <v>129</v>
      </c>
    </row>
    <row r="225" spans="1:1" x14ac:dyDescent="0.25">
      <c r="A225" s="21" t="s">
        <v>101</v>
      </c>
    </row>
    <row r="226" spans="1:1" x14ac:dyDescent="0.25">
      <c r="A226" s="22" t="s">
        <v>133</v>
      </c>
    </row>
    <row r="227" spans="1:1" x14ac:dyDescent="0.25">
      <c r="A227" s="22" t="s">
        <v>129</v>
      </c>
    </row>
    <row r="228" spans="1:1" x14ac:dyDescent="0.25">
      <c r="A228" s="21" t="s">
        <v>102</v>
      </c>
    </row>
    <row r="229" spans="1:1" x14ac:dyDescent="0.25">
      <c r="A229" s="22" t="s">
        <v>133</v>
      </c>
    </row>
    <row r="230" spans="1:1" x14ac:dyDescent="0.25">
      <c r="A230" s="22" t="s">
        <v>129</v>
      </c>
    </row>
    <row r="231" spans="1:1" x14ac:dyDescent="0.25">
      <c r="A231" s="21" t="s">
        <v>103</v>
      </c>
    </row>
    <row r="232" spans="1:1" x14ac:dyDescent="0.25">
      <c r="A232" s="22" t="s">
        <v>133</v>
      </c>
    </row>
    <row r="233" spans="1:1" x14ac:dyDescent="0.25">
      <c r="A233" s="22" t="s">
        <v>129</v>
      </c>
    </row>
    <row r="234" spans="1:1" x14ac:dyDescent="0.25">
      <c r="A234" s="21" t="s">
        <v>104</v>
      </c>
    </row>
    <row r="235" spans="1:1" x14ac:dyDescent="0.25">
      <c r="A235" s="22" t="s">
        <v>133</v>
      </c>
    </row>
    <row r="236" spans="1:1" x14ac:dyDescent="0.25">
      <c r="A236" s="22" t="s">
        <v>129</v>
      </c>
    </row>
    <row r="237" spans="1:1" x14ac:dyDescent="0.25">
      <c r="A237" s="21" t="s">
        <v>105</v>
      </c>
    </row>
    <row r="238" spans="1:1" x14ac:dyDescent="0.25">
      <c r="A238" s="22" t="s">
        <v>133</v>
      </c>
    </row>
    <row r="239" spans="1:1" x14ac:dyDescent="0.25">
      <c r="A239" s="22" t="s">
        <v>129</v>
      </c>
    </row>
    <row r="240" spans="1:1" x14ac:dyDescent="0.25">
      <c r="A240" s="21" t="s">
        <v>106</v>
      </c>
    </row>
    <row r="241" spans="1:1" x14ac:dyDescent="0.25">
      <c r="A241" s="22" t="s">
        <v>133</v>
      </c>
    </row>
    <row r="242" spans="1:1" x14ac:dyDescent="0.25">
      <c r="A242" s="22" t="s">
        <v>129</v>
      </c>
    </row>
    <row r="243" spans="1:1" x14ac:dyDescent="0.25">
      <c r="A243" s="21" t="s">
        <v>107</v>
      </c>
    </row>
    <row r="244" spans="1:1" x14ac:dyDescent="0.25">
      <c r="A244" s="22" t="s">
        <v>124</v>
      </c>
    </row>
    <row r="245" spans="1:1" x14ac:dyDescent="0.25">
      <c r="A245" s="22" t="s">
        <v>143</v>
      </c>
    </row>
    <row r="246" spans="1:1" x14ac:dyDescent="0.25">
      <c r="A246" s="21" t="s">
        <v>108</v>
      </c>
    </row>
    <row r="247" spans="1:1" x14ac:dyDescent="0.25">
      <c r="A247" s="22" t="s">
        <v>133</v>
      </c>
    </row>
    <row r="248" spans="1:1" x14ac:dyDescent="0.25">
      <c r="A248" s="22" t="s">
        <v>191</v>
      </c>
    </row>
    <row r="249" spans="1:1" x14ac:dyDescent="0.25">
      <c r="A249" s="21" t="s">
        <v>109</v>
      </c>
    </row>
    <row r="250" spans="1:1" x14ac:dyDescent="0.25">
      <c r="A250" s="22" t="s">
        <v>133</v>
      </c>
    </row>
    <row r="251" spans="1:1" x14ac:dyDescent="0.25">
      <c r="A251" s="22" t="s">
        <v>191</v>
      </c>
    </row>
    <row r="252" spans="1:1" x14ac:dyDescent="0.25">
      <c r="A252" s="21" t="s">
        <v>110</v>
      </c>
    </row>
    <row r="253" spans="1:1" x14ac:dyDescent="0.25">
      <c r="A253" s="22" t="s">
        <v>133</v>
      </c>
    </row>
    <row r="254" spans="1:1" x14ac:dyDescent="0.25">
      <c r="A254" s="22" t="s">
        <v>191</v>
      </c>
    </row>
    <row r="255" spans="1:1" x14ac:dyDescent="0.25">
      <c r="A255" s="21" t="s">
        <v>111</v>
      </c>
    </row>
    <row r="256" spans="1:1" x14ac:dyDescent="0.25">
      <c r="A256" s="22" t="s">
        <v>133</v>
      </c>
    </row>
    <row r="257" spans="1:1" x14ac:dyDescent="0.25">
      <c r="A257" s="22" t="s">
        <v>191</v>
      </c>
    </row>
    <row r="258" spans="1:1" x14ac:dyDescent="0.25">
      <c r="A258" s="21" t="s">
        <v>114</v>
      </c>
    </row>
    <row r="259" spans="1:1" x14ac:dyDescent="0.25">
      <c r="A259" s="22" t="s">
        <v>118</v>
      </c>
    </row>
    <row r="260" spans="1:1" x14ac:dyDescent="0.25">
      <c r="A260" s="25" t="s">
        <v>115</v>
      </c>
    </row>
    <row r="261" spans="1:1" x14ac:dyDescent="0.25">
      <c r="A261" s="22" t="s">
        <v>116</v>
      </c>
    </row>
    <row r="262" spans="1:1" x14ac:dyDescent="0.25">
      <c r="A262" s="22" t="s">
        <v>117</v>
      </c>
    </row>
    <row r="263" spans="1:1" x14ac:dyDescent="0.25">
      <c r="A263" s="21" t="s">
        <v>119</v>
      </c>
    </row>
    <row r="264" spans="1:1" x14ac:dyDescent="0.25">
      <c r="A264" s="22" t="s">
        <v>124</v>
      </c>
    </row>
    <row r="265" spans="1:1" x14ac:dyDescent="0.25">
      <c r="A265" s="22" t="s">
        <v>128</v>
      </c>
    </row>
    <row r="266" spans="1:1" x14ac:dyDescent="0.25">
      <c r="A266" s="22" t="s">
        <v>125</v>
      </c>
    </row>
    <row r="267" spans="1:1" x14ac:dyDescent="0.25">
      <c r="A267" s="22" t="s">
        <v>126</v>
      </c>
    </row>
    <row r="268" spans="1:1" x14ac:dyDescent="0.25">
      <c r="A268" s="22" t="s">
        <v>121</v>
      </c>
    </row>
    <row r="269" spans="1:1" x14ac:dyDescent="0.25">
      <c r="A269" s="22" t="s">
        <v>129</v>
      </c>
    </row>
    <row r="270" spans="1:1" x14ac:dyDescent="0.25">
      <c r="A270" s="22" t="s">
        <v>127</v>
      </c>
    </row>
    <row r="271" spans="1:1" x14ac:dyDescent="0.25">
      <c r="A271" s="22" t="s">
        <v>122</v>
      </c>
    </row>
    <row r="272" spans="1:1" x14ac:dyDescent="0.25">
      <c r="A272" s="22" t="s">
        <v>120</v>
      </c>
    </row>
    <row r="273" spans="1:1" x14ac:dyDescent="0.25">
      <c r="A273" s="22" t="s">
        <v>123</v>
      </c>
    </row>
    <row r="274" spans="1:1" x14ac:dyDescent="0.25">
      <c r="A274" s="22" t="s">
        <v>130</v>
      </c>
    </row>
    <row r="275" spans="1:1" x14ac:dyDescent="0.25">
      <c r="A275" s="21" t="s">
        <v>131</v>
      </c>
    </row>
    <row r="276" spans="1:1" x14ac:dyDescent="0.25">
      <c r="A276" s="22" t="s">
        <v>129</v>
      </c>
    </row>
    <row r="277" spans="1:1" x14ac:dyDescent="0.25">
      <c r="A277" s="21" t="s">
        <v>132</v>
      </c>
    </row>
    <row r="278" spans="1:1" x14ac:dyDescent="0.25">
      <c r="A278" s="22" t="s">
        <v>133</v>
      </c>
    </row>
    <row r="279" spans="1:1" x14ac:dyDescent="0.25">
      <c r="A279" s="22" t="s">
        <v>129</v>
      </c>
    </row>
    <row r="280" spans="1:1" x14ac:dyDescent="0.25">
      <c r="A280" s="21" t="s">
        <v>134</v>
      </c>
    </row>
    <row r="281" spans="1:1" x14ac:dyDescent="0.25">
      <c r="A281" s="22" t="s">
        <v>135</v>
      </c>
    </row>
    <row r="282" spans="1:1" x14ac:dyDescent="0.25">
      <c r="A282" s="21" t="s">
        <v>136</v>
      </c>
    </row>
    <row r="283" spans="1:1" x14ac:dyDescent="0.25">
      <c r="A283" s="22" t="s">
        <v>137</v>
      </c>
    </row>
    <row r="284" spans="1:1" x14ac:dyDescent="0.25">
      <c r="A284" s="22" t="s">
        <v>135</v>
      </c>
    </row>
    <row r="285" spans="1:1" x14ac:dyDescent="0.25">
      <c r="A285" s="21" t="s">
        <v>138</v>
      </c>
    </row>
    <row r="286" spans="1:1" x14ac:dyDescent="0.25">
      <c r="A286" s="22" t="s">
        <v>139</v>
      </c>
    </row>
    <row r="287" spans="1:1" x14ac:dyDescent="0.25">
      <c r="A287" s="22" t="s">
        <v>140</v>
      </c>
    </row>
    <row r="288" spans="1:1" x14ac:dyDescent="0.25">
      <c r="A288" s="21" t="s">
        <v>141</v>
      </c>
    </row>
    <row r="289" spans="1:1" x14ac:dyDescent="0.25">
      <c r="A289" s="22" t="s">
        <v>142</v>
      </c>
    </row>
    <row r="290" spans="1:1" x14ac:dyDescent="0.25">
      <c r="A290" s="22" t="s">
        <v>143</v>
      </c>
    </row>
    <row r="291" spans="1:1" x14ac:dyDescent="0.25">
      <c r="A291" s="21" t="s">
        <v>144</v>
      </c>
    </row>
    <row r="292" spans="1:1" x14ac:dyDescent="0.25">
      <c r="A292" s="22" t="s">
        <v>142</v>
      </c>
    </row>
    <row r="293" spans="1:1" x14ac:dyDescent="0.25">
      <c r="A293" s="22" t="s">
        <v>117</v>
      </c>
    </row>
    <row r="294" spans="1:1" x14ac:dyDescent="0.25">
      <c r="A294" s="21" t="s">
        <v>145</v>
      </c>
    </row>
    <row r="295" spans="1:1" x14ac:dyDescent="0.25">
      <c r="A295" s="22" t="s">
        <v>142</v>
      </c>
    </row>
    <row r="296" spans="1:1" x14ac:dyDescent="0.25">
      <c r="A296" s="22" t="s">
        <v>120</v>
      </c>
    </row>
    <row r="297" spans="1:1" x14ac:dyDescent="0.25">
      <c r="A297" s="21" t="s">
        <v>146</v>
      </c>
    </row>
    <row r="298" spans="1:1" x14ac:dyDescent="0.25">
      <c r="A298" s="22" t="s">
        <v>142</v>
      </c>
    </row>
    <row r="299" spans="1:1" x14ac:dyDescent="0.25">
      <c r="A299" s="22" t="s">
        <v>143</v>
      </c>
    </row>
    <row r="300" spans="1:1" x14ac:dyDescent="0.25">
      <c r="A300" s="21" t="s">
        <v>147</v>
      </c>
    </row>
    <row r="301" spans="1:1" x14ac:dyDescent="0.25">
      <c r="A301" s="22" t="s">
        <v>139</v>
      </c>
    </row>
    <row r="302" spans="1:1" x14ac:dyDescent="0.25">
      <c r="A302" s="22" t="s">
        <v>117</v>
      </c>
    </row>
    <row r="303" spans="1:1" x14ac:dyDescent="0.25">
      <c r="A303" s="21" t="s">
        <v>148</v>
      </c>
    </row>
    <row r="304" spans="1:1" x14ac:dyDescent="0.25">
      <c r="A304" s="22" t="s">
        <v>139</v>
      </c>
    </row>
    <row r="305" spans="1:1" x14ac:dyDescent="0.25">
      <c r="A305" s="22" t="s">
        <v>143</v>
      </c>
    </row>
    <row r="306" spans="1:1" x14ac:dyDescent="0.25">
      <c r="A306" s="21" t="s">
        <v>149</v>
      </c>
    </row>
    <row r="307" spans="1:1" x14ac:dyDescent="0.25">
      <c r="A307" s="22" t="s">
        <v>137</v>
      </c>
    </row>
    <row r="308" spans="1:1" x14ac:dyDescent="0.25">
      <c r="A308" s="21" t="s">
        <v>150</v>
      </c>
    </row>
    <row r="309" spans="1:1" x14ac:dyDescent="0.25">
      <c r="A309" s="22" t="s">
        <v>139</v>
      </c>
    </row>
    <row r="310" spans="1:1" x14ac:dyDescent="0.25">
      <c r="A310" s="22" t="s">
        <v>117</v>
      </c>
    </row>
    <row r="311" spans="1:1" x14ac:dyDescent="0.25">
      <c r="A311" s="21" t="s">
        <v>151</v>
      </c>
    </row>
    <row r="312" spans="1:1" x14ac:dyDescent="0.25">
      <c r="A312" s="22" t="s">
        <v>137</v>
      </c>
    </row>
    <row r="313" spans="1:1" x14ac:dyDescent="0.25">
      <c r="A313" s="22" t="s">
        <v>135</v>
      </c>
    </row>
    <row r="314" spans="1:1" x14ac:dyDescent="0.25">
      <c r="A314" s="21" t="s">
        <v>152</v>
      </c>
    </row>
    <row r="315" spans="1:1" x14ac:dyDescent="0.25">
      <c r="A315" s="22" t="s">
        <v>137</v>
      </c>
    </row>
    <row r="316" spans="1:1" x14ac:dyDescent="0.25">
      <c r="A316" s="22" t="s">
        <v>143</v>
      </c>
    </row>
    <row r="317" spans="1:1" x14ac:dyDescent="0.25">
      <c r="A317" s="21" t="s">
        <v>153</v>
      </c>
    </row>
    <row r="318" spans="1:1" x14ac:dyDescent="0.25">
      <c r="A318" s="22" t="s">
        <v>156</v>
      </c>
    </row>
    <row r="319" spans="1:1" x14ac:dyDescent="0.25">
      <c r="A319" s="22" t="s">
        <v>158</v>
      </c>
    </row>
    <row r="320" spans="1:1" x14ac:dyDescent="0.25">
      <c r="A320" s="22" t="s">
        <v>133</v>
      </c>
    </row>
    <row r="321" spans="1:1" x14ac:dyDescent="0.25">
      <c r="A321" s="22" t="s">
        <v>128</v>
      </c>
    </row>
    <row r="322" spans="1:1" x14ac:dyDescent="0.25">
      <c r="A322" s="22" t="s">
        <v>137</v>
      </c>
    </row>
    <row r="323" spans="1:1" x14ac:dyDescent="0.25">
      <c r="A323" s="22" t="s">
        <v>155</v>
      </c>
    </row>
    <row r="324" spans="1:1" x14ac:dyDescent="0.25">
      <c r="A324" s="22" t="s">
        <v>157</v>
      </c>
    </row>
    <row r="325" spans="1:1" x14ac:dyDescent="0.25">
      <c r="A325" s="22" t="s">
        <v>154</v>
      </c>
    </row>
    <row r="326" spans="1:1" x14ac:dyDescent="0.25">
      <c r="A326" s="22" t="s">
        <v>160</v>
      </c>
    </row>
    <row r="327" spans="1:1" x14ac:dyDescent="0.25">
      <c r="A327" s="22" t="s">
        <v>159</v>
      </c>
    </row>
    <row r="328" spans="1:1" x14ac:dyDescent="0.25">
      <c r="A328" s="21" t="s">
        <v>161</v>
      </c>
    </row>
    <row r="329" spans="1:1" x14ac:dyDescent="0.25">
      <c r="A329" s="22" t="s">
        <v>124</v>
      </c>
    </row>
    <row r="330" spans="1:1" x14ac:dyDescent="0.25">
      <c r="A330" s="22" t="s">
        <v>128</v>
      </c>
    </row>
    <row r="331" spans="1:1" x14ac:dyDescent="0.25">
      <c r="A331" s="21" t="s">
        <v>162</v>
      </c>
    </row>
    <row r="332" spans="1:1" x14ac:dyDescent="0.25">
      <c r="A332" s="22" t="s">
        <v>124</v>
      </c>
    </row>
    <row r="333" spans="1:1" x14ac:dyDescent="0.25">
      <c r="A333" s="22" t="s">
        <v>133</v>
      </c>
    </row>
    <row r="334" spans="1:1" x14ac:dyDescent="0.25">
      <c r="A334" s="22" t="s">
        <v>120</v>
      </c>
    </row>
    <row r="335" spans="1:1" x14ac:dyDescent="0.25">
      <c r="A335" s="21" t="s">
        <v>163</v>
      </c>
    </row>
    <row r="336" spans="1:1" x14ac:dyDescent="0.25">
      <c r="A336" s="22" t="s">
        <v>124</v>
      </c>
    </row>
    <row r="337" spans="1:1" x14ac:dyDescent="0.25">
      <c r="A337" s="22" t="s">
        <v>120</v>
      </c>
    </row>
    <row r="338" spans="1:1" x14ac:dyDescent="0.25">
      <c r="A338" s="21" t="s">
        <v>164</v>
      </c>
    </row>
    <row r="339" spans="1:1" x14ac:dyDescent="0.25">
      <c r="A339" s="22" t="s">
        <v>124</v>
      </c>
    </row>
    <row r="340" spans="1:1" x14ac:dyDescent="0.25">
      <c r="A340" s="22" t="s">
        <v>133</v>
      </c>
    </row>
    <row r="341" spans="1:1" x14ac:dyDescent="0.25">
      <c r="A341" s="22" t="s">
        <v>121</v>
      </c>
    </row>
    <row r="342" spans="1:1" x14ac:dyDescent="0.25">
      <c r="A342" s="21" t="s">
        <v>165</v>
      </c>
    </row>
    <row r="343" spans="1:1" x14ac:dyDescent="0.25">
      <c r="A343" s="22" t="s">
        <v>124</v>
      </c>
    </row>
    <row r="344" spans="1:1" x14ac:dyDescent="0.25">
      <c r="A344" s="22" t="s">
        <v>121</v>
      </c>
    </row>
    <row r="345" spans="1:1" x14ac:dyDescent="0.25">
      <c r="A345" s="21" t="s">
        <v>166</v>
      </c>
    </row>
    <row r="346" spans="1:1" x14ac:dyDescent="0.25">
      <c r="A346" s="22" t="s">
        <v>133</v>
      </c>
    </row>
    <row r="347" spans="1:1" x14ac:dyDescent="0.25">
      <c r="A347" s="22" t="s">
        <v>167</v>
      </c>
    </row>
    <row r="348" spans="1:1" x14ac:dyDescent="0.25">
      <c r="A348" s="21" t="s">
        <v>168</v>
      </c>
    </row>
    <row r="349" spans="1:1" x14ac:dyDescent="0.25">
      <c r="A349" s="22" t="s">
        <v>169</v>
      </c>
    </row>
    <row r="350" spans="1:1" x14ac:dyDescent="0.25">
      <c r="A350" s="22" t="s">
        <v>133</v>
      </c>
    </row>
    <row r="351" spans="1:1" x14ac:dyDescent="0.25">
      <c r="A351" s="22" t="s">
        <v>125</v>
      </c>
    </row>
    <row r="352" spans="1:1" x14ac:dyDescent="0.25">
      <c r="A352" s="21" t="s">
        <v>170</v>
      </c>
    </row>
    <row r="353" spans="1:1" x14ac:dyDescent="0.25">
      <c r="A353" s="22" t="s">
        <v>137</v>
      </c>
    </row>
    <row r="354" spans="1:1" x14ac:dyDescent="0.25">
      <c r="A354" s="22" t="s">
        <v>127</v>
      </c>
    </row>
    <row r="355" spans="1:1" x14ac:dyDescent="0.25">
      <c r="A355" s="21" t="s">
        <v>171</v>
      </c>
    </row>
    <row r="356" spans="1:1" x14ac:dyDescent="0.25">
      <c r="A356" s="22" t="s">
        <v>124</v>
      </c>
    </row>
    <row r="357" spans="1:1" x14ac:dyDescent="0.25">
      <c r="A357" s="22" t="s">
        <v>127</v>
      </c>
    </row>
    <row r="358" spans="1:1" x14ac:dyDescent="0.25">
      <c r="A358" s="21" t="s">
        <v>172</v>
      </c>
    </row>
    <row r="359" spans="1:1" x14ac:dyDescent="0.25">
      <c r="A359" s="22" t="s">
        <v>133</v>
      </c>
    </row>
    <row r="360" spans="1:1" x14ac:dyDescent="0.25">
      <c r="A360" s="22" t="s">
        <v>127</v>
      </c>
    </row>
    <row r="361" spans="1:1" x14ac:dyDescent="0.25">
      <c r="A361" s="21" t="s">
        <v>173</v>
      </c>
    </row>
    <row r="362" spans="1:1" x14ac:dyDescent="0.25">
      <c r="A362" s="22" t="s">
        <v>124</v>
      </c>
    </row>
    <row r="363" spans="1:1" x14ac:dyDescent="0.25">
      <c r="A363" s="22" t="s">
        <v>133</v>
      </c>
    </row>
    <row r="364" spans="1:1" x14ac:dyDescent="0.25">
      <c r="A364" s="22" t="s">
        <v>140</v>
      </c>
    </row>
    <row r="365" spans="1:1" x14ac:dyDescent="0.25">
      <c r="A365" s="21" t="s">
        <v>174</v>
      </c>
    </row>
    <row r="366" spans="1:1" x14ac:dyDescent="0.25">
      <c r="A366" s="22" t="s">
        <v>133</v>
      </c>
    </row>
    <row r="367" spans="1:1" x14ac:dyDescent="0.25">
      <c r="A367" s="22" t="s">
        <v>135</v>
      </c>
    </row>
    <row r="368" spans="1:1" x14ac:dyDescent="0.25">
      <c r="A368" s="21" t="s">
        <v>175</v>
      </c>
    </row>
    <row r="369" spans="1:1" x14ac:dyDescent="0.25">
      <c r="A369" s="22" t="s">
        <v>124</v>
      </c>
    </row>
    <row r="370" spans="1:1" x14ac:dyDescent="0.25">
      <c r="A370" s="22" t="s">
        <v>133</v>
      </c>
    </row>
    <row r="371" spans="1:1" x14ac:dyDescent="0.25">
      <c r="A371" s="22" t="s">
        <v>135</v>
      </c>
    </row>
    <row r="372" spans="1:1" x14ac:dyDescent="0.25">
      <c r="A372" s="21" t="s">
        <v>176</v>
      </c>
    </row>
    <row r="373" spans="1:1" x14ac:dyDescent="0.25">
      <c r="A373" s="22" t="s">
        <v>124</v>
      </c>
    </row>
    <row r="374" spans="1:1" x14ac:dyDescent="0.25">
      <c r="A374" s="22" t="s">
        <v>133</v>
      </c>
    </row>
    <row r="375" spans="1:1" x14ac:dyDescent="0.25">
      <c r="A375" s="22" t="s">
        <v>135</v>
      </c>
    </row>
    <row r="376" spans="1:1" x14ac:dyDescent="0.25">
      <c r="A376" s="21" t="s">
        <v>177</v>
      </c>
    </row>
    <row r="377" spans="1:1" x14ac:dyDescent="0.25">
      <c r="A377" s="22" t="s">
        <v>142</v>
      </c>
    </row>
    <row r="378" spans="1:1" x14ac:dyDescent="0.25">
      <c r="A378" s="22" t="s">
        <v>124</v>
      </c>
    </row>
    <row r="379" spans="1:1" x14ac:dyDescent="0.25">
      <c r="A379" s="22" t="s">
        <v>133</v>
      </c>
    </row>
    <row r="380" spans="1:1" x14ac:dyDescent="0.25">
      <c r="A380" s="22" t="s">
        <v>137</v>
      </c>
    </row>
    <row r="381" spans="1:1" x14ac:dyDescent="0.25">
      <c r="A381" s="22" t="s">
        <v>135</v>
      </c>
    </row>
    <row r="382" spans="1:1" x14ac:dyDescent="0.25">
      <c r="A382" s="21" t="s">
        <v>178</v>
      </c>
    </row>
    <row r="383" spans="1:1" x14ac:dyDescent="0.25">
      <c r="A383" s="22" t="s">
        <v>124</v>
      </c>
    </row>
    <row r="384" spans="1:1" x14ac:dyDescent="0.25">
      <c r="A384" s="22" t="s">
        <v>143</v>
      </c>
    </row>
    <row r="385" spans="1:1" x14ac:dyDescent="0.25">
      <c r="A385" s="21" t="s">
        <v>179</v>
      </c>
    </row>
    <row r="386" spans="1:1" x14ac:dyDescent="0.25">
      <c r="A386" s="22" t="s">
        <v>142</v>
      </c>
    </row>
    <row r="387" spans="1:1" x14ac:dyDescent="0.25">
      <c r="A387" s="22" t="s">
        <v>135</v>
      </c>
    </row>
    <row r="388" spans="1:1" x14ac:dyDescent="0.25">
      <c r="A388" s="21" t="s">
        <v>180</v>
      </c>
    </row>
    <row r="389" spans="1:1" x14ac:dyDescent="0.25">
      <c r="A389" s="22" t="s">
        <v>139</v>
      </c>
    </row>
    <row r="390" spans="1:1" x14ac:dyDescent="0.25">
      <c r="A390" s="22" t="s">
        <v>117</v>
      </c>
    </row>
    <row r="391" spans="1:1" x14ac:dyDescent="0.25">
      <c r="A391" s="21" t="s">
        <v>181</v>
      </c>
    </row>
    <row r="392" spans="1:1" x14ac:dyDescent="0.25">
      <c r="A392" s="22" t="s">
        <v>142</v>
      </c>
    </row>
    <row r="393" spans="1:1" x14ac:dyDescent="0.25">
      <c r="A393" s="22" t="s">
        <v>120</v>
      </c>
    </row>
    <row r="394" spans="1:1" x14ac:dyDescent="0.25">
      <c r="A394" s="21" t="s">
        <v>182</v>
      </c>
    </row>
    <row r="395" spans="1:1" x14ac:dyDescent="0.25">
      <c r="A395" s="22" t="s">
        <v>137</v>
      </c>
    </row>
    <row r="396" spans="1:1" x14ac:dyDescent="0.25">
      <c r="A396" s="21" t="s">
        <v>183</v>
      </c>
    </row>
    <row r="397" spans="1:1" x14ac:dyDescent="0.25">
      <c r="A397" s="22" t="s">
        <v>142</v>
      </c>
    </row>
    <row r="398" spans="1:1" x14ac:dyDescent="0.25">
      <c r="A398" s="22" t="s">
        <v>120</v>
      </c>
    </row>
    <row r="399" spans="1:1" x14ac:dyDescent="0.25">
      <c r="A399" s="21" t="s">
        <v>184</v>
      </c>
    </row>
    <row r="400" spans="1:1" x14ac:dyDescent="0.25">
      <c r="A400" s="22" t="s">
        <v>139</v>
      </c>
    </row>
    <row r="401" spans="1:1" x14ac:dyDescent="0.25">
      <c r="A401" s="22" t="s">
        <v>120</v>
      </c>
    </row>
    <row r="402" spans="1:1" x14ac:dyDescent="0.25">
      <c r="A402" s="21" t="s">
        <v>185</v>
      </c>
    </row>
    <row r="403" spans="1:1" x14ac:dyDescent="0.25">
      <c r="A403" s="22" t="s">
        <v>142</v>
      </c>
    </row>
    <row r="404" spans="1:1" x14ac:dyDescent="0.25">
      <c r="A404" s="22" t="s">
        <v>117</v>
      </c>
    </row>
    <row r="405" spans="1:1" x14ac:dyDescent="0.25">
      <c r="A405" s="21" t="s">
        <v>112</v>
      </c>
    </row>
  </sheetData>
  <pageMargins left="0.7" right="0.7" top="0.75" bottom="0.75" header="0.3" footer="0.3"/>
  <pageSetup paperSize="9" orientation="portrait" r:id="rId2"/>
  <rowBreaks count="1" manualBreakCount="1">
    <brk id="42"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a595050792d86ce408cc2c6e6e85f091">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64e449d9a866ab315e6ec524f5f22f36"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1D8321B7-86C6-4F1D-9E92-AEE3996E4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36882-820D-4AC0-AB4B-BF593F50C2BA}">
  <ds:schemaRefs>
    <ds:schemaRef ds:uri="http://schemas.microsoft.com/sharepoint/v3/contenttype/forms"/>
  </ds:schemaRefs>
</ds:datastoreItem>
</file>

<file path=customXml/itemProps3.xml><?xml version="1.0" encoding="utf-8"?>
<ds:datastoreItem xmlns:ds="http://schemas.openxmlformats.org/officeDocument/2006/customXml" ds:itemID="{E50BDBD3-5DB7-4135-830A-E72B791D6BBD}">
  <ds:schemaRefs>
    <ds:schemaRef ds:uri="http://purl.org/dc/terms/"/>
    <ds:schemaRef ds:uri="356bbcdc-10e5-4ba0-9c2f-0848e6eba7c0"/>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b1b5a5b6-0840-4c7e-a10d-280026b3af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PM DEN FARO NTE DE SAN</vt:lpstr>
      <vt:lpstr>EXTRAE</vt:lpstr>
      <vt:lpstr>TD</vt:lpstr>
      <vt:lpstr>TD!Área_de_impresión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Liliana Beltran Albadan</dc:creator>
  <cp:keywords/>
  <dc:description/>
  <cp:lastModifiedBy>William Daniel Rozo Pardo</cp:lastModifiedBy>
  <cp:revision/>
  <dcterms:created xsi:type="dcterms:W3CDTF">2022-08-29T12:16:40Z</dcterms:created>
  <dcterms:modified xsi:type="dcterms:W3CDTF">2025-12-05T20:32:13Z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