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5" yWindow="165" windowWidth="15390" windowHeight="4305" tabRatio="887" activeTab="3"/>
  </bookViews>
  <sheets>
    <sheet name="Consolidado Prop" sheetId="1" r:id="rId1"/>
    <sheet name="Acred Experi" sheetId="12" r:id="rId2"/>
    <sheet name="COORDINADOR" sheetId="22" r:id="rId3"/>
    <sheet name="Colombia verde" sheetId="21" r:id="rId4"/>
  </sheets>
  <definedNames>
    <definedName name="_xlnm.Print_Area" localSheetId="1">'Acred Experi'!$B$2:$H$30</definedName>
    <definedName name="_xlnm.Print_Area" localSheetId="3">'Colombia verde'!$A$1:$M$3</definedName>
    <definedName name="_xlnm.Print_Area" localSheetId="0">'Consolidado Prop'!$B$2:$F$22</definedName>
  </definedNames>
  <calcPr calcId="145621"/>
</workbook>
</file>

<file path=xl/calcChain.xml><?xml version="1.0" encoding="utf-8"?>
<calcChain xmlns="http://schemas.openxmlformats.org/spreadsheetml/2006/main">
  <c r="I23" i="12" l="1"/>
  <c r="E30" i="22"/>
  <c r="F30" i="22" s="1"/>
  <c r="E29" i="22"/>
  <c r="F29" i="22" s="1"/>
  <c r="E28" i="22"/>
  <c r="F28" i="22" s="1"/>
  <c r="E27" i="22"/>
  <c r="F27" i="22" s="1"/>
  <c r="E31" i="22"/>
  <c r="F31" i="22" s="1"/>
  <c r="E26" i="22"/>
  <c r="F26" i="22" s="1"/>
  <c r="E24" i="22"/>
  <c r="F24" i="22" s="1"/>
  <c r="E25" i="22"/>
  <c r="F25" i="22" s="1"/>
  <c r="F23" i="22"/>
  <c r="E23" i="22"/>
  <c r="E22" i="22"/>
  <c r="F22" i="22" s="1"/>
  <c r="F32" i="22" l="1"/>
  <c r="F12" i="12" l="1"/>
  <c r="E12" i="12"/>
  <c r="D12" i="12"/>
  <c r="G12" i="12"/>
</calcChain>
</file>

<file path=xl/sharedStrings.xml><?xml version="1.0" encoding="utf-8"?>
<sst xmlns="http://schemas.openxmlformats.org/spreadsheetml/2006/main" count="238" uniqueCount="162">
  <si>
    <t>Presupuesto Oficial</t>
  </si>
  <si>
    <t>Nombre de Proponente:</t>
  </si>
  <si>
    <t>Fecha de evaluación:</t>
  </si>
  <si>
    <t>FOLIO</t>
  </si>
  <si>
    <t>TOTAL</t>
  </si>
  <si>
    <t>Firma integrante que reporta la experiencia (en caso de unión temporal o consorcio) o Persona natural o jurídica</t>
  </si>
  <si>
    <t>Porcentaje % de participación (en caso de unión temporal o consorcio)  o Persona natural o jurídica</t>
  </si>
  <si>
    <t>Cumple / No cumple
PROPONENTE</t>
  </si>
  <si>
    <t>Experiencia mínima a acreditar por cada uno de los integrantes del consorcio o unión temporal</t>
  </si>
  <si>
    <t>Cumple / No cumple
(en caso de unión temporal o consorcio) o Persona natural o jurídica</t>
  </si>
  <si>
    <t>Proyecto al que se presenta:</t>
  </si>
  <si>
    <t>Valor acreditado como experiencia</t>
  </si>
  <si>
    <t>OBSERVACIONES</t>
  </si>
  <si>
    <t>CAPACIDAD TECNICA DEL PROPONENTE:</t>
  </si>
  <si>
    <t xml:space="preserve">CERTIFICACION 1 </t>
  </si>
  <si>
    <t xml:space="preserve">CERTIFICACION 2 </t>
  </si>
  <si>
    <t>CERTIFICACION 5</t>
  </si>
  <si>
    <t>Folio</t>
  </si>
  <si>
    <t>Nombre de la empresa Contratante</t>
  </si>
  <si>
    <t>Nombre del Contratista</t>
  </si>
  <si>
    <t xml:space="preserve">Número del contrato (si tiene). </t>
  </si>
  <si>
    <t xml:space="preserve">Objeto del contrato. </t>
  </si>
  <si>
    <t>Valor del Contrato en Pesos(incluidas adiciones)</t>
  </si>
  <si>
    <t>REQUISITOS</t>
  </si>
  <si>
    <t xml:space="preserve">Estado del contrato </t>
  </si>
  <si>
    <t xml:space="preserve">Fecha de expedición de la certificación </t>
  </si>
  <si>
    <t>Nombre y firma de quien expide la certificación.</t>
  </si>
  <si>
    <t>Valor del contrato actualizado a SMMLV 2014</t>
  </si>
  <si>
    <t>Firma integrante que Aporta la experiencia (en caso de unión temporal o consorcio) o Persona natural o jurídica</t>
  </si>
  <si>
    <t>Porcentaje de participación del (os) integrante(s) de la firma que aporta la experiencia</t>
  </si>
  <si>
    <t>EXPERIENCIA ESPECIFICA DEL PROPONENTE</t>
  </si>
  <si>
    <t>CUMPLE O NO CUMPLE</t>
  </si>
  <si>
    <t>CERTIFICACION 3</t>
  </si>
  <si>
    <t>CERTIFICACION 4</t>
  </si>
  <si>
    <t>CERTIFICACION  1</t>
  </si>
  <si>
    <t xml:space="preserve"> Fecha de terminación del contrato </t>
  </si>
  <si>
    <t xml:space="preserve">Fecha de suscripción o inicio  del contrato </t>
  </si>
  <si>
    <t>CUMPLE</t>
  </si>
  <si>
    <t xml:space="preserve">EVALUACIÓN TÉCNICA </t>
  </si>
  <si>
    <t>Carta de aceptación de condiciones</t>
  </si>
  <si>
    <t>Talento Humano Habilitante</t>
  </si>
  <si>
    <t>REQUISITO</t>
  </si>
  <si>
    <t>CUMPLE/NO CUMPLE</t>
  </si>
  <si>
    <t>OBSERVACIÓN</t>
  </si>
  <si>
    <t>REQUISITOS DE PONDERACIOÓN</t>
  </si>
  <si>
    <t>TALENTO HUMANO POR INCLUSIÓN SOCIAL</t>
  </si>
  <si>
    <t>EXPERIENCIA ADICIONAL DEL PORPONENTE</t>
  </si>
  <si>
    <t>EXPERIENCIA ESPECIFICA EN ATENCIÓN PSICO SOCIAL</t>
  </si>
  <si>
    <t>TALENTO HUMANO COORDINADOR GENERAL</t>
  </si>
  <si>
    <t>CRITERIO DE PONDERACIÓN</t>
  </si>
  <si>
    <t>PUNTAJE OBTENIDO</t>
  </si>
  <si>
    <t>Corporación Colombia Verde</t>
  </si>
  <si>
    <t>oferta</t>
  </si>
  <si>
    <t>Observacion</t>
  </si>
  <si>
    <t>Puntaje otorgado</t>
  </si>
  <si>
    <t>Oferente</t>
  </si>
  <si>
    <t>colombia verde</t>
  </si>
  <si>
    <t>RECURSO  HUMANO POR  INCLUSIÓN   SOCIAL</t>
  </si>
  <si>
    <t xml:space="preserve">Talento Humano
Coordinador General
</t>
  </si>
  <si>
    <t xml:space="preserve"> EXPERIENCIA  ADICIONAL DEL PROPONENTE</t>
  </si>
  <si>
    <t>EXPERIENCIA ESPECIFICA DEL PROPONENTE  EN ATENCION PSICOSOCIAL</t>
  </si>
  <si>
    <t>CORPORACIÓN COLOMBIA VERDE</t>
  </si>
  <si>
    <t xml:space="preserve">CUMPLE </t>
  </si>
  <si>
    <t>3 Y 4</t>
  </si>
  <si>
    <t>La Carta de aceptación cumple con el formato establecido.</t>
  </si>
  <si>
    <t>89 - 126</t>
  </si>
  <si>
    <t>COMPORTAMIENTOS PROSOCIALES</t>
  </si>
  <si>
    <t>ICBF</t>
  </si>
  <si>
    <t>Liquidado</t>
  </si>
  <si>
    <t>observaciones</t>
  </si>
  <si>
    <t>Diana Isabel Benitez Salazar</t>
  </si>
  <si>
    <t>cumple</t>
  </si>
  <si>
    <t xml:space="preserve">Fortalecer las estructuras culturales y de seguridad alimentaria en 30 comunidades así: en el municipio de Miraflores en 15 comunidades, lagos del paso, lagos del dorado, puerto monfoth, centro miraflores, puerto esperanza, puerto nare, remanzo, puerto cumare, puerto viejo, palmas 1, Guiriza, Yaviya II, Barranquillita, vuelta del alivio y jamaicure, municipio del retorno II, resguardos, asunción y el resguardo cuenta media del rio papanagua, conformado por 10 asentamientos, remanzo, cerro cocuy, puerto pupuña, puerto cumare, puerto ceiba, santa rosa, morichal, raudal largo, barranco alto y santa cruz, municipio de San José, Tres resguardos, corocoro, caño negro y cachiveras del nare, en el depto del guaviares y el resguardo de ciare_ Barranco lindo en el depto del Vichada, </t>
  </si>
  <si>
    <t>Apoyar iniciativas de las comunidades pertenecientes a las etnias NUKAK MAKU, ubicadas en el departamento del Guaviare que favorezcan el bienestar, la convivencia y el desarrollo de sus familias mediante acciones que afiancen y recuperen sus tradiciones y valores culturales y autosuficiencia alimentaria enmarcados en el respeto de los derechos de los NNA y las familias que pertenecen a estas comunidades</t>
  </si>
  <si>
    <t>Fanny Irlanda Borda Rojas</t>
  </si>
  <si>
    <t xml:space="preserve">Aunar esfuerzos, coordinar acciones y recursos para contribuir al mejoramiento de la calidad de vida de los niños y niñas  y sus familias en el depto del Guaviare </t>
  </si>
  <si>
    <t>Activar capacidades individuales y colectivas que hagan de las familias vulnerables un entorno protector, facilitador de practicas positivas de ciudadania y participación, a traves de infecciones de aprendizaje- educación, permitiendo la consolidación de redes comunitarias y locales. Para el fortalecimiento de vinculos el cuidado mutuo y la convivencia armonica de familias en riesgo de violencia, víctimas del conflicto u otras situaciones de vulneración de derechos de sus integrantes</t>
  </si>
  <si>
    <t>Se presentaron 6 certificaciones, de las cuales se tomaron las 5 que más adecuaban a las características de la convocatoria</t>
  </si>
  <si>
    <t>OIM</t>
  </si>
  <si>
    <t>PSPJ 1601 NAJ 661</t>
  </si>
  <si>
    <t>Contribuir de manera concertada y participativa al mejoramiento de las condiciones de vida de la población indigena Nukak Maku en los componentes fortalecimiento cultural y soberania alimentaria desde la promoción de sus conocimientos tradicionales</t>
  </si>
  <si>
    <t>Marcelo Pisani Codoceo</t>
  </si>
  <si>
    <t>128-182</t>
  </si>
  <si>
    <t>Se contratarán mas de cuatro personas correspondientes a la poblacion con discapacidad en cada una de las regiones donde se llevará a cabo el programa.</t>
  </si>
  <si>
    <t>El proponente no adjunta la carta que consta el compromiso de contratar a población con discapacidad para el programa.</t>
  </si>
  <si>
    <t>Mayor a 2 y menor o igual a 4 años de experiencia especifica en atención psicosocial, con entidades públicas.</t>
  </si>
  <si>
    <t>El Coordinador General que acredite experiencia de más de 4 años adicionales a la mínima requerida como habilitante, en Diseño y/o ejecución de proyectos sociales dirigidos a familias y/o comunidades</t>
  </si>
  <si>
    <t xml:space="preserve"> PROMOCION DE COMPORTAMIENTOS PROSOCIALES</t>
  </si>
  <si>
    <t>NO CUMPLE</t>
  </si>
  <si>
    <t>Psicologa social comunitaria con especialización en gerencia social y más de 6 años de experiencia. No adjunta diploma ni acta de grado de la especialización.</t>
  </si>
  <si>
    <t>PROCESO DE SELECCIÓN</t>
  </si>
  <si>
    <t>PROPONENTE</t>
  </si>
  <si>
    <t>FECHA VERIFICACIÓN</t>
  </si>
  <si>
    <t>IDENTIFICACIÓN</t>
  </si>
  <si>
    <t>CARGO</t>
  </si>
  <si>
    <t xml:space="preserve">Coordinador </t>
  </si>
  <si>
    <t>TARJETA PROFESIONAL</t>
  </si>
  <si>
    <t>NOMBRE</t>
  </si>
  <si>
    <t>TIPO DE DOCUMENTO</t>
  </si>
  <si>
    <t>CÉDULA</t>
  </si>
  <si>
    <t xml:space="preserve">NÚMERO </t>
  </si>
  <si>
    <t>FORMACION ACADÉMICA</t>
  </si>
  <si>
    <t>ESTABLECIMIENTO</t>
  </si>
  <si>
    <t>TITULO OBTENIDO</t>
  </si>
  <si>
    <t>FECHA DE GRADO</t>
  </si>
  <si>
    <t>DOCUMENTOS APORTADOS</t>
  </si>
  <si>
    <t>FECHA DEL DOCUMENTO</t>
  </si>
  <si>
    <t>VERIFICACIÓN</t>
  </si>
  <si>
    <t>PREGRADO</t>
  </si>
  <si>
    <t>FOTOCOPIA ACTA DE GRADO</t>
  </si>
  <si>
    <t>FOTOCOPIA DIPLOMA</t>
  </si>
  <si>
    <t>EXPERIENCIA</t>
  </si>
  <si>
    <t>NOMRE O RAZON SOCIAL</t>
  </si>
  <si>
    <t>FECHA</t>
  </si>
  <si>
    <t>TIEMPO (AÑOS)</t>
  </si>
  <si>
    <t>IDENTIFICACIÓN DE QUIEN EXPIDE</t>
  </si>
  <si>
    <t>FECHA DE LA CERTIFICACIÓN</t>
  </si>
  <si>
    <t>DESDE</t>
  </si>
  <si>
    <t>HASTA</t>
  </si>
  <si>
    <t>TOTAL AÑOS DE EXPERIENCIA</t>
  </si>
  <si>
    <t>001 de 2014</t>
  </si>
  <si>
    <t>VERIFICACIÓN HOJAS DE VIDA COORDINADOR E4"</t>
  </si>
  <si>
    <t>DORA LILIA LLANO OCAMPO</t>
  </si>
  <si>
    <t>UNIVERSIDAD NACIONAL ABIERTA Y ADISTANCIA</t>
  </si>
  <si>
    <t>PSICOLOGO SOCIAL COMUNITARIO</t>
  </si>
  <si>
    <t>ESPECILISTA EN GERENCIA SOCIAL</t>
  </si>
  <si>
    <t>CORPORACION UNIVERSITARIA MINUTO DE DIOS</t>
  </si>
  <si>
    <t>NO ADJUNTA</t>
  </si>
  <si>
    <t>ALCALDIA MUNICIPAL DEL RETORNO</t>
  </si>
  <si>
    <t>Jefe de la Unidad local de Salud</t>
  </si>
  <si>
    <t>IPS SANA SALUD</t>
  </si>
  <si>
    <t>SECRETARIA GENERAL</t>
  </si>
  <si>
    <t>PSICOLOGA PRACTICANTE</t>
  </si>
  <si>
    <t>REPRESENTANTE LEGAL IPS SANA SALUD</t>
  </si>
  <si>
    <t>SANDRA MILENA CARDONA PSICOLOGA UNIVERSIDAD DE MANIZALES</t>
  </si>
  <si>
    <t>PSICOLOGA SOCIAL COMUNITARIA</t>
  </si>
  <si>
    <t>CONTRATISTA PROYECTO</t>
  </si>
  <si>
    <t>CENTRO DE ATENCIÓN PSICOLOGICA INTEGRAL CAPSI</t>
  </si>
  <si>
    <t>REPRESENTANTE LEGAL CAPSI</t>
  </si>
  <si>
    <t>HOGAR INFANTIL LOS AMIGUITOS</t>
  </si>
  <si>
    <t>DIRECTORA HOGAR INFANTIL</t>
  </si>
  <si>
    <t>DIRECTOR SECCIONAL</t>
  </si>
  <si>
    <t>SOCIEDAD COLMBIANA DE ESTUDIOS PARA LA EDUCACIÓN LTDA</t>
  </si>
  <si>
    <t>PSICOLOGA DEL PROGRAMA INTEGRAL A LA PRIMERA INFANCIA</t>
  </si>
  <si>
    <t>DIRECTORA ADMINISTRATIVA</t>
  </si>
  <si>
    <t>La sumatoria del presupuesto de los certificados minimos habilitantes se encuentra entre 2 y 3 veces el presupuesto oficial</t>
  </si>
  <si>
    <t>Experiencia del proponente mayor a 2 veces el presupuesto oficial</t>
  </si>
  <si>
    <t xml:space="preserve">COORDINADORA 1 la Psicologa social comunitaria con especialización en gerencia social y más de 6 años de experiencia. No adjunta diploma ni acta de grado de la especialización.
</t>
  </si>
  <si>
    <t>N/A</t>
  </si>
  <si>
    <t>Certificaciones experiencia del oferente</t>
  </si>
  <si>
    <t>RESUMEN VERIFICACIÓN HOJA DE VIDA</t>
  </si>
  <si>
    <t>TITULO PROFESIONAL</t>
  </si>
  <si>
    <t>POSTGRADO</t>
  </si>
  <si>
    <t>EXPERIENCIA REQUERIDA</t>
  </si>
  <si>
    <t>EXPERIENCIA MÍN. EN AÑOS</t>
  </si>
  <si>
    <t>RESULTADO</t>
  </si>
  <si>
    <t>COORDINADORA</t>
  </si>
  <si>
    <t xml:space="preserve">SUBSANAR   </t>
  </si>
  <si>
    <t xml:space="preserve">El profesional no adjunto el certificado y/o acta de grado de la especialización. </t>
  </si>
  <si>
    <t xml:space="preserve"> NO CUMPLE</t>
  </si>
  <si>
    <t>9 de septiembre de 2014</t>
  </si>
  <si>
    <t>09 de septiembre de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</si>
</sst>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64" formatCode="_(* #,##0.00_);_(* \(#,##0.00\);_(* &quot;-&quot;??_);_(@_)"/>
    <numFmt numFmtId="165" formatCode="_-* #,##0.00\ &quot;€&quot;_-;\-* #,##0.00\ &quot;€&quot;_-;_-* &quot;-&quot;??\ &quot;€&quot;_-;_-@_-"/>
    <numFmt numFmtId="166" formatCode="_-* #,##0.00\ _€_-;\-* #,##0.00\ _€_-;_-* &quot;-&quot;??\ _€_-;_-@_-"/>
    <numFmt numFmtId="167" formatCode="[$$-2C0A]\ #,##0.00"/>
    <numFmt numFmtId="168" formatCode="[$-C0A]d\-mmm\-yy;@"/>
    <numFmt numFmtId="169" formatCode="[$$-240A]\ #,##0.00"/>
    <numFmt numFmtId="170" formatCode="[$-240A]d&quot; de &quot;mmmm&quot; de &quot;yyyy;@"/>
    <numFmt numFmtId="171" formatCode="0.0"/>
    <numFmt numFmtId="172" formatCode="_-[$$-240A]* #,##0.00_-;\-[$$-240A]* #,##0.00_-;_-[$$-240A]* &quot;-&quot;??_-;_-@_-"/>
    <numFmt numFmtId="173" formatCode="_([$$-240A]\ * #,##0.00_);_([$$-240A]\ * \(#,##0.00\);_([$$-240A]\ * &quot;-&quot;??_);_(@_)"/>
    <numFmt numFmtId="174" formatCode="_-[$$-240A]* #,##0.0_-;\-[$$-240A]* #,##0.0_-;_-[$$-240A]* &quot;-&quot;??_-;_-@_-"/>
    <numFmt numFmtId="175" formatCode="dd/mmm/yy"/>
    <numFmt numFmtId="176" formatCode="dd/mm/yyyy;@"/>
  </numFmts>
  <fonts count="38">
    <font>
      <sz val="11"/>
      <color theme="1"/>
      <name val="Calibri"/>
      <family val="2"/>
      <scheme val="minor"/>
    </font>
    <font>
      <sz val="11"/>
      <color indexed="8"/>
      <name val="Calibri"/>
      <family val="2"/>
    </font>
    <font>
      <sz val="8"/>
      <name val="Calibri"/>
      <family val="2"/>
    </font>
    <font>
      <sz val="11"/>
      <name val="Calibri"/>
      <family val="2"/>
    </font>
    <font>
      <b/>
      <sz val="14"/>
      <name val="Calibri"/>
      <family val="2"/>
    </font>
    <font>
      <sz val="12"/>
      <name val="Calibri"/>
      <family val="2"/>
    </font>
    <font>
      <b/>
      <sz val="11"/>
      <color indexed="8"/>
      <name val="Calibri"/>
      <family val="2"/>
    </font>
    <font>
      <sz val="10"/>
      <name val="Arial"/>
      <family val="2"/>
    </font>
    <font>
      <sz val="10"/>
      <name val="Arial"/>
      <family val="2"/>
    </font>
    <font>
      <b/>
      <sz val="12"/>
      <name val="Arial"/>
      <family val="2"/>
    </font>
    <font>
      <b/>
      <sz val="11"/>
      <name val="Calibri"/>
      <family val="2"/>
    </font>
    <font>
      <sz val="10"/>
      <name val="Zurich BT"/>
      <family val="2"/>
    </font>
    <font>
      <sz val="11"/>
      <color indexed="8"/>
      <name val="Calibri"/>
      <family val="2"/>
    </font>
    <font>
      <b/>
      <sz val="20"/>
      <name val="Calibri"/>
      <family val="2"/>
    </font>
    <font>
      <sz val="16"/>
      <name val="Calibri"/>
      <family val="2"/>
    </font>
    <font>
      <b/>
      <sz val="20"/>
      <name val="Calibri"/>
      <family val="2"/>
    </font>
    <font>
      <sz val="20"/>
      <name val="Calibri"/>
      <family val="2"/>
    </font>
    <font>
      <sz val="11"/>
      <color theme="1"/>
      <name val="Calibri"/>
      <family val="2"/>
      <scheme val="minor"/>
    </font>
    <font>
      <sz val="20"/>
      <color theme="1"/>
      <name val="Calibri"/>
      <family val="2"/>
      <scheme val="minor"/>
    </font>
    <font>
      <b/>
      <sz val="20"/>
      <color theme="1"/>
      <name val="Calibri"/>
      <family val="2"/>
      <scheme val="minor"/>
    </font>
    <font>
      <b/>
      <sz val="11"/>
      <color indexed="8"/>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
      <sz val="11"/>
      <color indexed="8"/>
      <name val="Calibri"/>
      <family val="2"/>
      <scheme val="minor"/>
    </font>
    <font>
      <sz val="11"/>
      <color rgb="FF92D050"/>
      <name val="Calibri"/>
      <family val="2"/>
    </font>
    <font>
      <b/>
      <sz val="12"/>
      <color theme="1"/>
      <name val="Calibri"/>
      <family val="2"/>
      <scheme val="minor"/>
    </font>
    <font>
      <b/>
      <sz val="11"/>
      <color theme="1"/>
      <name val="Arial Narrow"/>
      <family val="2"/>
    </font>
    <font>
      <sz val="10"/>
      <color theme="1"/>
      <name val="Zurich BT"/>
      <family val="2"/>
    </font>
    <font>
      <b/>
      <sz val="10"/>
      <color theme="0"/>
      <name val="Arial"/>
      <family val="2"/>
    </font>
    <font>
      <sz val="8"/>
      <color theme="1"/>
      <name val="Arial"/>
      <family val="2"/>
    </font>
    <font>
      <b/>
      <sz val="8"/>
      <color theme="1"/>
      <name val="Arial"/>
      <family val="2"/>
    </font>
    <font>
      <b/>
      <sz val="7"/>
      <color theme="1"/>
      <name val="Arial"/>
      <family val="2"/>
    </font>
    <font>
      <b/>
      <sz val="8"/>
      <color theme="0"/>
      <name val="Arial"/>
      <family val="2"/>
    </font>
    <font>
      <sz val="7"/>
      <color theme="1"/>
      <name val="Arial"/>
      <family val="2"/>
    </font>
    <font>
      <sz val="10"/>
      <color indexed="8"/>
      <name val="Calibri"/>
      <family val="2"/>
      <scheme val="minor"/>
    </font>
    <font>
      <sz val="10"/>
      <color theme="1"/>
      <name val="Calibri"/>
      <family val="2"/>
      <scheme val="minor"/>
    </font>
    <font>
      <sz val="8"/>
      <name val="Calibri"/>
      <family val="2"/>
      <scheme val="minor"/>
    </font>
  </fonts>
  <fills count="11">
    <fill>
      <patternFill patternType="none"/>
    </fill>
    <fill>
      <patternFill patternType="gray125"/>
    </fill>
    <fill>
      <patternFill patternType="solid">
        <fgColor indexed="50"/>
        <bgColor indexed="64"/>
      </patternFill>
    </fill>
    <fill>
      <patternFill patternType="solid">
        <fgColor rgb="FF99CC00"/>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59999389629810485"/>
        <bgColor indexed="64"/>
      </patternFill>
    </fill>
    <fill>
      <patternFill patternType="solid">
        <fgColor rgb="FF92D050"/>
        <bgColor indexed="64"/>
      </patternFill>
    </fill>
    <fill>
      <patternFill patternType="solid">
        <fgColor theme="6" tint="0.59999389629810485"/>
        <bgColor indexed="64"/>
      </patternFill>
    </fill>
    <fill>
      <patternFill patternType="solid">
        <fgColor rgb="FFFFFF00"/>
        <bgColor indexed="64"/>
      </patternFill>
    </fill>
    <fill>
      <patternFill patternType="solid">
        <fgColor rgb="FF71BF45"/>
        <bgColor indexed="64"/>
      </patternFill>
    </fill>
  </fills>
  <borders count="32">
    <border>
      <left/>
      <right/>
      <top/>
      <bottom/>
      <diagonal/>
    </border>
    <border>
      <left style="medium">
        <color indexed="57"/>
      </left>
      <right style="medium">
        <color indexed="57"/>
      </right>
      <top style="medium">
        <color indexed="57"/>
      </top>
      <bottom style="medium">
        <color indexed="57"/>
      </bottom>
      <diagonal/>
    </border>
    <border>
      <left/>
      <right/>
      <top style="medium">
        <color indexed="57"/>
      </top>
      <bottom/>
      <diagonal/>
    </border>
    <border>
      <left style="medium">
        <color indexed="57"/>
      </left>
      <right/>
      <top style="medium">
        <color indexed="57"/>
      </top>
      <bottom style="medium">
        <color indexed="57"/>
      </bottom>
      <diagonal/>
    </border>
    <border>
      <left/>
      <right/>
      <top style="medium">
        <color indexed="57"/>
      </top>
      <bottom style="medium">
        <color indexed="57"/>
      </bottom>
      <diagonal/>
    </border>
    <border>
      <left/>
      <right style="medium">
        <color indexed="57"/>
      </right>
      <top style="medium">
        <color indexed="57"/>
      </top>
      <bottom style="medium">
        <color indexed="57"/>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57"/>
      </left>
      <right style="medium">
        <color indexed="57"/>
      </right>
      <top style="medium">
        <color indexed="57"/>
      </top>
      <bottom/>
      <diagonal/>
    </border>
    <border>
      <left style="medium">
        <color indexed="57"/>
      </left>
      <right style="medium">
        <color indexed="57"/>
      </right>
      <top/>
      <bottom style="medium">
        <color indexed="57"/>
      </bottom>
      <diagonal/>
    </border>
    <border>
      <left/>
      <right style="medium">
        <color indexed="57"/>
      </right>
      <top style="medium">
        <color indexed="57"/>
      </top>
      <bottom/>
      <diagonal/>
    </border>
    <border>
      <left/>
      <right style="medium">
        <color indexed="57"/>
      </right>
      <top/>
      <bottom/>
      <diagonal/>
    </border>
    <border>
      <left/>
      <right style="medium">
        <color indexed="57"/>
      </right>
      <top/>
      <bottom style="medium">
        <color indexed="57"/>
      </bottom>
      <diagonal/>
    </border>
    <border>
      <left style="medium">
        <color rgb="FF339966"/>
      </left>
      <right/>
      <top style="medium">
        <color rgb="FF339966"/>
      </top>
      <bottom style="medium">
        <color rgb="FF339966"/>
      </bottom>
      <diagonal/>
    </border>
    <border>
      <left/>
      <right/>
      <top style="medium">
        <color rgb="FF339966"/>
      </top>
      <bottom style="medium">
        <color rgb="FF339966"/>
      </bottom>
      <diagonal/>
    </border>
    <border>
      <left/>
      <right style="medium">
        <color rgb="FF339966"/>
      </right>
      <top style="medium">
        <color rgb="FF339966"/>
      </top>
      <bottom style="medium">
        <color rgb="FF339966"/>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style="thin">
        <color indexed="64"/>
      </left>
      <right style="thin">
        <color indexed="64"/>
      </right>
      <top style="thin">
        <color indexed="64"/>
      </top>
      <bottom/>
      <diagonal/>
    </border>
    <border>
      <left/>
      <right/>
      <top/>
      <bottom style="thin">
        <color theme="0" tint="-0.499984740745262"/>
      </bottom>
      <diagonal/>
    </border>
  </borders>
  <cellStyleXfs count="11">
    <xf numFmtId="0" fontId="0" fillId="0" borderId="0"/>
    <xf numFmtId="0" fontId="7" fillId="0" borderId="0" applyFont="0" applyFill="0" applyBorder="0" applyAlignment="0" applyProtection="0"/>
    <xf numFmtId="166" fontId="11" fillId="0" borderId="0" applyFont="0" applyFill="0" applyBorder="0" applyAlignment="0" applyProtection="0"/>
    <xf numFmtId="165" fontId="1" fillId="0" borderId="0" applyFont="0" applyFill="0" applyBorder="0" applyAlignment="0" applyProtection="0"/>
    <xf numFmtId="0" fontId="7" fillId="0" borderId="0"/>
    <xf numFmtId="0" fontId="8" fillId="0" borderId="0"/>
    <xf numFmtId="0" fontId="11" fillId="0" borderId="0"/>
    <xf numFmtId="0" fontId="17" fillId="0" borderId="0"/>
    <xf numFmtId="9" fontId="1" fillId="0" borderId="0" applyFont="0" applyFill="0" applyBorder="0" applyAlignment="0" applyProtection="0"/>
    <xf numFmtId="9" fontId="7" fillId="0" borderId="0" applyFont="0" applyFill="0" applyBorder="0" applyAlignment="0" applyProtection="0"/>
    <xf numFmtId="164" fontId="28" fillId="0" borderId="0" applyFont="0" applyFill="0" applyBorder="0" applyAlignment="0" applyProtection="0"/>
  </cellStyleXfs>
  <cellXfs count="214">
    <xf numFmtId="0" fontId="0" fillId="0" borderId="0" xfId="0"/>
    <xf numFmtId="0" fontId="0" fillId="0" borderId="0" xfId="0" applyBorder="1"/>
    <xf numFmtId="0" fontId="4" fillId="0" borderId="0" xfId="0" applyFont="1" applyFill="1" applyBorder="1" applyAlignment="1">
      <alignment horizontal="center"/>
    </xf>
    <xf numFmtId="0" fontId="3" fillId="0" borderId="0" xfId="0" applyFont="1" applyFill="1" applyBorder="1" applyAlignment="1">
      <alignment horizontal="left"/>
    </xf>
    <xf numFmtId="0" fontId="6" fillId="0" borderId="0" xfId="0" applyFont="1" applyBorder="1" applyAlignment="1"/>
    <xf numFmtId="0" fontId="0" fillId="0" borderId="0" xfId="0" applyProtection="1"/>
    <xf numFmtId="0" fontId="10" fillId="2" borderId="1" xfId="0" applyFont="1" applyFill="1" applyBorder="1" applyAlignment="1" applyProtection="1">
      <alignment horizontal="center" vertical="center" wrapText="1"/>
    </xf>
    <xf numFmtId="0" fontId="14" fillId="0" borderId="1" xfId="0" applyFont="1" applyFill="1" applyBorder="1" applyAlignment="1" applyProtection="1"/>
    <xf numFmtId="0" fontId="0" fillId="3" borderId="1" xfId="0" applyFill="1" applyBorder="1" applyAlignment="1" applyProtection="1">
      <alignment vertical="top" wrapText="1"/>
    </xf>
    <xf numFmtId="0" fontId="0" fillId="0" borderId="2" xfId="0" applyBorder="1" applyProtection="1"/>
    <xf numFmtId="0" fontId="0" fillId="0" borderId="2" xfId="0" applyFill="1" applyBorder="1" applyProtection="1"/>
    <xf numFmtId="169" fontId="0" fillId="0" borderId="2" xfId="0" applyNumberFormat="1" applyFill="1" applyBorder="1" applyProtection="1"/>
    <xf numFmtId="167" fontId="0" fillId="0" borderId="0" xfId="0" applyNumberFormat="1"/>
    <xf numFmtId="171" fontId="0" fillId="0" borderId="0" xfId="0" applyNumberFormat="1" applyProtection="1"/>
    <xf numFmtId="0" fontId="18" fillId="0" borderId="0" xfId="0" applyFont="1"/>
    <xf numFmtId="0" fontId="16" fillId="0" borderId="1" xfId="0" applyFont="1" applyFill="1" applyBorder="1" applyAlignment="1"/>
    <xf numFmtId="0" fontId="13" fillId="0" borderId="3" xfId="0" applyFont="1" applyFill="1" applyBorder="1" applyAlignment="1" applyProtection="1">
      <alignment horizontal="left" indent="1"/>
      <protection locked="0"/>
    </xf>
    <xf numFmtId="0" fontId="13" fillId="0" borderId="4" xfId="0" applyFont="1" applyFill="1" applyBorder="1" applyAlignment="1" applyProtection="1">
      <alignment horizontal="left" indent="1"/>
      <protection locked="0"/>
    </xf>
    <xf numFmtId="0" fontId="13" fillId="0" borderId="5" xfId="0" applyFont="1" applyFill="1" applyBorder="1" applyAlignment="1" applyProtection="1">
      <protection locked="0"/>
    </xf>
    <xf numFmtId="170" fontId="19" fillId="0" borderId="3" xfId="0" applyNumberFormat="1" applyFont="1" applyBorder="1" applyAlignment="1" applyProtection="1">
      <alignment horizontal="left" indent="1"/>
      <protection locked="0"/>
    </xf>
    <xf numFmtId="0" fontId="19" fillId="0" borderId="4" xfId="0" applyFont="1" applyBorder="1"/>
    <xf numFmtId="168" fontId="13" fillId="0" borderId="5" xfId="0" applyNumberFormat="1" applyFont="1" applyFill="1" applyBorder="1" applyAlignment="1" applyProtection="1">
      <protection locked="0"/>
    </xf>
    <xf numFmtId="0" fontId="16" fillId="0" borderId="0" xfId="0" applyFont="1" applyFill="1" applyBorder="1" applyAlignment="1">
      <alignment horizontal="left" vertical="center"/>
    </xf>
    <xf numFmtId="0" fontId="16" fillId="0" borderId="0" xfId="0" applyFont="1" applyFill="1" applyBorder="1" applyAlignment="1">
      <alignment horizontal="center"/>
    </xf>
    <xf numFmtId="0" fontId="13" fillId="0" borderId="0" xfId="0" applyFont="1" applyFill="1" applyBorder="1" applyAlignment="1">
      <alignment horizontal="left" vertical="center"/>
    </xf>
    <xf numFmtId="0" fontId="16" fillId="0" borderId="0" xfId="0" applyFont="1" applyFill="1" applyBorder="1" applyAlignment="1">
      <alignment horizontal="left"/>
    </xf>
    <xf numFmtId="0" fontId="20" fillId="2" borderId="6" xfId="7" applyFont="1" applyFill="1" applyBorder="1" applyAlignment="1" applyProtection="1">
      <alignment horizontal="center" vertical="center" wrapText="1"/>
    </xf>
    <xf numFmtId="0" fontId="0" fillId="0" borderId="6" xfId="0" applyBorder="1"/>
    <xf numFmtId="0" fontId="21" fillId="0" borderId="6" xfId="0" applyFont="1" applyBorder="1"/>
    <xf numFmtId="0" fontId="20" fillId="0" borderId="6" xfId="7" applyFont="1" applyFill="1" applyBorder="1" applyAlignment="1" applyProtection="1">
      <alignment horizontal="center" vertical="center" wrapText="1"/>
    </xf>
    <xf numFmtId="0" fontId="20" fillId="0" borderId="7" xfId="7" applyFont="1" applyFill="1" applyBorder="1" applyAlignment="1" applyProtection="1">
      <alignment horizontal="center" vertical="center" wrapText="1"/>
    </xf>
    <xf numFmtId="0" fontId="22" fillId="0" borderId="6" xfId="0" applyFont="1" applyFill="1" applyBorder="1" applyAlignment="1">
      <alignment horizontal="center" wrapText="1"/>
    </xf>
    <xf numFmtId="0" fontId="22" fillId="0" borderId="6" xfId="0" applyFont="1" applyFill="1" applyBorder="1" applyAlignment="1">
      <alignment horizontal="center"/>
    </xf>
    <xf numFmtId="0" fontId="21" fillId="0" borderId="6" xfId="0" applyFont="1" applyBorder="1" applyAlignment="1">
      <alignment horizontal="center"/>
    </xf>
    <xf numFmtId="0" fontId="23" fillId="4" borderId="6" xfId="0" applyFont="1" applyFill="1" applyBorder="1" applyAlignment="1">
      <alignment horizontal="center" vertical="center" wrapText="1"/>
    </xf>
    <xf numFmtId="0" fontId="23" fillId="0" borderId="6" xfId="0" applyFont="1" applyFill="1" applyBorder="1" applyAlignment="1">
      <alignment horizontal="center" wrapText="1"/>
    </xf>
    <xf numFmtId="0" fontId="22" fillId="5" borderId="6" xfId="0" applyFont="1" applyFill="1" applyBorder="1"/>
    <xf numFmtId="0" fontId="24" fillId="5" borderId="6" xfId="7" applyFont="1" applyFill="1" applyBorder="1" applyAlignment="1" applyProtection="1">
      <alignment horizontal="left" vertical="center" wrapText="1"/>
    </xf>
    <xf numFmtId="0" fontId="22" fillId="5" borderId="6" xfId="0" applyFont="1" applyFill="1" applyBorder="1" applyAlignment="1">
      <alignment wrapText="1"/>
    </xf>
    <xf numFmtId="0" fontId="23" fillId="5" borderId="6" xfId="0" applyFont="1" applyFill="1" applyBorder="1" applyAlignment="1">
      <alignment horizontal="center" wrapText="1"/>
    </xf>
    <xf numFmtId="172" fontId="21" fillId="0" borderId="6" xfId="3" applyNumberFormat="1" applyFont="1" applyBorder="1" applyAlignment="1">
      <alignment horizontal="center"/>
    </xf>
    <xf numFmtId="0" fontId="21" fillId="0" borderId="6" xfId="0" applyFont="1" applyBorder="1" applyAlignment="1">
      <alignment horizontal="center" vertical="center"/>
    </xf>
    <xf numFmtId="0" fontId="0" fillId="0" borderId="6" xfId="0" applyBorder="1" applyAlignment="1">
      <alignment horizontal="center"/>
    </xf>
    <xf numFmtId="0" fontId="18" fillId="0" borderId="0" xfId="0" applyFont="1" applyFill="1" applyBorder="1"/>
    <xf numFmtId="0" fontId="18" fillId="0" borderId="0" xfId="0" applyFont="1" applyFill="1" applyBorder="1" applyAlignment="1">
      <alignment horizontal="center"/>
    </xf>
    <xf numFmtId="0" fontId="0" fillId="0" borderId="0" xfId="0" applyFill="1" applyBorder="1"/>
    <xf numFmtId="0" fontId="0" fillId="0" borderId="3" xfId="0" applyBorder="1" applyProtection="1"/>
    <xf numFmtId="0" fontId="0" fillId="3" borderId="8" xfId="0" applyFill="1" applyBorder="1" applyAlignment="1" applyProtection="1">
      <alignment vertical="top" wrapText="1"/>
    </xf>
    <xf numFmtId="0" fontId="0" fillId="3" borderId="9" xfId="0" applyFill="1" applyBorder="1" applyAlignment="1" applyProtection="1">
      <alignment horizontal="left" vertical="top" wrapText="1"/>
    </xf>
    <xf numFmtId="0" fontId="0" fillId="3" borderId="9" xfId="0" applyFill="1" applyBorder="1" applyAlignment="1" applyProtection="1">
      <alignment horizontal="right" vertical="top" wrapText="1"/>
    </xf>
    <xf numFmtId="9" fontId="12" fillId="3" borderId="9" xfId="8" applyFont="1" applyFill="1" applyBorder="1" applyAlignment="1" applyProtection="1">
      <alignment horizontal="right" vertical="top" wrapText="1"/>
    </xf>
    <xf numFmtId="0" fontId="5" fillId="0" borderId="6" xfId="0" applyFont="1" applyFill="1" applyBorder="1" applyAlignment="1" applyProtection="1">
      <alignment wrapText="1"/>
    </xf>
    <xf numFmtId="0" fontId="5" fillId="0" borderId="6" xfId="0" applyFont="1" applyFill="1" applyBorder="1" applyAlignment="1" applyProtection="1"/>
    <xf numFmtId="9" fontId="5" fillId="0" borderId="6" xfId="0" applyNumberFormat="1" applyFont="1" applyFill="1" applyBorder="1" applyAlignment="1" applyProtection="1"/>
    <xf numFmtId="0" fontId="0" fillId="0" borderId="6" xfId="0" applyBorder="1" applyAlignment="1" applyProtection="1">
      <alignment wrapText="1"/>
    </xf>
    <xf numFmtId="0" fontId="0" fillId="0" borderId="6" xfId="0" applyBorder="1" applyProtection="1"/>
    <xf numFmtId="9" fontId="12" fillId="0" borderId="6" xfId="8" applyFont="1" applyBorder="1" applyProtection="1">
      <protection locked="0"/>
    </xf>
    <xf numFmtId="169" fontId="0" fillId="3" borderId="9" xfId="0" applyNumberFormat="1" applyFill="1" applyBorder="1" applyProtection="1"/>
    <xf numFmtId="0" fontId="25" fillId="3" borderId="9" xfId="0" applyFont="1" applyFill="1" applyBorder="1" applyProtection="1"/>
    <xf numFmtId="169" fontId="0" fillId="0" borderId="6" xfId="0" applyNumberFormat="1" applyBorder="1" applyProtection="1"/>
    <xf numFmtId="172" fontId="21" fillId="0" borderId="6" xfId="3" applyNumberFormat="1" applyFont="1" applyFill="1" applyBorder="1" applyAlignment="1">
      <alignment horizontal="center"/>
    </xf>
    <xf numFmtId="0" fontId="21" fillId="0" borderId="6" xfId="0" applyFont="1" applyBorder="1" applyAlignment="1">
      <alignment horizontal="center" wrapText="1"/>
    </xf>
    <xf numFmtId="14" fontId="21" fillId="0" borderId="6" xfId="0" applyNumberFormat="1" applyFont="1" applyBorder="1" applyAlignment="1">
      <alignment horizontal="center"/>
    </xf>
    <xf numFmtId="0" fontId="0" fillId="0" borderId="6" xfId="0" applyBorder="1" applyAlignment="1" applyProtection="1">
      <alignment horizontal="center" wrapText="1"/>
    </xf>
    <xf numFmtId="0" fontId="0" fillId="0" borderId="6" xfId="0" applyBorder="1" applyAlignment="1" applyProtection="1">
      <alignment horizontal="center"/>
    </xf>
    <xf numFmtId="173" fontId="5" fillId="0" borderId="6" xfId="3" applyNumberFormat="1" applyFont="1" applyFill="1" applyBorder="1" applyAlignment="1" applyProtection="1"/>
    <xf numFmtId="173" fontId="5" fillId="0" borderId="6" xfId="0" applyNumberFormat="1" applyFont="1" applyFill="1" applyBorder="1" applyAlignment="1" applyProtection="1"/>
    <xf numFmtId="0" fontId="0" fillId="0" borderId="6" xfId="0" applyBorder="1" applyAlignment="1">
      <alignment wrapText="1"/>
    </xf>
    <xf numFmtId="0" fontId="24" fillId="0" borderId="6" xfId="7" applyFont="1" applyFill="1" applyBorder="1" applyAlignment="1" applyProtection="1">
      <alignment horizontal="left" vertical="center" wrapText="1"/>
    </xf>
    <xf numFmtId="0" fontId="0" fillId="0" borderId="0" xfId="0" applyAlignment="1">
      <alignment horizontal="left" vertical="top" wrapText="1"/>
    </xf>
    <xf numFmtId="173" fontId="0" fillId="0" borderId="0" xfId="0" applyNumberFormat="1"/>
    <xf numFmtId="0" fontId="0" fillId="6" borderId="6" xfId="0" applyFill="1" applyBorder="1" applyAlignment="1">
      <alignment horizontal="center" vertical="center" wrapText="1"/>
    </xf>
    <xf numFmtId="0" fontId="18" fillId="5" borderId="0" xfId="0" applyFont="1" applyFill="1" applyBorder="1" applyAlignment="1">
      <alignment horizontal="center" vertical="center"/>
    </xf>
    <xf numFmtId="0" fontId="18" fillId="5" borderId="0" xfId="0" applyFont="1" applyFill="1" applyBorder="1" applyAlignment="1">
      <alignment horizontal="center"/>
    </xf>
    <xf numFmtId="0" fontId="13" fillId="0" borderId="6" xfId="0" applyFont="1" applyFill="1" applyBorder="1" applyAlignment="1">
      <alignment horizontal="left" vertical="center"/>
    </xf>
    <xf numFmtId="0" fontId="16" fillId="0" borderId="6" xfId="0" applyFont="1" applyFill="1" applyBorder="1" applyAlignment="1">
      <alignment horizontal="center"/>
    </xf>
    <xf numFmtId="0" fontId="18" fillId="0" borderId="6" xfId="0" applyFont="1" applyFill="1" applyBorder="1"/>
    <xf numFmtId="0" fontId="18" fillId="0" borderId="6" xfId="0" applyFont="1" applyBorder="1"/>
    <xf numFmtId="170" fontId="19" fillId="0" borderId="4" xfId="0" applyNumberFormat="1" applyFont="1" applyBorder="1" applyAlignment="1" applyProtection="1">
      <alignment horizontal="left" indent="1"/>
      <protection locked="0"/>
    </xf>
    <xf numFmtId="0" fontId="0" fillId="5" borderId="6" xfId="0" applyFill="1" applyBorder="1" applyAlignment="1">
      <alignment vertical="center" wrapText="1"/>
    </xf>
    <xf numFmtId="0" fontId="0" fillId="5" borderId="0" xfId="0" applyFill="1" applyBorder="1" applyAlignment="1">
      <alignment vertical="center" wrapText="1"/>
    </xf>
    <xf numFmtId="0" fontId="0" fillId="7" borderId="6" xfId="0" applyFill="1" applyBorder="1" applyAlignment="1">
      <alignment vertical="center" wrapText="1"/>
    </xf>
    <xf numFmtId="0" fontId="0" fillId="8" borderId="6" xfId="0" applyFill="1" applyBorder="1" applyAlignment="1">
      <alignment vertical="center" wrapText="1"/>
    </xf>
    <xf numFmtId="0" fontId="16" fillId="0" borderId="6" xfId="0" applyFont="1" applyFill="1" applyBorder="1" applyAlignment="1">
      <alignment horizontal="center" wrapText="1"/>
    </xf>
    <xf numFmtId="0" fontId="21" fillId="0" borderId="6" xfId="0" applyFont="1" applyBorder="1" applyAlignment="1">
      <alignment horizontal="center" vertical="top" wrapText="1"/>
    </xf>
    <xf numFmtId="9" fontId="21" fillId="9" borderId="6" xfId="0" applyNumberFormat="1" applyFont="1" applyFill="1" applyBorder="1" applyAlignment="1">
      <alignment horizontal="center" vertical="center"/>
    </xf>
    <xf numFmtId="0" fontId="21" fillId="0" borderId="6" xfId="0" applyFont="1" applyFill="1" applyBorder="1" applyAlignment="1">
      <alignment horizontal="center" vertical="top" wrapText="1"/>
    </xf>
    <xf numFmtId="174" fontId="21" fillId="0" borderId="6" xfId="3" applyNumberFormat="1" applyFont="1" applyFill="1" applyBorder="1" applyAlignment="1">
      <alignment horizontal="center"/>
    </xf>
    <xf numFmtId="174" fontId="21" fillId="0" borderId="6" xfId="3" applyNumberFormat="1" applyFont="1" applyBorder="1" applyAlignment="1">
      <alignment horizontal="center"/>
    </xf>
    <xf numFmtId="14" fontId="0" fillId="0" borderId="6" xfId="0" applyNumberFormat="1" applyBorder="1" applyAlignment="1">
      <alignment horizontal="center" vertical="center"/>
    </xf>
    <xf numFmtId="14" fontId="21" fillId="0" borderId="6" xfId="0" applyNumberFormat="1" applyFont="1" applyBorder="1" applyAlignment="1">
      <alignment horizontal="center" vertical="center"/>
    </xf>
    <xf numFmtId="0" fontId="16" fillId="0" borderId="6" xfId="0" applyFont="1" applyFill="1" applyBorder="1" applyAlignment="1">
      <alignment horizontal="left" wrapText="1"/>
    </xf>
    <xf numFmtId="0" fontId="16" fillId="0" borderId="6" xfId="0" applyFont="1" applyFill="1" applyBorder="1" applyAlignment="1">
      <alignment horizontal="left" vertical="center" wrapText="1"/>
    </xf>
    <xf numFmtId="0" fontId="31" fillId="0" borderId="24" xfId="7" applyFont="1" applyBorder="1" applyAlignment="1">
      <alignment vertical="center" wrapText="1"/>
    </xf>
    <xf numFmtId="0" fontId="30" fillId="0" borderId="24" xfId="7" applyFont="1" applyBorder="1" applyAlignment="1">
      <alignment horizontal="center" vertical="center"/>
    </xf>
    <xf numFmtId="175" fontId="30" fillId="0" borderId="24" xfId="7" applyNumberFormat="1" applyFont="1" applyBorder="1" applyAlignment="1">
      <alignment horizontal="center" vertical="center"/>
    </xf>
    <xf numFmtId="0" fontId="30" fillId="0" borderId="24" xfId="7" applyFont="1" applyBorder="1" applyAlignment="1">
      <alignment vertical="center"/>
    </xf>
    <xf numFmtId="0" fontId="30" fillId="0" borderId="24" xfId="7" applyFont="1" applyBorder="1" applyAlignment="1" applyProtection="1">
      <alignment horizontal="center" vertical="center"/>
      <protection locked="0"/>
    </xf>
    <xf numFmtId="3" fontId="35" fillId="0" borderId="6" xfId="7" applyNumberFormat="1" applyFont="1" applyFill="1" applyBorder="1" applyAlignment="1" applyProtection="1">
      <alignment horizontal="center" vertical="center" wrapText="1"/>
    </xf>
    <xf numFmtId="0" fontId="31" fillId="0" borderId="24" xfId="7" applyFont="1" applyBorder="1" applyAlignment="1">
      <alignment horizontal="center" vertical="center"/>
    </xf>
    <xf numFmtId="0" fontId="31" fillId="0" borderId="24" xfId="7" applyFont="1" applyBorder="1" applyAlignment="1">
      <alignment horizontal="center" vertical="center" wrapText="1"/>
    </xf>
    <xf numFmtId="0" fontId="34" fillId="0" borderId="21" xfId="7" applyFont="1" applyFill="1" applyBorder="1" applyAlignment="1" applyProtection="1">
      <alignment horizontal="center" vertical="center"/>
      <protection locked="0"/>
    </xf>
    <xf numFmtId="14" fontId="30" fillId="0" borderId="24" xfId="7" applyNumberFormat="1" applyFont="1" applyFill="1" applyBorder="1" applyAlignment="1" applyProtection="1">
      <alignment horizontal="center" vertical="center"/>
      <protection locked="0"/>
    </xf>
    <xf numFmtId="175" fontId="30" fillId="0" borderId="24" xfId="7" applyNumberFormat="1" applyFont="1" applyFill="1" applyBorder="1" applyAlignment="1" applyProtection="1">
      <alignment horizontal="center" vertical="center"/>
      <protection locked="0"/>
    </xf>
    <xf numFmtId="0" fontId="30" fillId="0" borderId="24" xfId="7" applyFont="1" applyBorder="1" applyAlignment="1" applyProtection="1">
      <alignment vertical="center" wrapText="1"/>
      <protection locked="0"/>
    </xf>
    <xf numFmtId="175" fontId="30" fillId="0" borderId="24" xfId="7" applyNumberFormat="1" applyFont="1" applyBorder="1" applyAlignment="1" applyProtection="1">
      <alignment horizontal="center" vertical="center"/>
      <protection locked="0"/>
    </xf>
    <xf numFmtId="175" fontId="30" fillId="5" borderId="24" xfId="7" applyNumberFormat="1" applyFont="1" applyFill="1" applyBorder="1" applyAlignment="1" applyProtection="1">
      <alignment horizontal="center" vertical="center"/>
      <protection locked="0"/>
    </xf>
    <xf numFmtId="164" fontId="30" fillId="0" borderId="24" xfId="10" applyNumberFormat="1" applyFont="1" applyBorder="1" applyAlignment="1">
      <alignment horizontal="center" vertical="center"/>
    </xf>
    <xf numFmtId="164" fontId="30" fillId="0" borderId="24" xfId="10" applyNumberFormat="1" applyFont="1" applyBorder="1" applyAlignment="1" applyProtection="1">
      <alignment vertical="center"/>
      <protection locked="0"/>
    </xf>
    <xf numFmtId="0" fontId="30" fillId="0" borderId="21" xfId="7" applyFont="1" applyBorder="1" applyAlignment="1" applyProtection="1">
      <alignment horizontal="center" vertical="center"/>
      <protection locked="0"/>
    </xf>
    <xf numFmtId="14" fontId="0" fillId="0" borderId="6" xfId="0" applyNumberFormat="1" applyBorder="1"/>
    <xf numFmtId="164" fontId="31" fillId="0" borderId="24" xfId="7" applyNumberFormat="1" applyFont="1" applyBorder="1" applyAlignment="1">
      <alignment vertical="center"/>
    </xf>
    <xf numFmtId="164" fontId="30" fillId="0" borderId="0" xfId="7" applyNumberFormat="1" applyFont="1" applyBorder="1" applyAlignment="1">
      <alignment vertical="center"/>
    </xf>
    <xf numFmtId="0" fontId="30" fillId="0" borderId="0" xfId="7" applyFont="1" applyBorder="1" applyAlignment="1">
      <alignment vertical="center"/>
    </xf>
    <xf numFmtId="0" fontId="30" fillId="0" borderId="20" xfId="7" applyFont="1" applyBorder="1" applyAlignment="1">
      <alignment vertical="center"/>
    </xf>
    <xf numFmtId="174" fontId="0" fillId="0" borderId="0" xfId="0" applyNumberFormat="1"/>
    <xf numFmtId="0" fontId="0" fillId="5" borderId="6" xfId="0" applyFill="1" applyBorder="1" applyAlignment="1">
      <alignment horizontal="right" vertical="center" wrapText="1"/>
    </xf>
    <xf numFmtId="0" fontId="0" fillId="0" borderId="6" xfId="0" applyBorder="1" applyAlignment="1">
      <alignment horizontal="center"/>
    </xf>
    <xf numFmtId="0" fontId="0" fillId="6" borderId="0" xfId="0" applyFont="1" applyFill="1" applyAlignment="1">
      <alignment horizontal="center" vertical="center"/>
    </xf>
    <xf numFmtId="0" fontId="31" fillId="0" borderId="25" xfId="7" applyFont="1" applyBorder="1" applyAlignment="1">
      <alignment horizontal="center" vertical="center"/>
    </xf>
    <xf numFmtId="0" fontId="31" fillId="0" borderId="25" xfId="7" applyFont="1" applyBorder="1" applyAlignment="1">
      <alignment horizontal="center" vertical="center" wrapText="1"/>
    </xf>
    <xf numFmtId="0" fontId="31" fillId="10" borderId="25" xfId="7" applyFont="1" applyFill="1" applyBorder="1" applyAlignment="1">
      <alignment horizontal="center" vertical="center"/>
    </xf>
    <xf numFmtId="0" fontId="30" fillId="0" borderId="6" xfId="7" applyFont="1" applyBorder="1" applyAlignment="1">
      <alignment horizontal="center" vertical="center" wrapText="1"/>
    </xf>
    <xf numFmtId="0" fontId="36" fillId="8" borderId="6" xfId="0" applyFont="1" applyFill="1" applyBorder="1" applyAlignment="1">
      <alignment wrapText="1"/>
    </xf>
    <xf numFmtId="0" fontId="36" fillId="0" borderId="6" xfId="0" applyFont="1" applyBorder="1" applyAlignment="1">
      <alignment wrapText="1"/>
    </xf>
    <xf numFmtId="0" fontId="36" fillId="9" borderId="6" xfId="0" applyFont="1" applyFill="1" applyBorder="1" applyAlignment="1">
      <alignment wrapText="1"/>
    </xf>
    <xf numFmtId="0" fontId="37" fillId="0" borderId="6" xfId="0" applyFont="1" applyBorder="1" applyAlignment="1">
      <alignment wrapText="1"/>
    </xf>
    <xf numFmtId="0" fontId="0" fillId="0" borderId="0" xfId="0" applyAlignment="1">
      <alignment horizontal="left" vertical="top" wrapText="1"/>
    </xf>
    <xf numFmtId="0" fontId="13" fillId="2" borderId="13" xfId="0" applyFont="1" applyFill="1" applyBorder="1" applyAlignment="1">
      <alignment horizontal="center"/>
    </xf>
    <xf numFmtId="0" fontId="13" fillId="2" borderId="14" xfId="0" applyFont="1" applyFill="1" applyBorder="1" applyAlignment="1">
      <alignment horizontal="center"/>
    </xf>
    <xf numFmtId="0" fontId="13" fillId="2" borderId="15" xfId="0" applyFont="1" applyFill="1" applyBorder="1" applyAlignment="1">
      <alignment horizontal="center"/>
    </xf>
    <xf numFmtId="0" fontId="18" fillId="0" borderId="0" xfId="0" applyFont="1" applyAlignment="1">
      <alignment horizontal="left" wrapText="1"/>
    </xf>
    <xf numFmtId="0" fontId="9" fillId="2" borderId="10" xfId="0" applyFont="1" applyFill="1" applyBorder="1" applyAlignment="1" applyProtection="1">
      <alignment horizontal="center" vertical="center" wrapText="1"/>
    </xf>
    <xf numFmtId="0" fontId="9" fillId="2" borderId="11" xfId="0" applyFont="1" applyFill="1" applyBorder="1" applyAlignment="1" applyProtection="1">
      <alignment horizontal="center" vertical="center" wrapText="1"/>
    </xf>
    <xf numFmtId="0" fontId="9" fillId="2" borderId="12" xfId="0" applyFont="1" applyFill="1" applyBorder="1" applyAlignment="1" applyProtection="1">
      <alignment horizontal="center" vertical="center" wrapText="1"/>
    </xf>
    <xf numFmtId="0" fontId="14" fillId="0" borderId="3" xfId="0" applyFont="1" applyFill="1" applyBorder="1" applyAlignment="1" applyProtection="1">
      <alignment horizontal="left"/>
    </xf>
    <xf numFmtId="0" fontId="14" fillId="0" borderId="4" xfId="0" applyFont="1" applyFill="1" applyBorder="1" applyAlignment="1" applyProtection="1">
      <alignment horizontal="left"/>
    </xf>
    <xf numFmtId="0" fontId="14" fillId="0" borderId="5" xfId="0" applyFont="1" applyFill="1" applyBorder="1" applyAlignment="1" applyProtection="1">
      <alignment horizontal="left"/>
    </xf>
    <xf numFmtId="14" fontId="14" fillId="0" borderId="3" xfId="0" applyNumberFormat="1" applyFont="1" applyFill="1" applyBorder="1" applyAlignment="1" applyProtection="1">
      <alignment horizontal="left"/>
    </xf>
    <xf numFmtId="0" fontId="13" fillId="2" borderId="1" xfId="0" applyFont="1" applyFill="1" applyBorder="1" applyAlignment="1" applyProtection="1">
      <alignment horizontal="center"/>
    </xf>
    <xf numFmtId="0" fontId="15" fillId="2" borderId="1" xfId="0" applyFont="1" applyFill="1" applyBorder="1" applyAlignment="1" applyProtection="1">
      <alignment horizontal="center"/>
    </xf>
    <xf numFmtId="0" fontId="10" fillId="2" borderId="1" xfId="0" applyFont="1" applyFill="1" applyBorder="1" applyAlignment="1" applyProtection="1">
      <alignment horizontal="center" vertical="center" wrapText="1"/>
    </xf>
    <xf numFmtId="167" fontId="26" fillId="0" borderId="1" xfId="0" applyNumberFormat="1" applyFont="1" applyFill="1" applyBorder="1" applyAlignment="1" applyProtection="1">
      <alignment horizontal="center" vertical="center"/>
    </xf>
    <xf numFmtId="167" fontId="26" fillId="0" borderId="8" xfId="0" applyNumberFormat="1" applyFont="1" applyFill="1" applyBorder="1" applyAlignment="1" applyProtection="1">
      <alignment horizontal="center" vertical="center"/>
    </xf>
    <xf numFmtId="0" fontId="33" fillId="10" borderId="24" xfId="7" applyFont="1" applyFill="1" applyBorder="1" applyAlignment="1">
      <alignment horizontal="center" vertical="center"/>
    </xf>
    <xf numFmtId="0" fontId="31" fillId="0" borderId="25" xfId="7" applyFont="1" applyBorder="1" applyAlignment="1">
      <alignment horizontal="center" vertical="center"/>
    </xf>
    <xf numFmtId="0" fontId="31" fillId="0" borderId="16" xfId="7" applyFont="1" applyBorder="1" applyAlignment="1">
      <alignment horizontal="left" vertical="center"/>
    </xf>
    <xf numFmtId="0" fontId="31" fillId="0" borderId="18" xfId="7" applyFont="1" applyBorder="1" applyAlignment="1">
      <alignment horizontal="left" vertical="center"/>
    </xf>
    <xf numFmtId="0" fontId="0" fillId="0" borderId="6" xfId="0" applyBorder="1" applyAlignment="1">
      <alignment horizontal="center"/>
    </xf>
    <xf numFmtId="0" fontId="30" fillId="0" borderId="6" xfId="7" applyFont="1" applyFill="1" applyBorder="1" applyAlignment="1">
      <alignment horizontal="center" vertical="center"/>
    </xf>
    <xf numFmtId="0" fontId="33" fillId="10" borderId="19" xfId="7" applyFont="1" applyFill="1" applyBorder="1" applyAlignment="1">
      <alignment horizontal="center" vertical="center"/>
    </xf>
    <xf numFmtId="0" fontId="33" fillId="10" borderId="0" xfId="7" applyFont="1" applyFill="1" applyBorder="1" applyAlignment="1">
      <alignment horizontal="center" vertical="center"/>
    </xf>
    <xf numFmtId="0" fontId="33" fillId="10" borderId="20" xfId="7" applyFont="1" applyFill="1" applyBorder="1" applyAlignment="1">
      <alignment horizontal="center" vertical="center"/>
    </xf>
    <xf numFmtId="0" fontId="29" fillId="10" borderId="16" xfId="7" applyFont="1" applyFill="1" applyBorder="1" applyAlignment="1">
      <alignment horizontal="center" vertical="center"/>
    </xf>
    <xf numFmtId="0" fontId="29" fillId="10" borderId="17" xfId="7" applyFont="1" applyFill="1" applyBorder="1" applyAlignment="1">
      <alignment horizontal="center" vertical="center"/>
    </xf>
    <xf numFmtId="0" fontId="29" fillId="10" borderId="18" xfId="7" applyFont="1" applyFill="1" applyBorder="1" applyAlignment="1">
      <alignment horizontal="center" vertical="center"/>
    </xf>
    <xf numFmtId="0" fontId="29" fillId="10" borderId="19" xfId="7" applyFont="1" applyFill="1" applyBorder="1" applyAlignment="1">
      <alignment horizontal="center" vertical="center"/>
    </xf>
    <xf numFmtId="0" fontId="29" fillId="10" borderId="0" xfId="7" applyFont="1" applyFill="1" applyBorder="1" applyAlignment="1">
      <alignment horizontal="center" vertical="center"/>
    </xf>
    <xf numFmtId="0" fontId="29" fillId="10" borderId="20" xfId="7" applyFont="1" applyFill="1" applyBorder="1" applyAlignment="1">
      <alignment horizontal="center" vertical="center"/>
    </xf>
    <xf numFmtId="0" fontId="30" fillId="0" borderId="21" xfId="7" applyFont="1" applyBorder="1" applyAlignment="1">
      <alignment horizontal="center" vertical="center"/>
    </xf>
    <xf numFmtId="0" fontId="30" fillId="0" borderId="22" xfId="7" applyFont="1" applyBorder="1" applyAlignment="1">
      <alignment horizontal="center" vertical="center"/>
    </xf>
    <xf numFmtId="0" fontId="30" fillId="0" borderId="23" xfId="7" applyFont="1" applyBorder="1" applyAlignment="1">
      <alignment horizontal="center" vertical="center"/>
    </xf>
    <xf numFmtId="0" fontId="31" fillId="0" borderId="21" xfId="7" applyFont="1" applyBorder="1" applyAlignment="1">
      <alignment horizontal="center" vertical="center"/>
    </xf>
    <xf numFmtId="0" fontId="31" fillId="0" borderId="23" xfId="7" applyFont="1" applyBorder="1" applyAlignment="1">
      <alignment horizontal="center" vertical="center"/>
    </xf>
    <xf numFmtId="2" fontId="30" fillId="0" borderId="21" xfId="7" applyNumberFormat="1" applyFont="1" applyBorder="1" applyAlignment="1">
      <alignment horizontal="center" vertical="center" wrapText="1" shrinkToFit="1"/>
    </xf>
    <xf numFmtId="2" fontId="30" fillId="0" borderId="22" xfId="7" applyNumberFormat="1" applyFont="1" applyBorder="1" applyAlignment="1">
      <alignment horizontal="center" vertical="center" wrapText="1" shrinkToFit="1"/>
    </xf>
    <xf numFmtId="2" fontId="30" fillId="0" borderId="23" xfId="7" applyNumberFormat="1" applyFont="1" applyBorder="1" applyAlignment="1">
      <alignment horizontal="center" vertical="center" wrapText="1" shrinkToFit="1"/>
    </xf>
    <xf numFmtId="0" fontId="32" fillId="0" borderId="21" xfId="7" applyFont="1" applyBorder="1" applyAlignment="1">
      <alignment horizontal="center" vertical="center"/>
    </xf>
    <xf numFmtId="0" fontId="32" fillId="0" borderId="23" xfId="7" applyFont="1" applyBorder="1" applyAlignment="1">
      <alignment horizontal="center" vertical="center"/>
    </xf>
    <xf numFmtId="0" fontId="30" fillId="0" borderId="24" xfId="7" applyFont="1" applyBorder="1" applyAlignment="1">
      <alignment horizontal="center" vertical="center" wrapText="1"/>
    </xf>
    <xf numFmtId="0" fontId="34" fillId="0" borderId="21" xfId="7" applyFont="1" applyBorder="1" applyAlignment="1">
      <alignment vertical="center"/>
    </xf>
    <xf numFmtId="0" fontId="34" fillId="0" borderId="23" xfId="7" applyFont="1" applyBorder="1" applyAlignment="1">
      <alignment vertical="center"/>
    </xf>
    <xf numFmtId="0" fontId="30" fillId="0" borderId="25" xfId="7" applyFont="1" applyBorder="1" applyAlignment="1">
      <alignment horizontal="left" vertical="center"/>
    </xf>
    <xf numFmtId="0" fontId="30" fillId="0" borderId="26" xfId="7" applyFont="1" applyBorder="1" applyAlignment="1">
      <alignment horizontal="left" vertical="center"/>
    </xf>
    <xf numFmtId="0" fontId="30" fillId="0" borderId="24" xfId="7" applyFont="1" applyBorder="1" applyAlignment="1" applyProtection="1">
      <alignment horizontal="center" vertical="center" wrapText="1"/>
      <protection locked="0"/>
    </xf>
    <xf numFmtId="0" fontId="30" fillId="0" borderId="24" xfId="7" applyFont="1" applyBorder="1" applyAlignment="1">
      <alignment horizontal="left" vertical="center"/>
    </xf>
    <xf numFmtId="1" fontId="30" fillId="0" borderId="25" xfId="7" applyNumberFormat="1" applyFont="1" applyBorder="1" applyAlignment="1" applyProtection="1">
      <alignment horizontal="center" vertical="center"/>
      <protection locked="0"/>
    </xf>
    <xf numFmtId="1" fontId="30" fillId="0" borderId="26" xfId="7" applyNumberFormat="1" applyFont="1" applyBorder="1" applyAlignment="1" applyProtection="1">
      <alignment horizontal="center" vertical="center"/>
      <protection locked="0"/>
    </xf>
    <xf numFmtId="14" fontId="30" fillId="0" borderId="25" xfId="7" applyNumberFormat="1" applyFont="1" applyBorder="1" applyAlignment="1" applyProtection="1">
      <alignment horizontal="center" vertical="center"/>
      <protection locked="0"/>
    </xf>
    <xf numFmtId="14" fontId="30" fillId="0" borderId="26" xfId="7" applyNumberFormat="1" applyFont="1" applyBorder="1" applyAlignment="1" applyProtection="1">
      <alignment horizontal="center" vertical="center"/>
      <protection locked="0"/>
    </xf>
    <xf numFmtId="0" fontId="31" fillId="0" borderId="24" xfId="7" applyFont="1" applyBorder="1" applyAlignment="1">
      <alignment horizontal="center" vertical="center"/>
    </xf>
    <xf numFmtId="0" fontId="31" fillId="0" borderId="24" xfId="7" applyFont="1" applyFill="1" applyBorder="1" applyAlignment="1">
      <alignment horizontal="center" vertical="center"/>
    </xf>
    <xf numFmtId="0" fontId="31" fillId="0" borderId="25" xfId="7" applyFont="1" applyFill="1" applyBorder="1" applyAlignment="1">
      <alignment horizontal="center" vertical="center"/>
    </xf>
    <xf numFmtId="0" fontId="31" fillId="0" borderId="29" xfId="7" applyFont="1" applyFill="1" applyBorder="1" applyAlignment="1">
      <alignment horizontal="center" vertical="center"/>
    </xf>
    <xf numFmtId="0" fontId="30" fillId="0" borderId="24" xfId="7" applyFont="1" applyFill="1" applyBorder="1" applyAlignment="1" applyProtection="1">
      <alignment horizontal="left" vertical="center" wrapText="1"/>
      <protection locked="0"/>
    </xf>
    <xf numFmtId="0" fontId="30" fillId="0" borderId="16" xfId="7" applyFont="1" applyBorder="1" applyAlignment="1" applyProtection="1">
      <alignment horizontal="center" vertical="center" wrapText="1"/>
      <protection locked="0"/>
    </xf>
    <xf numFmtId="0" fontId="30" fillId="0" borderId="18" xfId="7" applyFont="1" applyBorder="1" applyAlignment="1" applyProtection="1">
      <alignment horizontal="center" vertical="center" wrapText="1"/>
      <protection locked="0"/>
    </xf>
    <xf numFmtId="0" fontId="30" fillId="0" borderId="27" xfId="7" applyFont="1" applyBorder="1" applyAlignment="1" applyProtection="1">
      <alignment horizontal="center" vertical="center" wrapText="1"/>
      <protection locked="0"/>
    </xf>
    <xf numFmtId="0" fontId="30" fillId="0" borderId="28" xfId="7" applyFont="1" applyBorder="1" applyAlignment="1" applyProtection="1">
      <alignment horizontal="center" vertical="center" wrapText="1"/>
      <protection locked="0"/>
    </xf>
    <xf numFmtId="176" fontId="30" fillId="0" borderId="24" xfId="7" applyNumberFormat="1" applyFont="1" applyFill="1" applyBorder="1" applyAlignment="1" applyProtection="1">
      <alignment horizontal="center" vertical="center"/>
      <protection locked="0"/>
    </xf>
    <xf numFmtId="0" fontId="0" fillId="0" borderId="30" xfId="0" applyBorder="1" applyAlignment="1">
      <alignment horizontal="center"/>
    </xf>
    <xf numFmtId="0" fontId="0" fillId="0" borderId="7" xfId="0" applyBorder="1" applyAlignment="1">
      <alignment horizontal="center"/>
    </xf>
    <xf numFmtId="14" fontId="30" fillId="0" borderId="24" xfId="7" applyNumberFormat="1" applyFont="1" applyFill="1" applyBorder="1" applyAlignment="1" applyProtection="1">
      <alignment horizontal="center" vertical="center"/>
      <protection locked="0"/>
    </xf>
    <xf numFmtId="0" fontId="31" fillId="10" borderId="21" xfId="7" applyFont="1" applyFill="1" applyBorder="1" applyAlignment="1">
      <alignment horizontal="center" vertical="center"/>
    </xf>
    <xf numFmtId="0" fontId="31" fillId="10" borderId="22" xfId="7" applyFont="1" applyFill="1" applyBorder="1" applyAlignment="1">
      <alignment horizontal="center" vertical="center"/>
    </xf>
    <xf numFmtId="0" fontId="31" fillId="10" borderId="23" xfId="7" applyFont="1" applyFill="1" applyBorder="1" applyAlignment="1">
      <alignment horizontal="center" vertical="center"/>
    </xf>
    <xf numFmtId="0" fontId="31" fillId="0" borderId="16" xfId="7" applyFont="1" applyBorder="1" applyAlignment="1" applyProtection="1">
      <alignment horizontal="left" vertical="top" wrapText="1"/>
      <protection locked="0"/>
    </xf>
    <xf numFmtId="0" fontId="31" fillId="0" borderId="17" xfId="7" applyFont="1" applyBorder="1" applyAlignment="1" applyProtection="1">
      <alignment horizontal="left" vertical="top" wrapText="1"/>
      <protection locked="0"/>
    </xf>
    <xf numFmtId="0" fontId="31" fillId="0" borderId="18" xfId="7" applyFont="1" applyBorder="1" applyAlignment="1" applyProtection="1">
      <alignment horizontal="left" vertical="top" wrapText="1"/>
      <protection locked="0"/>
    </xf>
    <xf numFmtId="0" fontId="31" fillId="0" borderId="27" xfId="7" applyFont="1" applyBorder="1" applyAlignment="1" applyProtection="1">
      <alignment horizontal="left" vertical="top" wrapText="1"/>
      <protection locked="0"/>
    </xf>
    <xf numFmtId="0" fontId="31" fillId="0" borderId="31" xfId="7" applyFont="1" applyBorder="1" applyAlignment="1" applyProtection="1">
      <alignment horizontal="left" vertical="top" wrapText="1"/>
      <protection locked="0"/>
    </xf>
    <xf numFmtId="0" fontId="31" fillId="0" borderId="28" xfId="7" applyFont="1" applyBorder="1" applyAlignment="1" applyProtection="1">
      <alignment horizontal="left" vertical="top" wrapText="1"/>
      <protection locked="0"/>
    </xf>
    <xf numFmtId="0" fontId="30" fillId="0" borderId="28" xfId="7" applyFont="1" applyBorder="1" applyAlignment="1">
      <alignment horizontal="center" vertical="center"/>
    </xf>
    <xf numFmtId="0" fontId="30" fillId="0" borderId="25" xfId="7" applyFont="1" applyBorder="1" applyAlignment="1">
      <alignment horizontal="center" vertical="center" wrapText="1"/>
    </xf>
    <xf numFmtId="0" fontId="30" fillId="0" borderId="26" xfId="7" applyFont="1" applyBorder="1" applyAlignment="1">
      <alignment horizontal="center" vertical="center" wrapText="1"/>
    </xf>
    <xf numFmtId="0" fontId="30" fillId="0" borderId="25" xfId="7" applyFont="1" applyBorder="1" applyAlignment="1">
      <alignment horizontal="center" vertical="center"/>
    </xf>
    <xf numFmtId="0" fontId="30" fillId="0" borderId="26" xfId="7" applyFont="1" applyBorder="1" applyAlignment="1">
      <alignment horizontal="center" vertical="center"/>
    </xf>
    <xf numFmtId="0" fontId="30" fillId="0" borderId="16" xfId="7" applyFont="1" applyBorder="1" applyAlignment="1">
      <alignment horizontal="center" vertical="center" wrapText="1"/>
    </xf>
    <xf numFmtId="0" fontId="30" fillId="0" borderId="18" xfId="7" applyFont="1" applyBorder="1" applyAlignment="1">
      <alignment horizontal="center" vertical="center" wrapText="1"/>
    </xf>
    <xf numFmtId="0" fontId="30" fillId="0" borderId="27" xfId="7" applyFont="1" applyBorder="1" applyAlignment="1">
      <alignment horizontal="center" vertical="center" wrapText="1"/>
    </xf>
    <xf numFmtId="0" fontId="30" fillId="0" borderId="28" xfId="7" applyFont="1" applyBorder="1" applyAlignment="1">
      <alignment horizontal="center" vertical="center" wrapText="1"/>
    </xf>
    <xf numFmtId="0" fontId="30" fillId="0" borderId="29" xfId="7" applyFont="1" applyBorder="1" applyAlignment="1">
      <alignment horizontal="center" vertical="center"/>
    </xf>
    <xf numFmtId="0" fontId="27" fillId="8" borderId="6" xfId="0" applyFont="1" applyFill="1" applyBorder="1" applyAlignment="1">
      <alignment horizontal="center" vertical="center" wrapText="1"/>
    </xf>
    <xf numFmtId="0" fontId="36" fillId="7" borderId="6" xfId="0" applyFont="1" applyFill="1" applyBorder="1" applyAlignment="1">
      <alignment horizontal="center" vertical="center" wrapText="1"/>
    </xf>
  </cellXfs>
  <cellStyles count="11">
    <cellStyle name="Millares 2" xfId="1"/>
    <cellStyle name="Millares 3" xfId="2"/>
    <cellStyle name="Millares 4" xfId="10"/>
    <cellStyle name="Moneda" xfId="3" builtinId="4"/>
    <cellStyle name="Normal" xfId="0" builtinId="0"/>
    <cellStyle name="Normal 2" xfId="4"/>
    <cellStyle name="Normal 3" xfId="5"/>
    <cellStyle name="Normal 4" xfId="6"/>
    <cellStyle name="Normal 5" xfId="7"/>
    <cellStyle name="Porcentaje" xfId="8" builtinId="5"/>
    <cellStyle name="Porcentual 2"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5"/>
    <pageSetUpPr fitToPage="1"/>
  </sheetPr>
  <dimension ref="B1:H24"/>
  <sheetViews>
    <sheetView showGridLines="0" zoomScale="70" zoomScaleNormal="70" zoomScaleSheetLayoutView="80" workbookViewId="0">
      <selection activeCell="G9" sqref="G9"/>
    </sheetView>
  </sheetViews>
  <sheetFormatPr baseColWidth="10" defaultRowHeight="15"/>
  <cols>
    <col min="1" max="1" width="5.7109375" customWidth="1"/>
    <col min="2" max="2" width="46.5703125" customWidth="1"/>
    <col min="3" max="4" width="39" customWidth="1"/>
    <col min="5" max="5" width="35.85546875" customWidth="1"/>
    <col min="6" max="6" width="22.28515625" customWidth="1"/>
    <col min="7" max="10" width="10.140625" customWidth="1"/>
    <col min="11" max="12" width="8.42578125" customWidth="1"/>
    <col min="13" max="13" width="14" customWidth="1"/>
    <col min="14" max="14" width="14.140625" customWidth="1"/>
    <col min="15" max="15" width="12.28515625" customWidth="1"/>
    <col min="16" max="16" width="16.42578125" customWidth="1"/>
    <col min="17" max="17" width="19" customWidth="1"/>
    <col min="18" max="18" width="22.42578125" customWidth="1"/>
    <col min="19" max="19" width="21.85546875" customWidth="1"/>
    <col min="20" max="20" width="13.7109375" customWidth="1"/>
    <col min="21" max="21" width="12.42578125" customWidth="1"/>
    <col min="22" max="22" width="13.140625" customWidth="1"/>
    <col min="23" max="23" width="12.42578125" customWidth="1"/>
    <col min="24" max="24" width="12" customWidth="1"/>
    <col min="25" max="26" width="13" customWidth="1"/>
    <col min="28" max="32" width="15.42578125" customWidth="1"/>
  </cols>
  <sheetData>
    <row r="1" spans="2:8" ht="15.75" thickBot="1"/>
    <row r="2" spans="2:8" ht="27" thickBot="1">
      <c r="B2" s="128" t="s">
        <v>38</v>
      </c>
      <c r="C2" s="129"/>
      <c r="D2" s="129"/>
      <c r="E2" s="129"/>
      <c r="F2" s="130"/>
    </row>
    <row r="3" spans="2:8" ht="27" thickBot="1">
      <c r="B3" s="14"/>
      <c r="C3" s="14"/>
      <c r="D3" s="14"/>
      <c r="E3" s="14"/>
      <c r="F3" s="14"/>
    </row>
    <row r="4" spans="2:8" ht="27" thickBot="1">
      <c r="B4" s="15" t="s">
        <v>1</v>
      </c>
      <c r="C4" s="16" t="s">
        <v>61</v>
      </c>
      <c r="D4" s="17"/>
      <c r="E4" s="17"/>
      <c r="F4" s="18"/>
    </row>
    <row r="5" spans="2:8" ht="27" thickBot="1">
      <c r="B5" s="15" t="s">
        <v>10</v>
      </c>
      <c r="C5" s="16" t="s">
        <v>87</v>
      </c>
      <c r="D5" s="17"/>
      <c r="E5" s="17"/>
      <c r="F5" s="18"/>
    </row>
    <row r="6" spans="2:8" ht="27" thickBot="1">
      <c r="B6" s="15" t="s">
        <v>2</v>
      </c>
      <c r="C6" s="19" t="s">
        <v>160</v>
      </c>
      <c r="D6" s="78"/>
      <c r="E6" s="20"/>
      <c r="F6" s="21"/>
    </row>
    <row r="7" spans="2:8" ht="26.25">
      <c r="B7" s="22"/>
      <c r="C7" s="23"/>
      <c r="D7" s="23"/>
      <c r="E7" s="23"/>
      <c r="F7" s="23"/>
    </row>
    <row r="8" spans="2:8" ht="26.25">
      <c r="B8" s="24" t="s">
        <v>13</v>
      </c>
      <c r="C8" s="23"/>
      <c r="D8" s="23"/>
      <c r="E8" s="43"/>
      <c r="F8" s="44"/>
      <c r="G8" s="45"/>
      <c r="H8" s="1"/>
    </row>
    <row r="9" spans="2:8" ht="26.25">
      <c r="B9" s="74" t="s">
        <v>41</v>
      </c>
      <c r="C9" s="75" t="s">
        <v>3</v>
      </c>
      <c r="D9" s="75" t="s">
        <v>43</v>
      </c>
      <c r="E9" s="76" t="s">
        <v>42</v>
      </c>
      <c r="F9" s="44"/>
      <c r="G9" s="45"/>
      <c r="H9" s="1"/>
    </row>
    <row r="10" spans="2:8" ht="78.75">
      <c r="B10" s="71" t="s">
        <v>39</v>
      </c>
      <c r="C10" s="75" t="s">
        <v>63</v>
      </c>
      <c r="D10" s="83" t="s">
        <v>64</v>
      </c>
      <c r="E10" s="77" t="s">
        <v>62</v>
      </c>
      <c r="F10" s="72"/>
    </row>
    <row r="11" spans="2:8" ht="157.5">
      <c r="B11" s="118" t="s">
        <v>149</v>
      </c>
      <c r="C11" s="75" t="s">
        <v>65</v>
      </c>
      <c r="D11" s="91" t="s">
        <v>77</v>
      </c>
      <c r="E11" s="77" t="s">
        <v>37</v>
      </c>
      <c r="F11" s="73"/>
    </row>
    <row r="12" spans="2:8" ht="236.25">
      <c r="B12" s="71" t="s">
        <v>40</v>
      </c>
      <c r="C12" s="75" t="s">
        <v>82</v>
      </c>
      <c r="D12" s="92" t="s">
        <v>89</v>
      </c>
      <c r="E12" s="77" t="s">
        <v>88</v>
      </c>
      <c r="F12" s="25"/>
    </row>
    <row r="13" spans="2:8" ht="26.25">
      <c r="B13" s="131"/>
      <c r="C13" s="131"/>
      <c r="D13" s="131"/>
      <c r="E13" s="131"/>
      <c r="F13" s="131"/>
    </row>
    <row r="14" spans="2:8">
      <c r="B14" s="127" t="s">
        <v>44</v>
      </c>
      <c r="C14" s="127"/>
      <c r="D14" s="127"/>
      <c r="E14" s="127"/>
      <c r="F14" s="127"/>
    </row>
    <row r="15" spans="2:8">
      <c r="B15" s="69"/>
      <c r="C15" s="69"/>
      <c r="D15" s="69"/>
      <c r="E15" s="69"/>
      <c r="F15" s="69"/>
    </row>
    <row r="16" spans="2:8" ht="18.75">
      <c r="B16" s="81" t="s">
        <v>49</v>
      </c>
      <c r="C16" s="81" t="s">
        <v>50</v>
      </c>
      <c r="D16" s="80"/>
      <c r="E16" s="80"/>
      <c r="F16" s="2"/>
    </row>
    <row r="17" spans="2:6">
      <c r="B17" s="82" t="s">
        <v>45</v>
      </c>
      <c r="C17" s="79">
        <v>0</v>
      </c>
      <c r="D17" s="80"/>
      <c r="E17" s="80"/>
    </row>
    <row r="18" spans="2:6">
      <c r="B18" s="82" t="s">
        <v>46</v>
      </c>
      <c r="C18" s="79">
        <v>30</v>
      </c>
      <c r="D18" s="80"/>
      <c r="E18" s="80"/>
      <c r="F18" s="3"/>
    </row>
    <row r="19" spans="2:6" ht="30">
      <c r="B19" s="82" t="s">
        <v>47</v>
      </c>
      <c r="C19" s="79">
        <v>20</v>
      </c>
      <c r="D19" s="80"/>
      <c r="E19" s="80"/>
      <c r="F19" s="3"/>
    </row>
    <row r="20" spans="2:6">
      <c r="B20" s="82" t="s">
        <v>48</v>
      </c>
      <c r="C20" s="79">
        <v>0</v>
      </c>
      <c r="D20" s="80"/>
      <c r="E20" s="80"/>
      <c r="F20" s="3"/>
    </row>
    <row r="21" spans="2:6">
      <c r="B21" s="82" t="s">
        <v>4</v>
      </c>
      <c r="C21" s="116" t="s">
        <v>148</v>
      </c>
      <c r="D21" s="80"/>
      <c r="E21" s="80"/>
      <c r="F21" s="3"/>
    </row>
    <row r="22" spans="2:6">
      <c r="E22" s="80"/>
      <c r="F22" s="3"/>
    </row>
    <row r="23" spans="2:6">
      <c r="E23" s="80"/>
      <c r="F23" s="3"/>
    </row>
    <row r="24" spans="2:6">
      <c r="E24" s="80"/>
    </row>
  </sheetData>
  <mergeCells count="3">
    <mergeCell ref="B14:F14"/>
    <mergeCell ref="B2:F2"/>
    <mergeCell ref="B13:F13"/>
  </mergeCells>
  <phoneticPr fontId="2" type="noConversion"/>
  <pageMargins left="0.7" right="0.7" top="0.75" bottom="0.75" header="0.3" footer="0.3"/>
  <pageSetup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5"/>
    <pageSetUpPr fitToPage="1"/>
  </sheetPr>
  <dimension ref="A1:M30"/>
  <sheetViews>
    <sheetView showGridLines="0" zoomScale="90" zoomScaleNormal="90" zoomScaleSheetLayoutView="90" workbookViewId="0">
      <selection activeCell="D6" sqref="D6:H6"/>
    </sheetView>
  </sheetViews>
  <sheetFormatPr baseColWidth="10" defaultRowHeight="15"/>
  <cols>
    <col min="1" max="1" width="3.140625" customWidth="1"/>
    <col min="2" max="2" width="36.140625" customWidth="1"/>
    <col min="3" max="3" width="2" hidden="1" customWidth="1"/>
    <col min="4" max="4" width="33.42578125" bestFit="1" customWidth="1"/>
    <col min="5" max="5" width="37.140625" customWidth="1"/>
    <col min="6" max="8" width="30.140625" bestFit="1" customWidth="1"/>
    <col min="9" max="9" width="20.5703125" bestFit="1" customWidth="1"/>
    <col min="10" max="10" width="16.42578125" customWidth="1"/>
    <col min="11" max="12" width="23.42578125" hidden="1" customWidth="1"/>
    <col min="13" max="13" width="21.28515625" hidden="1" customWidth="1"/>
    <col min="14" max="14" width="50.28515625" customWidth="1"/>
    <col min="15" max="16" width="6.42578125" customWidth="1"/>
  </cols>
  <sheetData>
    <row r="1" spans="1:10" ht="15.75" thickBot="1"/>
    <row r="2" spans="1:10" ht="27" thickBot="1">
      <c r="B2" s="139" t="s">
        <v>30</v>
      </c>
      <c r="C2" s="140"/>
      <c r="D2" s="140"/>
      <c r="E2" s="140"/>
      <c r="F2" s="140"/>
      <c r="G2" s="140"/>
      <c r="H2" s="140"/>
      <c r="I2" s="4"/>
      <c r="J2" s="1"/>
    </row>
    <row r="3" spans="1:10" ht="15.75" thickBot="1">
      <c r="B3" s="5"/>
      <c r="C3" s="5"/>
      <c r="D3" s="5"/>
      <c r="E3" s="5"/>
      <c r="F3" s="5"/>
      <c r="G3" s="5"/>
      <c r="H3" s="5"/>
    </row>
    <row r="4" spans="1:10" ht="21.75" thickBot="1">
      <c r="B4" s="7" t="s">
        <v>1</v>
      </c>
      <c r="C4" s="7"/>
      <c r="D4" s="135" t="s">
        <v>61</v>
      </c>
      <c r="E4" s="136"/>
      <c r="F4" s="136"/>
      <c r="G4" s="136"/>
      <c r="H4" s="137"/>
    </row>
    <row r="5" spans="1:10" ht="21.75" thickBot="1">
      <c r="B5" s="7" t="s">
        <v>10</v>
      </c>
      <c r="C5" s="7"/>
      <c r="D5" s="135" t="s">
        <v>66</v>
      </c>
      <c r="E5" s="136"/>
      <c r="F5" s="136"/>
      <c r="G5" s="136"/>
      <c r="H5" s="137"/>
    </row>
    <row r="6" spans="1:10" ht="21.75" thickBot="1">
      <c r="B6" s="7" t="s">
        <v>2</v>
      </c>
      <c r="C6" s="7"/>
      <c r="D6" s="138" t="s">
        <v>161</v>
      </c>
      <c r="E6" s="136"/>
      <c r="F6" s="136"/>
      <c r="G6" s="136"/>
      <c r="H6" s="137"/>
    </row>
    <row r="7" spans="1:10" ht="15.75" thickBot="1">
      <c r="F7" s="12"/>
      <c r="I7" t="s">
        <v>69</v>
      </c>
    </row>
    <row r="8" spans="1:10" ht="16.5" thickBot="1">
      <c r="B8" s="141" t="s">
        <v>0</v>
      </c>
      <c r="C8" s="141"/>
      <c r="D8" s="141"/>
      <c r="E8" s="6"/>
      <c r="F8" s="142"/>
      <c r="G8" s="143"/>
      <c r="H8" s="5"/>
    </row>
    <row r="9" spans="1:10" ht="60.75" thickBot="1">
      <c r="B9" s="47" t="s">
        <v>5</v>
      </c>
      <c r="C9" s="47"/>
      <c r="D9" s="47" t="s">
        <v>6</v>
      </c>
      <c r="E9" s="47" t="s">
        <v>8</v>
      </c>
      <c r="F9" s="47" t="s">
        <v>11</v>
      </c>
      <c r="G9" s="47" t="s">
        <v>9</v>
      </c>
      <c r="H9" s="8" t="s">
        <v>7</v>
      </c>
    </row>
    <row r="10" spans="1:10" ht="16.5" thickBot="1">
      <c r="A10" s="46">
        <v>1</v>
      </c>
      <c r="B10" s="51"/>
      <c r="C10" s="52"/>
      <c r="D10" s="53"/>
      <c r="E10" s="65"/>
      <c r="F10" s="70"/>
      <c r="G10" s="63"/>
      <c r="H10" s="132" t="s">
        <v>37</v>
      </c>
    </row>
    <row r="11" spans="1:10" ht="16.5" thickBot="1">
      <c r="A11" s="46">
        <v>2</v>
      </c>
      <c r="B11" s="54"/>
      <c r="C11" s="55"/>
      <c r="D11" s="56"/>
      <c r="E11" s="66"/>
      <c r="F11" s="59"/>
      <c r="G11" s="64"/>
      <c r="H11" s="133"/>
    </row>
    <row r="12" spans="1:10" ht="15.75" customHeight="1" thickBot="1">
      <c r="B12" s="48" t="s">
        <v>4</v>
      </c>
      <c r="C12" s="49"/>
      <c r="D12" s="50" t="str">
        <f>+IF((SUM(D10:D11))&lt;&gt;100%,"Revisar Porcentajes",1)</f>
        <v>Revisar Porcentajes</v>
      </c>
      <c r="E12" s="57">
        <f>SUM(E10:E11)</f>
        <v>0</v>
      </c>
      <c r="F12" s="57">
        <f>F11+F10</f>
        <v>0</v>
      </c>
      <c r="G12" s="58" t="e">
        <f>+(AND(G10="Cumple",G11="Cumple",#REF!="Cumple",#REF!="Cumple",#REF!="Cumple"))</f>
        <v>#REF!</v>
      </c>
      <c r="H12" s="134"/>
    </row>
    <row r="13" spans="1:10">
      <c r="B13" s="10"/>
      <c r="C13" s="9"/>
      <c r="D13" s="9"/>
      <c r="E13" s="11"/>
      <c r="F13" s="13"/>
      <c r="G13" s="5"/>
      <c r="H13" s="5"/>
    </row>
    <row r="14" spans="1:10" ht="30" customHeight="1">
      <c r="B14" s="26" t="s">
        <v>23</v>
      </c>
      <c r="C14" s="26" t="s">
        <v>14</v>
      </c>
      <c r="D14" s="26" t="s">
        <v>34</v>
      </c>
      <c r="E14" s="26" t="s">
        <v>15</v>
      </c>
      <c r="F14" s="26" t="s">
        <v>32</v>
      </c>
      <c r="G14" s="26" t="s">
        <v>33</v>
      </c>
      <c r="H14" s="26" t="s">
        <v>16</v>
      </c>
    </row>
    <row r="15" spans="1:10">
      <c r="A15" s="27">
        <v>1</v>
      </c>
      <c r="B15" s="28" t="s">
        <v>17</v>
      </c>
      <c r="C15" s="29"/>
      <c r="D15" s="30">
        <v>119</v>
      </c>
      <c r="E15" s="29">
        <v>96</v>
      </c>
      <c r="F15" s="29">
        <v>101</v>
      </c>
      <c r="G15" s="29">
        <v>108</v>
      </c>
      <c r="H15" s="42">
        <v>113</v>
      </c>
    </row>
    <row r="16" spans="1:10">
      <c r="A16" s="27">
        <v>3</v>
      </c>
      <c r="B16" s="36" t="s">
        <v>18</v>
      </c>
      <c r="C16" s="31"/>
      <c r="D16" s="31" t="s">
        <v>78</v>
      </c>
      <c r="E16" s="31" t="s">
        <v>67</v>
      </c>
      <c r="F16" s="31" t="s">
        <v>67</v>
      </c>
      <c r="G16" s="31" t="s">
        <v>67</v>
      </c>
      <c r="H16" s="31" t="s">
        <v>67</v>
      </c>
    </row>
    <row r="17" spans="1:9">
      <c r="A17" s="27">
        <v>4</v>
      </c>
      <c r="B17" s="36" t="s">
        <v>19</v>
      </c>
      <c r="C17" s="32"/>
      <c r="D17" s="61" t="s">
        <v>51</v>
      </c>
      <c r="E17" s="61" t="s">
        <v>51</v>
      </c>
      <c r="F17" s="61" t="s">
        <v>51</v>
      </c>
      <c r="G17" s="61" t="s">
        <v>51</v>
      </c>
      <c r="H17" s="61" t="s">
        <v>51</v>
      </c>
    </row>
    <row r="18" spans="1:9" ht="64.5" customHeight="1">
      <c r="A18" s="27">
        <v>5</v>
      </c>
      <c r="B18" s="38" t="s">
        <v>28</v>
      </c>
      <c r="C18" s="32"/>
      <c r="D18" s="61" t="s">
        <v>51</v>
      </c>
      <c r="E18" s="61" t="s">
        <v>51</v>
      </c>
      <c r="F18" s="61" t="s">
        <v>51</v>
      </c>
      <c r="G18" s="61" t="s">
        <v>51</v>
      </c>
      <c r="H18" s="61" t="s">
        <v>51</v>
      </c>
    </row>
    <row r="19" spans="1:9" ht="45">
      <c r="A19" s="27">
        <v>6</v>
      </c>
      <c r="B19" s="38" t="s">
        <v>29</v>
      </c>
      <c r="C19" s="32"/>
      <c r="D19" s="85">
        <v>1</v>
      </c>
      <c r="E19" s="85">
        <v>1</v>
      </c>
      <c r="F19" s="85">
        <v>1</v>
      </c>
      <c r="G19" s="85">
        <v>1</v>
      </c>
      <c r="H19" s="85">
        <v>1</v>
      </c>
    </row>
    <row r="20" spans="1:9" ht="17.25" customHeight="1">
      <c r="A20" s="27">
        <v>7</v>
      </c>
      <c r="B20" s="36" t="s">
        <v>20</v>
      </c>
      <c r="C20" s="32"/>
      <c r="D20" s="33" t="s">
        <v>79</v>
      </c>
      <c r="E20" s="33">
        <v>48</v>
      </c>
      <c r="F20" s="33">
        <v>54</v>
      </c>
      <c r="G20" s="33">
        <v>50</v>
      </c>
      <c r="H20" s="33">
        <v>48</v>
      </c>
    </row>
    <row r="21" spans="1:9" ht="399" customHeight="1">
      <c r="A21" s="27">
        <v>8</v>
      </c>
      <c r="B21" s="36" t="s">
        <v>21</v>
      </c>
      <c r="C21" s="32"/>
      <c r="D21" s="84" t="s">
        <v>80</v>
      </c>
      <c r="E21" s="86" t="s">
        <v>72</v>
      </c>
      <c r="F21" s="84" t="s">
        <v>73</v>
      </c>
      <c r="G21" s="84" t="s">
        <v>75</v>
      </c>
      <c r="H21" s="84" t="s">
        <v>76</v>
      </c>
    </row>
    <row r="22" spans="1:9" ht="30">
      <c r="A22" s="27">
        <v>9</v>
      </c>
      <c r="B22" s="37" t="s">
        <v>22</v>
      </c>
      <c r="C22" s="32"/>
      <c r="D22" s="87">
        <v>100000000</v>
      </c>
      <c r="E22" s="60">
        <v>300000</v>
      </c>
      <c r="F22" s="88">
        <v>220000000</v>
      </c>
      <c r="G22" s="88">
        <v>207324408</v>
      </c>
      <c r="H22" s="40">
        <v>352951208</v>
      </c>
    </row>
    <row r="23" spans="1:9" ht="36" customHeight="1">
      <c r="A23" s="27">
        <v>10</v>
      </c>
      <c r="B23" s="68" t="s">
        <v>27</v>
      </c>
      <c r="C23" s="32"/>
      <c r="D23" s="87">
        <v>108699488</v>
      </c>
      <c r="E23" s="87">
        <v>326098464.80000001</v>
      </c>
      <c r="F23" s="88">
        <v>229889737.09999999</v>
      </c>
      <c r="G23" s="88">
        <v>225360507.5</v>
      </c>
      <c r="H23" s="88">
        <v>368817547</v>
      </c>
      <c r="I23" s="115">
        <f>SUM(D23:H23)</f>
        <v>1258865744.4000001</v>
      </c>
    </row>
    <row r="24" spans="1:9" ht="24.75" customHeight="1">
      <c r="A24" s="27">
        <v>12</v>
      </c>
      <c r="B24" s="38" t="s">
        <v>24</v>
      </c>
      <c r="C24" s="31"/>
      <c r="D24" s="33" t="s">
        <v>68</v>
      </c>
      <c r="E24" s="33" t="s">
        <v>68</v>
      </c>
      <c r="F24" s="33" t="s">
        <v>68</v>
      </c>
      <c r="G24" s="33" t="s">
        <v>68</v>
      </c>
      <c r="H24" s="41" t="s">
        <v>68</v>
      </c>
    </row>
    <row r="25" spans="1:9" ht="39.75" customHeight="1">
      <c r="A25" s="27">
        <v>13</v>
      </c>
      <c r="B25" s="38" t="s">
        <v>36</v>
      </c>
      <c r="C25" s="31"/>
      <c r="D25" s="62">
        <v>40998</v>
      </c>
      <c r="E25" s="62">
        <v>41031</v>
      </c>
      <c r="F25" s="62">
        <v>40995</v>
      </c>
      <c r="G25" s="62">
        <v>41035</v>
      </c>
      <c r="H25" s="89">
        <v>41439</v>
      </c>
    </row>
    <row r="26" spans="1:9" ht="21" customHeight="1">
      <c r="A26" s="27">
        <v>14</v>
      </c>
      <c r="B26" s="38" t="s">
        <v>35</v>
      </c>
      <c r="C26" s="31"/>
      <c r="D26" s="62">
        <v>41274</v>
      </c>
      <c r="E26" s="62">
        <v>41274</v>
      </c>
      <c r="F26" s="62">
        <v>41274</v>
      </c>
      <c r="G26" s="62">
        <v>41248</v>
      </c>
      <c r="H26" s="90">
        <v>41639</v>
      </c>
    </row>
    <row r="27" spans="1:9" ht="37.5" customHeight="1">
      <c r="A27" s="27">
        <v>15</v>
      </c>
      <c r="B27" s="38" t="s">
        <v>25</v>
      </c>
      <c r="C27" s="31"/>
      <c r="D27" s="62">
        <v>41506</v>
      </c>
      <c r="E27" s="62">
        <v>41481</v>
      </c>
      <c r="F27" s="62">
        <v>41718</v>
      </c>
      <c r="G27" s="62">
        <v>41701</v>
      </c>
      <c r="H27" s="89">
        <v>41718</v>
      </c>
    </row>
    <row r="28" spans="1:9" ht="30">
      <c r="A28" s="27">
        <v>16</v>
      </c>
      <c r="B28" s="38" t="s">
        <v>26</v>
      </c>
      <c r="C28" s="31"/>
      <c r="D28" s="33" t="s">
        <v>81</v>
      </c>
      <c r="E28" s="33" t="s">
        <v>70</v>
      </c>
      <c r="F28" s="33" t="s">
        <v>74</v>
      </c>
      <c r="G28" s="33" t="s">
        <v>70</v>
      </c>
      <c r="H28" s="33" t="s">
        <v>74</v>
      </c>
    </row>
    <row r="29" spans="1:9">
      <c r="A29" s="27"/>
      <c r="B29" s="39" t="s">
        <v>31</v>
      </c>
      <c r="C29" s="31"/>
      <c r="D29" s="33" t="s">
        <v>62</v>
      </c>
      <c r="E29" s="33" t="s">
        <v>37</v>
      </c>
      <c r="F29" s="33" t="s">
        <v>37</v>
      </c>
      <c r="G29" s="33" t="s">
        <v>62</v>
      </c>
      <c r="H29" s="33" t="s">
        <v>37</v>
      </c>
    </row>
    <row r="30" spans="1:9">
      <c r="A30" s="1"/>
      <c r="B30" s="34" t="s">
        <v>12</v>
      </c>
      <c r="C30" s="35"/>
      <c r="D30" s="67"/>
      <c r="E30" s="67"/>
      <c r="F30" s="67"/>
      <c r="G30" s="67"/>
      <c r="H30" s="67"/>
    </row>
  </sheetData>
  <sheetProtection formatCells="0" formatColumns="0" formatRows="0"/>
  <mergeCells count="7">
    <mergeCell ref="H10:H12"/>
    <mergeCell ref="D4:H4"/>
    <mergeCell ref="D5:H5"/>
    <mergeCell ref="D6:H6"/>
    <mergeCell ref="B2:H2"/>
    <mergeCell ref="B8:D8"/>
    <mergeCell ref="F8:G8"/>
  </mergeCells>
  <phoneticPr fontId="2" type="noConversion"/>
  <dataValidations count="1">
    <dataValidation type="decimal" allowBlank="1" showInputMessage="1" showErrorMessage="1" sqref="D11">
      <formula1>0</formula1>
      <formula2>1</formula2>
    </dataValidation>
  </dataValidations>
  <pageMargins left="0.7" right="0.7" top="0.75" bottom="0.75" header="0.3" footer="0.3"/>
  <pageSetup scale="46" orientation="landscape" r:id="rId1"/>
  <headerFooter alignWithMargins="0">
    <oddFooter>&amp;L&amp;A&amp;CPágina &amp;P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workbookViewId="0">
      <selection activeCell="L4" sqref="L4"/>
    </sheetView>
  </sheetViews>
  <sheetFormatPr baseColWidth="10" defaultRowHeight="15"/>
  <cols>
    <col min="7" max="7" width="14.28515625" customWidth="1"/>
    <col min="8" max="8" width="12.42578125" customWidth="1"/>
  </cols>
  <sheetData>
    <row r="1" spans="1:10">
      <c r="A1" s="153" t="s">
        <v>121</v>
      </c>
      <c r="B1" s="154"/>
      <c r="C1" s="154"/>
      <c r="D1" s="154"/>
      <c r="E1" s="154"/>
      <c r="F1" s="154"/>
      <c r="G1" s="154"/>
      <c r="H1" s="154"/>
      <c r="I1" s="154"/>
      <c r="J1" s="155"/>
    </row>
    <row r="2" spans="1:10">
      <c r="A2" s="156"/>
      <c r="B2" s="157"/>
      <c r="C2" s="157"/>
      <c r="D2" s="157"/>
      <c r="E2" s="157"/>
      <c r="F2" s="157"/>
      <c r="G2" s="157"/>
      <c r="H2" s="157"/>
      <c r="I2" s="157"/>
      <c r="J2" s="158"/>
    </row>
    <row r="3" spans="1:10">
      <c r="A3" s="159"/>
      <c r="B3" s="160"/>
      <c r="C3" s="160"/>
      <c r="D3" s="160"/>
      <c r="E3" s="160"/>
      <c r="F3" s="160"/>
      <c r="G3" s="160"/>
      <c r="H3" s="160"/>
      <c r="I3" s="160"/>
      <c r="J3" s="161"/>
    </row>
    <row r="4" spans="1:10" ht="22.5">
      <c r="A4" s="93" t="s">
        <v>90</v>
      </c>
      <c r="B4" s="94" t="s">
        <v>120</v>
      </c>
      <c r="C4" s="162" t="s">
        <v>91</v>
      </c>
      <c r="D4" s="163"/>
      <c r="E4" s="164" t="s">
        <v>51</v>
      </c>
      <c r="F4" s="165"/>
      <c r="G4" s="166"/>
      <c r="H4" s="167" t="s">
        <v>92</v>
      </c>
      <c r="I4" s="168"/>
      <c r="J4" s="95">
        <v>41891</v>
      </c>
    </row>
    <row r="5" spans="1:10">
      <c r="A5" s="150" t="s">
        <v>93</v>
      </c>
      <c r="B5" s="151"/>
      <c r="C5" s="151"/>
      <c r="D5" s="151"/>
      <c r="E5" s="151"/>
      <c r="F5" s="151"/>
      <c r="G5" s="151"/>
      <c r="H5" s="151"/>
      <c r="I5" s="151"/>
      <c r="J5" s="152"/>
    </row>
    <row r="6" spans="1:10">
      <c r="A6" s="96" t="s">
        <v>94</v>
      </c>
      <c r="B6" s="169" t="s">
        <v>95</v>
      </c>
      <c r="C6" s="169"/>
      <c r="D6" s="169"/>
      <c r="E6" s="169" t="s">
        <v>93</v>
      </c>
      <c r="F6" s="169"/>
      <c r="G6" s="169"/>
      <c r="H6" s="169"/>
      <c r="I6" s="170" t="s">
        <v>96</v>
      </c>
      <c r="J6" s="171"/>
    </row>
    <row r="7" spans="1:10">
      <c r="A7" s="172" t="s">
        <v>97</v>
      </c>
      <c r="B7" s="174" t="s">
        <v>122</v>
      </c>
      <c r="C7" s="174"/>
      <c r="D7" s="174"/>
      <c r="E7" s="175" t="s">
        <v>98</v>
      </c>
      <c r="F7" s="175"/>
      <c r="G7" s="175"/>
      <c r="H7" s="97" t="s">
        <v>99</v>
      </c>
      <c r="I7" s="176">
        <v>124146</v>
      </c>
      <c r="J7" s="178"/>
    </row>
    <row r="8" spans="1:10">
      <c r="A8" s="173"/>
      <c r="B8" s="174"/>
      <c r="C8" s="174"/>
      <c r="D8" s="174"/>
      <c r="E8" s="175" t="s">
        <v>100</v>
      </c>
      <c r="F8" s="175"/>
      <c r="G8" s="175"/>
      <c r="H8" s="98">
        <v>52226510</v>
      </c>
      <c r="I8" s="177"/>
      <c r="J8" s="179"/>
    </row>
    <row r="9" spans="1:10">
      <c r="A9" s="159"/>
      <c r="B9" s="160"/>
      <c r="C9" s="160"/>
      <c r="D9" s="160"/>
      <c r="E9" s="160"/>
      <c r="F9" s="160"/>
      <c r="G9" s="160"/>
      <c r="H9" s="160"/>
      <c r="I9" s="160"/>
      <c r="J9" s="161"/>
    </row>
    <row r="10" spans="1:10">
      <c r="A10" s="144" t="s">
        <v>101</v>
      </c>
      <c r="B10" s="144"/>
      <c r="C10" s="144"/>
      <c r="D10" s="144"/>
      <c r="E10" s="144"/>
      <c r="F10" s="144"/>
      <c r="G10" s="144"/>
      <c r="H10" s="144"/>
      <c r="I10" s="144"/>
      <c r="J10" s="144"/>
    </row>
    <row r="11" spans="1:10" ht="22.5">
      <c r="A11" s="99" t="s">
        <v>102</v>
      </c>
      <c r="B11" s="162" t="s">
        <v>103</v>
      </c>
      <c r="C11" s="163"/>
      <c r="D11" s="100" t="s">
        <v>104</v>
      </c>
      <c r="E11" s="180" t="s">
        <v>105</v>
      </c>
      <c r="F11" s="180"/>
      <c r="G11" s="180"/>
      <c r="H11" s="100" t="s">
        <v>106</v>
      </c>
      <c r="I11" s="100" t="s">
        <v>3</v>
      </c>
      <c r="J11" s="99" t="s">
        <v>107</v>
      </c>
    </row>
    <row r="12" spans="1:10">
      <c r="A12" s="181" t="s">
        <v>108</v>
      </c>
      <c r="B12" s="181"/>
      <c r="C12" s="181"/>
      <c r="D12" s="181"/>
      <c r="E12" s="181"/>
      <c r="F12" s="181"/>
      <c r="G12" s="181"/>
      <c r="H12" s="181"/>
      <c r="I12" s="181"/>
      <c r="J12" s="182"/>
    </row>
    <row r="13" spans="1:10" ht="28.5" customHeight="1">
      <c r="A13" s="184" t="s">
        <v>123</v>
      </c>
      <c r="B13" s="185" t="s">
        <v>124</v>
      </c>
      <c r="C13" s="186"/>
      <c r="D13" s="192">
        <v>39073</v>
      </c>
      <c r="E13" s="175" t="s">
        <v>109</v>
      </c>
      <c r="F13" s="175"/>
      <c r="G13" s="175"/>
      <c r="H13" s="102">
        <v>39073</v>
      </c>
      <c r="I13" s="101">
        <v>142</v>
      </c>
      <c r="J13" s="148" t="s">
        <v>37</v>
      </c>
    </row>
    <row r="14" spans="1:10" ht="30" customHeight="1">
      <c r="A14" s="184"/>
      <c r="B14" s="187"/>
      <c r="C14" s="188"/>
      <c r="D14" s="192"/>
      <c r="E14" s="175" t="s">
        <v>110</v>
      </c>
      <c r="F14" s="175"/>
      <c r="G14" s="175"/>
      <c r="H14" s="102">
        <v>39073</v>
      </c>
      <c r="I14" s="101">
        <v>141</v>
      </c>
      <c r="J14" s="148"/>
    </row>
    <row r="15" spans="1:10">
      <c r="A15" s="181"/>
      <c r="B15" s="181"/>
      <c r="C15" s="181"/>
      <c r="D15" s="181"/>
      <c r="E15" s="181"/>
      <c r="F15" s="181"/>
      <c r="G15" s="181"/>
      <c r="H15" s="181"/>
      <c r="I15" s="181"/>
      <c r="J15" s="183"/>
    </row>
    <row r="16" spans="1:10" ht="23.25" customHeight="1">
      <c r="A16" s="184" t="s">
        <v>126</v>
      </c>
      <c r="B16" s="185" t="s">
        <v>125</v>
      </c>
      <c r="C16" s="186"/>
      <c r="D16" s="189">
        <v>35112</v>
      </c>
      <c r="E16" s="175" t="s">
        <v>109</v>
      </c>
      <c r="F16" s="175"/>
      <c r="G16" s="175"/>
      <c r="H16" s="103" t="s">
        <v>127</v>
      </c>
      <c r="I16" s="101"/>
      <c r="J16" s="190" t="s">
        <v>88</v>
      </c>
    </row>
    <row r="17" spans="1:10" ht="30" customHeight="1">
      <c r="A17" s="184"/>
      <c r="B17" s="187"/>
      <c r="C17" s="188"/>
      <c r="D17" s="189"/>
      <c r="E17" s="175" t="s">
        <v>110</v>
      </c>
      <c r="F17" s="175"/>
      <c r="G17" s="175"/>
      <c r="H17" s="103" t="s">
        <v>127</v>
      </c>
      <c r="I17" s="101"/>
      <c r="J17" s="191"/>
    </row>
    <row r="18" spans="1:10">
      <c r="A18" s="159"/>
      <c r="B18" s="160"/>
      <c r="C18" s="160"/>
      <c r="D18" s="160"/>
      <c r="E18" s="160"/>
      <c r="F18" s="160"/>
      <c r="G18" s="160"/>
      <c r="H18" s="160"/>
      <c r="I18" s="160"/>
      <c r="J18" s="202"/>
    </row>
    <row r="19" spans="1:10">
      <c r="A19" s="144" t="s">
        <v>111</v>
      </c>
      <c r="B19" s="144"/>
      <c r="C19" s="144"/>
      <c r="D19" s="144"/>
      <c r="E19" s="144"/>
      <c r="F19" s="144"/>
      <c r="G19" s="144"/>
      <c r="H19" s="144"/>
      <c r="I19" s="144"/>
      <c r="J19" s="144"/>
    </row>
    <row r="20" spans="1:10" ht="26.25" customHeight="1">
      <c r="A20" s="203" t="s">
        <v>112</v>
      </c>
      <c r="B20" s="205" t="s">
        <v>94</v>
      </c>
      <c r="C20" s="159" t="s">
        <v>113</v>
      </c>
      <c r="D20" s="161"/>
      <c r="E20" s="207" t="s">
        <v>114</v>
      </c>
      <c r="F20" s="208"/>
      <c r="G20" s="203" t="s">
        <v>115</v>
      </c>
      <c r="H20" s="203" t="s">
        <v>116</v>
      </c>
      <c r="I20" s="203" t="s">
        <v>3</v>
      </c>
      <c r="J20" s="205" t="s">
        <v>107</v>
      </c>
    </row>
    <row r="21" spans="1:10" ht="27" customHeight="1">
      <c r="A21" s="204"/>
      <c r="B21" s="206"/>
      <c r="C21" s="94" t="s">
        <v>117</v>
      </c>
      <c r="D21" s="94" t="s">
        <v>118</v>
      </c>
      <c r="E21" s="209"/>
      <c r="F21" s="210"/>
      <c r="G21" s="204"/>
      <c r="H21" s="204"/>
      <c r="I21" s="206"/>
      <c r="J21" s="211"/>
    </row>
    <row r="22" spans="1:10" ht="33.75">
      <c r="A22" s="104" t="s">
        <v>128</v>
      </c>
      <c r="B22" s="104" t="s">
        <v>129</v>
      </c>
      <c r="C22" s="105">
        <v>38169</v>
      </c>
      <c r="D22" s="106">
        <v>38478</v>
      </c>
      <c r="E22" s="107">
        <f>+D22-C22</f>
        <v>309</v>
      </c>
      <c r="F22" s="108">
        <f>IF(J22="NO CUMPLE",0,E22/365)</f>
        <v>0.84657534246575339</v>
      </c>
      <c r="G22" s="104" t="s">
        <v>131</v>
      </c>
      <c r="H22" s="105">
        <v>40164</v>
      </c>
      <c r="I22" s="109">
        <v>170</v>
      </c>
      <c r="J22" s="110" t="s">
        <v>37</v>
      </c>
    </row>
    <row r="23" spans="1:10" ht="33.75">
      <c r="A23" s="104" t="s">
        <v>130</v>
      </c>
      <c r="B23" s="104" t="s">
        <v>132</v>
      </c>
      <c r="C23" s="105">
        <v>38875</v>
      </c>
      <c r="D23" s="106">
        <v>38905</v>
      </c>
      <c r="E23" s="107">
        <f t="shared" ref="E23:E25" si="0">+D23-C23</f>
        <v>30</v>
      </c>
      <c r="F23" s="108">
        <f t="shared" ref="F23:F25" si="1">IF(J23="NO CUMPLE",0,E23/365)</f>
        <v>0</v>
      </c>
      <c r="G23" s="104" t="s">
        <v>133</v>
      </c>
      <c r="H23" s="105"/>
      <c r="I23" s="109">
        <v>171</v>
      </c>
      <c r="J23" s="110" t="s">
        <v>88</v>
      </c>
    </row>
    <row r="24" spans="1:10" ht="78.75">
      <c r="A24" s="104" t="s">
        <v>134</v>
      </c>
      <c r="B24" s="104" t="s">
        <v>135</v>
      </c>
      <c r="C24" s="105">
        <v>38991</v>
      </c>
      <c r="D24" s="106">
        <v>39264</v>
      </c>
      <c r="E24" s="107">
        <f t="shared" ref="E24" si="2">+D24-C24</f>
        <v>273</v>
      </c>
      <c r="F24" s="108">
        <f t="shared" ref="F24" si="3">IF(J24="NO CUMPLE",0,E24/365)</f>
        <v>0.74794520547945209</v>
      </c>
      <c r="G24" s="104" t="s">
        <v>136</v>
      </c>
      <c r="H24" s="105"/>
      <c r="I24" s="109">
        <v>172</v>
      </c>
      <c r="J24" s="110" t="s">
        <v>37</v>
      </c>
    </row>
    <row r="25" spans="1:10" ht="78.75">
      <c r="A25" s="104" t="s">
        <v>134</v>
      </c>
      <c r="B25" s="104" t="s">
        <v>135</v>
      </c>
      <c r="C25" s="105">
        <v>39114</v>
      </c>
      <c r="D25" s="106">
        <v>39417</v>
      </c>
      <c r="E25" s="107">
        <f t="shared" si="0"/>
        <v>303</v>
      </c>
      <c r="F25" s="108">
        <f t="shared" si="1"/>
        <v>0.83013698630136989</v>
      </c>
      <c r="G25" s="104" t="s">
        <v>136</v>
      </c>
      <c r="H25" s="105"/>
      <c r="I25" s="109">
        <v>173</v>
      </c>
      <c r="J25" s="110" t="s">
        <v>37</v>
      </c>
    </row>
    <row r="26" spans="1:10" ht="56.25">
      <c r="A26" s="104" t="s">
        <v>137</v>
      </c>
      <c r="B26" s="104" t="s">
        <v>135</v>
      </c>
      <c r="C26" s="105">
        <v>39148</v>
      </c>
      <c r="D26" s="106">
        <v>39270</v>
      </c>
      <c r="E26" s="107">
        <f t="shared" ref="E26:E30" si="4">+D26-C26</f>
        <v>122</v>
      </c>
      <c r="F26" s="108">
        <f t="shared" ref="F26:F30" si="5">IF(J26="NO CUMPLE",0,E26/365)</f>
        <v>0.33424657534246577</v>
      </c>
      <c r="G26" s="104" t="s">
        <v>138</v>
      </c>
      <c r="H26" s="105"/>
      <c r="I26" s="109">
        <v>174</v>
      </c>
      <c r="J26" s="110" t="s">
        <v>37</v>
      </c>
    </row>
    <row r="27" spans="1:10" ht="69.75" customHeight="1">
      <c r="A27" s="104" t="s">
        <v>139</v>
      </c>
      <c r="B27" s="104" t="s">
        <v>135</v>
      </c>
      <c r="C27" s="105">
        <v>40210</v>
      </c>
      <c r="D27" s="106">
        <v>40422</v>
      </c>
      <c r="E27" s="107">
        <f t="shared" si="4"/>
        <v>212</v>
      </c>
      <c r="F27" s="108">
        <f t="shared" si="5"/>
        <v>0.58082191780821912</v>
      </c>
      <c r="G27" s="104" t="s">
        <v>140</v>
      </c>
      <c r="H27" s="105">
        <v>40451</v>
      </c>
      <c r="I27" s="109">
        <v>175</v>
      </c>
      <c r="J27" s="110" t="s">
        <v>37</v>
      </c>
    </row>
    <row r="28" spans="1:10" ht="59.25" customHeight="1">
      <c r="A28" s="104" t="s">
        <v>139</v>
      </c>
      <c r="B28" s="104" t="s">
        <v>135</v>
      </c>
      <c r="C28" s="105">
        <v>39845</v>
      </c>
      <c r="D28" s="106">
        <v>40148</v>
      </c>
      <c r="E28" s="107">
        <f t="shared" si="4"/>
        <v>303</v>
      </c>
      <c r="F28" s="108">
        <f t="shared" si="5"/>
        <v>0.83013698630136989</v>
      </c>
      <c r="G28" s="104" t="s">
        <v>140</v>
      </c>
      <c r="H28" s="105">
        <v>40129</v>
      </c>
      <c r="I28" s="109">
        <v>176</v>
      </c>
      <c r="J28" s="110" t="s">
        <v>37</v>
      </c>
    </row>
    <row r="29" spans="1:10" ht="56.25" customHeight="1">
      <c r="A29" s="104" t="s">
        <v>139</v>
      </c>
      <c r="B29" s="104" t="s">
        <v>135</v>
      </c>
      <c r="C29" s="105">
        <v>39479</v>
      </c>
      <c r="D29" s="106">
        <v>39783</v>
      </c>
      <c r="E29" s="107">
        <f t="shared" si="4"/>
        <v>304</v>
      </c>
      <c r="F29" s="108">
        <f t="shared" si="5"/>
        <v>0.83287671232876714</v>
      </c>
      <c r="G29" s="104" t="s">
        <v>140</v>
      </c>
      <c r="H29" s="105">
        <v>39771</v>
      </c>
      <c r="I29" s="109">
        <v>177</v>
      </c>
      <c r="J29" s="110" t="s">
        <v>37</v>
      </c>
    </row>
    <row r="30" spans="1:10" ht="59.25" customHeight="1">
      <c r="A30" s="104" t="s">
        <v>67</v>
      </c>
      <c r="B30" s="104" t="s">
        <v>135</v>
      </c>
      <c r="C30" s="105">
        <v>39483</v>
      </c>
      <c r="D30" s="106">
        <v>39603</v>
      </c>
      <c r="E30" s="107">
        <f t="shared" si="4"/>
        <v>120</v>
      </c>
      <c r="F30" s="108">
        <f t="shared" si="5"/>
        <v>0.32876712328767121</v>
      </c>
      <c r="G30" s="104" t="s">
        <v>141</v>
      </c>
      <c r="H30" s="105">
        <v>40170</v>
      </c>
      <c r="I30" s="109">
        <v>181</v>
      </c>
      <c r="J30" s="110" t="s">
        <v>37</v>
      </c>
    </row>
    <row r="31" spans="1:10" ht="75.75" customHeight="1">
      <c r="A31" s="104" t="s">
        <v>142</v>
      </c>
      <c r="B31" s="104" t="s">
        <v>143</v>
      </c>
      <c r="C31" s="105">
        <v>39496</v>
      </c>
      <c r="D31" s="106">
        <v>40527</v>
      </c>
      <c r="E31" s="107">
        <f t="shared" ref="E31" si="6">+D31-C31</f>
        <v>1031</v>
      </c>
      <c r="F31" s="108">
        <f t="shared" ref="F31" si="7">IF(J31="NO CUMPLE",0,E31/365)</f>
        <v>2.8246575342465752</v>
      </c>
      <c r="G31" s="104" t="s">
        <v>144</v>
      </c>
      <c r="H31" s="105">
        <v>40660</v>
      </c>
      <c r="I31" s="109">
        <v>182</v>
      </c>
      <c r="J31" s="110" t="s">
        <v>37</v>
      </c>
    </row>
    <row r="32" spans="1:10" ht="61.5" customHeight="1">
      <c r="A32" s="193" t="s">
        <v>119</v>
      </c>
      <c r="B32" s="194"/>
      <c r="C32" s="194"/>
      <c r="D32" s="195"/>
      <c r="E32" s="111"/>
      <c r="F32" s="111">
        <f>SUM(F22:F31)</f>
        <v>8.1561643835616451</v>
      </c>
      <c r="G32" s="112"/>
      <c r="H32" s="113"/>
      <c r="I32" s="113"/>
      <c r="J32" s="114"/>
    </row>
    <row r="33" spans="1:10">
      <c r="A33" s="196" t="s">
        <v>147</v>
      </c>
      <c r="B33" s="197"/>
      <c r="C33" s="197"/>
      <c r="D33" s="197"/>
      <c r="E33" s="197"/>
      <c r="F33" s="197"/>
      <c r="G33" s="197"/>
      <c r="H33" s="197"/>
      <c r="I33" s="197"/>
      <c r="J33" s="198"/>
    </row>
    <row r="34" spans="1:10">
      <c r="A34" s="199"/>
      <c r="B34" s="200"/>
      <c r="C34" s="200"/>
      <c r="D34" s="200"/>
      <c r="E34" s="200"/>
      <c r="F34" s="200"/>
      <c r="G34" s="200"/>
      <c r="H34" s="200"/>
      <c r="I34" s="200"/>
      <c r="J34" s="201"/>
    </row>
    <row r="35" spans="1:10">
      <c r="A35" s="144" t="s">
        <v>150</v>
      </c>
      <c r="B35" s="144"/>
      <c r="C35" s="144"/>
      <c r="D35" s="144"/>
      <c r="E35" s="144"/>
      <c r="F35" s="144"/>
      <c r="G35" s="144"/>
      <c r="H35" s="144"/>
      <c r="I35" s="144"/>
      <c r="J35" s="144"/>
    </row>
    <row r="36" spans="1:10" ht="33.75">
      <c r="A36" s="119" t="s">
        <v>94</v>
      </c>
      <c r="B36" s="120" t="s">
        <v>151</v>
      </c>
      <c r="C36" s="145" t="s">
        <v>152</v>
      </c>
      <c r="D36" s="145"/>
      <c r="E36" s="145" t="s">
        <v>153</v>
      </c>
      <c r="F36" s="145"/>
      <c r="G36" s="145"/>
      <c r="H36" s="146" t="s">
        <v>154</v>
      </c>
      <c r="I36" s="147"/>
      <c r="J36" s="121" t="s">
        <v>155</v>
      </c>
    </row>
    <row r="37" spans="1:10" ht="22.5">
      <c r="A37" s="122" t="s">
        <v>156</v>
      </c>
      <c r="B37" s="117" t="s">
        <v>37</v>
      </c>
      <c r="C37" s="148" t="s">
        <v>88</v>
      </c>
      <c r="D37" s="148"/>
      <c r="E37" s="148" t="s">
        <v>159</v>
      </c>
      <c r="F37" s="148"/>
      <c r="G37" s="148"/>
      <c r="H37" s="149" t="s">
        <v>88</v>
      </c>
      <c r="I37" s="149"/>
      <c r="J37" s="67" t="s">
        <v>157</v>
      </c>
    </row>
  </sheetData>
  <mergeCells count="52">
    <mergeCell ref="A32:D32"/>
    <mergeCell ref="A33:J34"/>
    <mergeCell ref="A18:J18"/>
    <mergeCell ref="A19:J19"/>
    <mergeCell ref="A20:A21"/>
    <mergeCell ref="B20:B21"/>
    <mergeCell ref="C20:D20"/>
    <mergeCell ref="E20:F21"/>
    <mergeCell ref="G20:G21"/>
    <mergeCell ref="H20:H21"/>
    <mergeCell ref="I20:I21"/>
    <mergeCell ref="J20:J21"/>
    <mergeCell ref="E14:G14"/>
    <mergeCell ref="A15:J15"/>
    <mergeCell ref="A16:A17"/>
    <mergeCell ref="B16:C17"/>
    <mergeCell ref="D16:D17"/>
    <mergeCell ref="E16:G16"/>
    <mergeCell ref="J16:J17"/>
    <mergeCell ref="E17:G17"/>
    <mergeCell ref="A13:A14"/>
    <mergeCell ref="B13:C14"/>
    <mergeCell ref="D13:D14"/>
    <mergeCell ref="E13:G13"/>
    <mergeCell ref="J13:J14"/>
    <mergeCell ref="A9:J9"/>
    <mergeCell ref="A10:J10"/>
    <mergeCell ref="B11:C11"/>
    <mergeCell ref="E11:G11"/>
    <mergeCell ref="A12:J12"/>
    <mergeCell ref="B6:D6"/>
    <mergeCell ref="E6:H6"/>
    <mergeCell ref="I6:J6"/>
    <mergeCell ref="A7:A8"/>
    <mergeCell ref="B7:D8"/>
    <mergeCell ref="E7:G7"/>
    <mergeCell ref="I7:I8"/>
    <mergeCell ref="J7:J8"/>
    <mergeCell ref="E8:G8"/>
    <mergeCell ref="A5:J5"/>
    <mergeCell ref="A1:J2"/>
    <mergeCell ref="A3:J3"/>
    <mergeCell ref="C4:D4"/>
    <mergeCell ref="E4:G4"/>
    <mergeCell ref="H4:I4"/>
    <mergeCell ref="A35:J35"/>
    <mergeCell ref="C36:D36"/>
    <mergeCell ref="E36:G36"/>
    <mergeCell ref="H36:I36"/>
    <mergeCell ref="C37:D37"/>
    <mergeCell ref="E37:G37"/>
    <mergeCell ref="H37:I37"/>
  </mergeCells>
  <pageMargins left="0.7" right="0.7" top="0.75" bottom="0.75" header="0.3" footer="0.3"/>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
  <sheetViews>
    <sheetView tabSelected="1" zoomScale="70" zoomScaleNormal="70" workbookViewId="0">
      <selection activeCell="K15" sqref="K15"/>
    </sheetView>
  </sheetViews>
  <sheetFormatPr baseColWidth="10" defaultRowHeight="15"/>
  <cols>
    <col min="2" max="2" width="16.28515625" customWidth="1"/>
    <col min="3" max="3" width="13.42578125" customWidth="1"/>
    <col min="4" max="4" width="9" customWidth="1"/>
    <col min="5" max="5" width="11.85546875" customWidth="1"/>
    <col min="6" max="6" width="12.7109375" customWidth="1"/>
    <col min="7" max="7" width="10" customWidth="1"/>
    <col min="8" max="8" width="11.85546875" customWidth="1"/>
    <col min="9" max="9" width="7.28515625" customWidth="1"/>
    <col min="10" max="10" width="11.42578125" customWidth="1"/>
    <col min="11" max="11" width="16.85546875" customWidth="1"/>
    <col min="12" max="12" width="21.7109375" customWidth="1"/>
    <col min="13" max="13" width="8.42578125" customWidth="1"/>
  </cols>
  <sheetData>
    <row r="1" spans="1:13" ht="75.75" customHeight="1">
      <c r="A1" s="81" t="s">
        <v>55</v>
      </c>
      <c r="B1" s="213" t="s">
        <v>57</v>
      </c>
      <c r="C1" s="213"/>
      <c r="D1" s="213"/>
      <c r="E1" s="213" t="s">
        <v>59</v>
      </c>
      <c r="F1" s="213"/>
      <c r="G1" s="213"/>
      <c r="H1" s="213" t="s">
        <v>60</v>
      </c>
      <c r="I1" s="213"/>
      <c r="J1" s="213"/>
      <c r="K1" s="213" t="s">
        <v>58</v>
      </c>
      <c r="L1" s="213"/>
      <c r="M1" s="213"/>
    </row>
    <row r="2" spans="1:13" ht="31.5" customHeight="1">
      <c r="A2" s="212" t="s">
        <v>56</v>
      </c>
      <c r="B2" s="123" t="s">
        <v>52</v>
      </c>
      <c r="C2" s="123" t="s">
        <v>53</v>
      </c>
      <c r="D2" s="123" t="s">
        <v>54</v>
      </c>
      <c r="E2" s="123" t="s">
        <v>52</v>
      </c>
      <c r="F2" s="123" t="s">
        <v>53</v>
      </c>
      <c r="G2" s="123" t="s">
        <v>54</v>
      </c>
      <c r="H2" s="123" t="s">
        <v>52</v>
      </c>
      <c r="I2" s="123" t="s">
        <v>53</v>
      </c>
      <c r="J2" s="123" t="s">
        <v>54</v>
      </c>
      <c r="K2" s="123" t="s">
        <v>52</v>
      </c>
      <c r="L2" s="123" t="s">
        <v>53</v>
      </c>
      <c r="M2" s="123" t="s">
        <v>54</v>
      </c>
    </row>
    <row r="3" spans="1:13" ht="380.25" customHeight="1">
      <c r="A3" s="212"/>
      <c r="B3" s="124" t="s">
        <v>83</v>
      </c>
      <c r="C3" s="124" t="s">
        <v>84</v>
      </c>
      <c r="D3" s="125">
        <v>0</v>
      </c>
      <c r="E3" s="124" t="s">
        <v>146</v>
      </c>
      <c r="F3" s="124" t="s">
        <v>145</v>
      </c>
      <c r="G3" s="125">
        <v>30</v>
      </c>
      <c r="H3" s="124" t="s">
        <v>85</v>
      </c>
      <c r="I3" s="124" t="s">
        <v>71</v>
      </c>
      <c r="J3" s="125">
        <v>20</v>
      </c>
      <c r="K3" s="124" t="s">
        <v>86</v>
      </c>
      <c r="L3" s="126" t="s">
        <v>158</v>
      </c>
      <c r="M3" s="125">
        <v>0</v>
      </c>
    </row>
  </sheetData>
  <mergeCells count="5">
    <mergeCell ref="A2:A3"/>
    <mergeCell ref="B1:D1"/>
    <mergeCell ref="E1:G1"/>
    <mergeCell ref="H1:J1"/>
    <mergeCell ref="K1:M1"/>
  </mergeCells>
  <pageMargins left="0.7" right="0.7" top="0.75" bottom="0.75" header="0.3" footer="0.3"/>
  <pageSetup scale="75"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Consolidado Prop</vt:lpstr>
      <vt:lpstr>Acred Experi</vt:lpstr>
      <vt:lpstr>COORDINADOR</vt:lpstr>
      <vt:lpstr>Colombia verde</vt:lpstr>
      <vt:lpstr>'Acred Experi'!Área_de_impresión</vt:lpstr>
      <vt:lpstr>'Colombia verde'!Área_de_impresión</vt:lpstr>
      <vt:lpstr>'Consolidado Prop'!Área_de_impresión</vt:lpstr>
    </vt:vector>
  </TitlesOfParts>
  <Company>PERFORMANCE_SYSTEM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Rocio</dc:creator>
  <cp:lastModifiedBy>Barbara Vergara Tafur</cp:lastModifiedBy>
  <cp:lastPrinted>2014-09-09T22:15:03Z</cp:lastPrinted>
  <dcterms:created xsi:type="dcterms:W3CDTF">2009-04-02T00:50:03Z</dcterms:created>
  <dcterms:modified xsi:type="dcterms:W3CDTF">2014-09-09T22:40:52Z</dcterms:modified>
</cp:coreProperties>
</file>