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995"/>
  </bookViews>
  <sheets>
    <sheet name="ANEXO RIESGOS" sheetId="1" r:id="rId1"/>
    <sheet name="TABLAS VALORACIÓN" sheetId="2" r:id="rId2"/>
  </sheets>
  <definedNames>
    <definedName name="_xlnm._FilterDatabase" localSheetId="0" hidden="1">'ANEXO RIESGOS'!$A$9:$AB$31</definedName>
    <definedName name="_xlnm.Print_Area" localSheetId="0">'ANEXO RIESGOS'!$A$1:$X$24</definedName>
    <definedName name="ASIGNACIÓN">'TABLAS VALORACIÓN'!$I$16:$I$17</definedName>
    <definedName name="CLASE">'TABLAS VALORACIÓN'!$C$16:$C$17</definedName>
    <definedName name="ETAPA">'TABLAS VALORACIÓN'!$E$16:$E$19</definedName>
    <definedName name="FUENTE">'TABLAS VALORACIÓN'!$D$16:$D$17</definedName>
    <definedName name="IMPACTO">'TABLAS VALORACIÓN'!$H$16:$H$20</definedName>
    <definedName name="PROBABILIDAD">'TABLAS VALORACIÓN'!$G$16:$G$20</definedName>
    <definedName name="TIPO">'TABLAS VALORACIÓN'!$F$16:$F$23</definedName>
    <definedName name="_xlnm.Print_Titles" localSheetId="0">'ANEXO RIESGOS'!$2:$12</definedName>
  </definedNames>
  <calcPr calcId="145621"/>
</workbook>
</file>

<file path=xl/calcChain.xml><?xml version="1.0" encoding="utf-8"?>
<calcChain xmlns="http://schemas.openxmlformats.org/spreadsheetml/2006/main">
  <c r="Q14" i="1" l="1"/>
  <c r="R14" i="1" s="1"/>
  <c r="K14" i="1"/>
  <c r="L14" i="1" s="1"/>
  <c r="Q15" i="1" l="1"/>
  <c r="R15" i="1" s="1"/>
  <c r="Q16" i="1"/>
  <c r="R16" i="1" s="1"/>
  <c r="Q17" i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6" i="1"/>
  <c r="R26" i="1" s="1"/>
  <c r="Q27" i="1"/>
  <c r="R27" i="1" s="1"/>
  <c r="Q28" i="1"/>
  <c r="R28" i="1" s="1"/>
  <c r="Q29" i="1"/>
  <c r="R29" i="1" s="1"/>
  <c r="Q30" i="1"/>
  <c r="R30" i="1" s="1"/>
  <c r="Q31" i="1"/>
  <c r="R31" i="1" s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13" i="1" l="1"/>
  <c r="L13" i="1" s="1"/>
  <c r="Q13" i="1"/>
  <c r="R13" i="1" s="1"/>
  <c r="L15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Y20" i="1" l="1"/>
  <c r="Z20" i="1"/>
  <c r="AA20" i="1"/>
  <c r="AB20" i="1"/>
  <c r="Y21" i="1"/>
  <c r="Z21" i="1"/>
  <c r="AA21" i="1"/>
  <c r="AB21" i="1"/>
  <c r="Y22" i="1"/>
  <c r="Z22" i="1"/>
  <c r="AA22" i="1"/>
  <c r="AB22" i="1"/>
  <c r="Y23" i="1"/>
  <c r="Z23" i="1"/>
  <c r="AA23" i="1"/>
  <c r="AB23" i="1"/>
  <c r="Y24" i="1"/>
  <c r="Z24" i="1"/>
  <c r="AA24" i="1"/>
  <c r="AB24" i="1"/>
  <c r="Y25" i="1"/>
  <c r="Z25" i="1"/>
  <c r="AA25" i="1"/>
  <c r="AB25" i="1"/>
  <c r="Y26" i="1"/>
  <c r="Z26" i="1"/>
  <c r="AA26" i="1"/>
  <c r="AB26" i="1"/>
  <c r="Y27" i="1"/>
  <c r="Z27" i="1"/>
  <c r="AA27" i="1"/>
  <c r="AB27" i="1"/>
  <c r="Y28" i="1"/>
  <c r="Z28" i="1"/>
  <c r="AA28" i="1"/>
  <c r="AB28" i="1"/>
  <c r="Y29" i="1"/>
  <c r="Z29" i="1"/>
  <c r="AA29" i="1"/>
  <c r="AB29" i="1"/>
  <c r="Y15" i="1"/>
  <c r="Z15" i="1"/>
  <c r="AA15" i="1"/>
  <c r="AB15" i="1"/>
  <c r="Y16" i="1"/>
  <c r="Z16" i="1"/>
  <c r="AA16" i="1"/>
  <c r="AB16" i="1"/>
  <c r="Y17" i="1"/>
  <c r="Z17" i="1"/>
  <c r="AA17" i="1"/>
  <c r="AB17" i="1"/>
  <c r="Y18" i="1"/>
  <c r="Z18" i="1"/>
  <c r="AA18" i="1"/>
  <c r="AB18" i="1"/>
  <c r="Y19" i="1"/>
  <c r="Z19" i="1"/>
  <c r="AA19" i="1"/>
  <c r="AB19" i="1"/>
</calcChain>
</file>

<file path=xl/comments1.xml><?xml version="1.0" encoding="utf-8"?>
<comments xmlns="http://schemas.openxmlformats.org/spreadsheetml/2006/main">
  <authors>
    <author>Maria Victoria Arbelaez Gonzalez</author>
  </authors>
  <commentList>
    <comment ref="O17" authorId="0">
      <text>
        <r>
          <rPr>
            <b/>
            <sz val="9"/>
            <color indexed="81"/>
            <rFont val="Tahoma"/>
            <family val="2"/>
          </rPr>
          <t>Maria Victoria Arbelaez Gonzalez:</t>
        </r>
        <r>
          <rPr>
            <sz val="9"/>
            <color indexed="81"/>
            <rFont val="Tahoma"/>
            <family val="2"/>
          </rPr>
          <t xml:space="preserve">
los planes de contingencia seran aquellos que se determinen de acuerdo a las  directrices dadas por la oficina financiera y juridica para tratar este riesgo.</t>
        </r>
      </text>
    </comment>
    <comment ref="U18" authorId="0">
      <text>
        <r>
          <rPr>
            <b/>
            <sz val="9"/>
            <color indexed="81"/>
            <rFont val="Tahoma"/>
            <family val="2"/>
          </rPr>
          <t>Maria Victoria Arbelaez Gonzalez:</t>
        </r>
        <r>
          <rPr>
            <sz val="9"/>
            <color indexed="81"/>
            <rFont val="Tahoma"/>
            <family val="2"/>
          </rPr>
          <t xml:space="preserve">
el cargo puede variar de acuerdo a la decisión en cada regional, coordinador de asistencia tecnica, profesional universitario, coordinadores de centros zonales o Directores Regionales.</t>
        </r>
      </text>
    </comment>
  </commentList>
</comments>
</file>

<file path=xl/sharedStrings.xml><?xml version="1.0" encoding="utf-8"?>
<sst xmlns="http://schemas.openxmlformats.org/spreadsheetml/2006/main" count="322" uniqueCount="146">
  <si>
    <t>Clase</t>
  </si>
  <si>
    <t>Fuente</t>
  </si>
  <si>
    <t>Etapa</t>
  </si>
  <si>
    <t>Tipo</t>
  </si>
  <si>
    <t>Descripción (Qué puede pasar y, cómo puede ocurrir)</t>
  </si>
  <si>
    <t>Consecuencia de la ocurrencia del evento</t>
  </si>
  <si>
    <t>Impacto</t>
  </si>
  <si>
    <t>Valoración del riesgo</t>
  </si>
  <si>
    <t>Categoría</t>
  </si>
  <si>
    <t>¿A quién se le asigna?</t>
  </si>
  <si>
    <t>Tratamiento/Controles a ser implementados</t>
  </si>
  <si>
    <t>Probabilidad</t>
  </si>
  <si>
    <t>¿Afecta la ejecución del contrato?</t>
  </si>
  <si>
    <t>Impacto después del tratamiento</t>
  </si>
  <si>
    <t>Fecha estimada en que se inicia el tratamiento</t>
  </si>
  <si>
    <t>Fecha estimada en que se completa el tratamiento</t>
  </si>
  <si>
    <t>Monitoreo y revisión</t>
  </si>
  <si>
    <t>¿Cómo se realiza  el monitoreo?</t>
  </si>
  <si>
    <t>Periodicidad</t>
  </si>
  <si>
    <t>8,9,10</t>
  </si>
  <si>
    <t>Riesgo Extremo</t>
  </si>
  <si>
    <t>6 Y 7</t>
  </si>
  <si>
    <t>Riesgo Alto</t>
  </si>
  <si>
    <t>Riesgo Medio</t>
  </si>
  <si>
    <t>2,3 Y 4</t>
  </si>
  <si>
    <t>Riesgo Bajo</t>
  </si>
  <si>
    <t xml:space="preserve">Moderado </t>
  </si>
  <si>
    <t xml:space="preserve">  Raro (puede ocurrir excepcionalmente)  </t>
  </si>
  <si>
    <t xml:space="preserve"> Improbable (puede ocurrir ocasionalmente)</t>
  </si>
  <si>
    <t>Posible (puede ocurrir en cualquier momento futuro)</t>
  </si>
  <si>
    <t xml:space="preserve">Probable (probablemente va a ocurrir)                                          </t>
  </si>
  <si>
    <t>Casi cierto (ocurre en la mayoría de circunstancias)              </t>
  </si>
  <si>
    <t>Valoración  </t>
  </si>
  <si>
    <t>Clasificación Cualitativa</t>
  </si>
  <si>
    <t>Clasificación Monetaria</t>
  </si>
  <si>
    <t>Genera un impacto sobre el valor del contrato entre el cinco (5%) y el quince por ciento (15%).</t>
  </si>
  <si>
    <t>Incrementa el valor del contrato entre el quince (15%) y el treinta por ciento (30%).</t>
  </si>
  <si>
    <t>Impacto sobre el valor del contrato de más del treinta por ciento (30%).</t>
  </si>
  <si>
    <t>Los sobrecostos no representan más del cinco por ciento (5%) del valor del contrato.</t>
  </si>
  <si>
    <t>Los sobrecostos no representan mpas del uno por ciento (1%) del valor del contrato.</t>
  </si>
  <si>
    <t>Obstruye la ejecución del contrato de manera intrascendente.</t>
  </si>
  <si>
    <t>Dificulta la ejecución del contrato de manera baja. Aplicando medidas mínimas se puede lograr el objeto contractual.</t>
  </si>
  <si>
    <t>Afecta la ejecución del contrato sin alterar el beneficio de las partes.</t>
  </si>
  <si>
    <t>Obstruye la ejecución del contrato sustancialmente per aun así permite la consecución del objeto contractual.</t>
  </si>
  <si>
    <t>Perturba la ejecución del contrato de manera grave imposibilitando la consecución del objeto contractual.</t>
  </si>
  <si>
    <t>Valoración</t>
  </si>
  <si>
    <t xml:space="preserve">Insignificante </t>
  </si>
  <si>
    <t>Menor</t>
  </si>
  <si>
    <t>Mayor</t>
  </si>
  <si>
    <t>Catastrófico</t>
  </si>
  <si>
    <t>IMPACTO</t>
  </si>
  <si>
    <t>CLASE</t>
  </si>
  <si>
    <t>General</t>
  </si>
  <si>
    <t>Específico</t>
  </si>
  <si>
    <t>FUENTE</t>
  </si>
  <si>
    <t>Interno</t>
  </si>
  <si>
    <t>Externo</t>
  </si>
  <si>
    <t>ETAPA</t>
  </si>
  <si>
    <t>Planeación</t>
  </si>
  <si>
    <t>Selección</t>
  </si>
  <si>
    <t>Contratación</t>
  </si>
  <si>
    <t>Ejecución</t>
  </si>
  <si>
    <t>TIPO</t>
  </si>
  <si>
    <t>Riesgos Económicos</t>
  </si>
  <si>
    <t>Riesgos Sociales o Políticos</t>
  </si>
  <si>
    <t>Riesgos Operacionales</t>
  </si>
  <si>
    <t>Riesgos Financieros</t>
  </si>
  <si>
    <t>Riesgos Regulatorios</t>
  </si>
  <si>
    <t>Riesgos de la Naturaleza</t>
  </si>
  <si>
    <t>Riesgos Ambientales</t>
  </si>
  <si>
    <t>Riesgos Tecnológicos</t>
  </si>
  <si>
    <t>PROBABILIDAD</t>
  </si>
  <si>
    <t>1=Raro</t>
  </si>
  <si>
    <t>2=Improbable</t>
  </si>
  <si>
    <t>3=Posible</t>
  </si>
  <si>
    <t>4=Probable</t>
  </si>
  <si>
    <t>5=Casi cierto</t>
  </si>
  <si>
    <t>2= Menor</t>
  </si>
  <si>
    <t xml:space="preserve">1= Insignificante </t>
  </si>
  <si>
    <t xml:space="preserve">3= Moderado </t>
  </si>
  <si>
    <t>4= Mayor</t>
  </si>
  <si>
    <t>5= Catastrófico</t>
  </si>
  <si>
    <t>ICBF</t>
  </si>
  <si>
    <t>Contratista</t>
  </si>
  <si>
    <t>Probabilidad del Riesgo</t>
  </si>
  <si>
    <t>Impacto del riesgo</t>
  </si>
  <si>
    <t>Categoría del riesgo</t>
  </si>
  <si>
    <t>No.</t>
  </si>
  <si>
    <r>
      <t xml:space="preserve">TABLAS PARA VALORACIÓN DE RIESGO SEGÚN METODOLOGÍA CCE </t>
    </r>
    <r>
      <rPr>
        <b/>
        <sz val="11"/>
        <color rgb="FFFF0000"/>
        <rFont val="Arial"/>
        <family val="2"/>
      </rPr>
      <t>- No imprimir</t>
    </r>
  </si>
  <si>
    <t>Fuente: Agencia Nacional para la Contratación Pública – Colombia Compra Eficiente, http://www.colombiacompra.gov.co/es/manuales-y-documentos-tipo, disponible en internet, fecha de consulta 23 de enero de 2016.</t>
  </si>
  <si>
    <t>Responsable por implementar el tratamiento</t>
  </si>
  <si>
    <t>Imposibilidad de seleccionar el operador</t>
  </si>
  <si>
    <t>no ejecución contractual e incumplimiento de las metas</t>
  </si>
  <si>
    <t>Adecuada estructuración de los Estudios y documentos previos y los pliegos de condiciones, en los cuales se plasmen parámetros claros que garanticen la libre concurrencia de los oferentes</t>
  </si>
  <si>
    <t>Dirección de Familias y Comunidades y Dirección de Contratación</t>
  </si>
  <si>
    <t>Modificaciones del régimen tributario que implique afectación a la ejecución del contrato y la prestación del servicio</t>
  </si>
  <si>
    <t>Enfermedad general, enfermedad profesional, accidentes de trabajo (incapacidad, discapacidad, muerte entre otros) sin que el recurso humano se encuentre efectivamente cubierto por el régimen de seguridad</t>
  </si>
  <si>
    <t>acciones judiciales</t>
  </si>
  <si>
    <t>Riesgo por cambios en el régimen laboral colombiano que afecte la ejecución del contrato y la prestación del servicio</t>
  </si>
  <si>
    <t>sobrecosto de la actividad</t>
  </si>
  <si>
    <t>Fallas en la logística y organización que afecten la prestación del servicio</t>
  </si>
  <si>
    <t>Incumplimiento en la entrega del objeto contractual</t>
  </si>
  <si>
    <t>Situaciones de orden público que puedan alterar la seguridad e integridad de los bienes y personas custodiadas</t>
  </si>
  <si>
    <t>suspensión de la ejecución del objeto contractual</t>
  </si>
  <si>
    <t>eventos de la naturaleza fuera del control de las partes que impiden continuar con la ejecución del contrato temporal o definitivamente</t>
  </si>
  <si>
    <t>Incumplimiento de la ejecución del contrato inferior al ochenta por ciento (80%) de cobertura de la población vulnerable.</t>
  </si>
  <si>
    <t>incumplimiento de la meta de cobertura establecida</t>
  </si>
  <si>
    <t>Actividades derivadas del contratista con deficiente calidad y oportunidad generadas por parte del equipo de trabajo del operador que impliquen impacto en el cumplimiento de las metas</t>
  </si>
  <si>
    <t>incumplimiento del contrato</t>
  </si>
  <si>
    <t>Baja capacidad técnica de los operadores en el desarrollo de los programas</t>
  </si>
  <si>
    <t>Incumplimiento parcial del objeto contractual</t>
  </si>
  <si>
    <t>Difícil acceso al domicilio de las familias objeto del programa a desarrollar</t>
  </si>
  <si>
    <t>no legalización del contrato en la fecha prevista de inicio de la ejecución</t>
  </si>
  <si>
    <t>reducir las consecuencias a través de planes de contingencia</t>
  </si>
  <si>
    <t>reducción de la probabilidad de ocurrencia del evento teniendo en cuenta actividades de seguridad industrial y realizando la constitución de la garantía contractual</t>
  </si>
  <si>
    <t>Dirección de Familias y Comunidades y Dirección Financiera</t>
  </si>
  <si>
    <t>Dirección de Familias y Comunidades y operador</t>
  </si>
  <si>
    <t>Dirección de Familias y Comunidades , Dirección Financiera, oficina jurídica</t>
  </si>
  <si>
    <t>reducir la probabilidad de la ocurrencia del evento, y exigencia de la póliza de cumplimiento y/o calidad del servicio.</t>
  </si>
  <si>
    <t>Dirección de Familias y Comunidades , Dirección Financiera, oficina jurídica y operador</t>
  </si>
  <si>
    <t>reducir las consecuencias a través de planes de contingencia y mitigación</t>
  </si>
  <si>
    <t>Dirección de Familias y Comunidades , Dirección de Contratación., oficina jurídica y operador</t>
  </si>
  <si>
    <t>estableciendo cronogramas de actividades y planes de mejoramiento claros, concretos y precisos, en aras de lograr el máximo cubrimiento</t>
  </si>
  <si>
    <t xml:space="preserve">condiciones o requisitos habilitantes del pliego de condiciones más rigurosos, que permitan certificar la capacidad técnica - </t>
  </si>
  <si>
    <t>acciones necesarias que garanticen el cumplimiento y la calidad del servicio prestado por el operador, así mismo, generar un espacio propicio para la supervisión técnica, financiera y seguimiento en comités técnicos</t>
  </si>
  <si>
    <t>Dirección de Familias y Comunidades  y operador</t>
  </si>
  <si>
    <t>operador</t>
  </si>
  <si>
    <t xml:space="preserve">Mediante control legal por parte de la Dirección de Contratación y las sugerencias realizadas en el comité de contratación </t>
  </si>
  <si>
    <t>Seguimineto semanal a las oficinas de coordinación juridica de las Direcciones Regionales</t>
  </si>
  <si>
    <t>2 veces por semana</t>
  </si>
  <si>
    <t>SI</t>
  </si>
  <si>
    <t>NO</t>
  </si>
  <si>
    <t>N/A</t>
  </si>
  <si>
    <t>Solicitar desde la supervision del contrato los soportes de contratación del personal y la certificación de aportes al sistema de seguridad social</t>
  </si>
  <si>
    <t>mensual</t>
  </si>
  <si>
    <t>1 vez por contrato</t>
  </si>
  <si>
    <t>Revisión mensual del cumplimiento de los cronogramas presentados a la supervision del contrato</t>
  </si>
  <si>
    <t>Verificación de la adquisición de seguros de vida para el talento humano requerido en el contrato</t>
  </si>
  <si>
    <t>Efectiva aplicación de los descuentos por familia no atendida acorde a la FCT</t>
  </si>
  <si>
    <t>Mediante las visitas técnicas realizadas para el apoyo a la supervisión, los comités técnicos operativos y mediante informes bimensuales presentados.</t>
  </si>
  <si>
    <t xml:space="preserve">Seguimiento a las actividades a realizar de focalización y visitas domiciliarias para cada familia a través de los comités técnicos operativos y de focalización </t>
  </si>
  <si>
    <t>semanal</t>
  </si>
  <si>
    <t>cumplimiento de los términos establecidos por el Manual de contratación, y revisión de polizas de cumplimiento</t>
  </si>
  <si>
    <t>Supervisores de los contratos, Dirección de Familias y Comunidades y Dirección de Contratación</t>
  </si>
  <si>
    <t>Verificación del cumplimiento de las condiciones de las condiciones tecnicas exigidas en el pliego de condiciones y/o invitación para la contratación</t>
  </si>
  <si>
    <r>
      <t xml:space="preserve">Anexo No 10 Matriz de Identificación, valoración y asignación de riesgos
</t>
    </r>
    <r>
      <rPr>
        <sz val="8"/>
        <color theme="1"/>
        <rFont val="Arial"/>
        <family val="2"/>
      </rPr>
      <t>Elaborado de conformidad con la metodología propuesta por la Agencia Nacional para la Contratación Pública – Colombia Compra Eficiente, detallada en el “Manual para la Identificación y Cobertura del Riesgo en los Proceso de Contratación", fuente: http://www.colombiacompra.gov.co/es/manuales-y-documentos-tipo, disponible en internet, fecha de consulta 23 de enero de 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</si>
</sst>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B0F0"/>
      <name val="Arial"/>
      <family val="2"/>
    </font>
    <font>
      <b/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 applyProtection="1">
      <alignment horizontal="center" vertical="center" textRotation="90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textRotation="90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textRotation="90" wrapText="1"/>
      <protection locked="0"/>
    </xf>
    <xf numFmtId="0" fontId="1" fillId="0" borderId="0" xfId="0" applyFont="1" applyBorder="1" applyAlignment="1" applyProtection="1">
      <alignment horizontal="center" vertical="center" textRotation="90"/>
      <protection hidden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textRotation="90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1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6" borderId="1" xfId="0" applyNumberFormat="1" applyFont="1" applyFill="1" applyBorder="1" applyAlignment="1" applyProtection="1">
      <alignment horizontal="center" vertical="center"/>
    </xf>
    <xf numFmtId="0" fontId="1" fillId="8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Protection="1"/>
    <xf numFmtId="0" fontId="1" fillId="7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justify" vertical="center"/>
    </xf>
    <xf numFmtId="0" fontId="1" fillId="0" borderId="1" xfId="0" applyNumberFormat="1" applyFont="1" applyBorder="1" applyAlignment="1" applyProtection="1">
      <alignment horizontal="center" vertical="center" wrapText="1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justify" vertical="center"/>
    </xf>
    <xf numFmtId="0" fontId="1" fillId="0" borderId="1" xfId="0" applyNumberFormat="1" applyFont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Protection="1"/>
    <xf numFmtId="0" fontId="4" fillId="0" borderId="0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Protection="1"/>
    <xf numFmtId="0" fontId="1" fillId="9" borderId="1" xfId="0" applyNumberFormat="1" applyFont="1" applyFill="1" applyBorder="1" applyAlignment="1" applyProtection="1">
      <alignment horizontal="center" vertical="center"/>
    </xf>
    <xf numFmtId="0" fontId="1" fillId="10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1" fillId="7" borderId="1" xfId="0" applyNumberFormat="1" applyFont="1" applyFill="1" applyBorder="1" applyAlignment="1" applyProtection="1">
      <alignment horizontal="center" vertical="center"/>
    </xf>
    <xf numFmtId="0" fontId="1" fillId="7" borderId="1" xfId="0" applyNumberFormat="1" applyFont="1" applyFill="1" applyBorder="1" applyAlignment="1" applyProtection="1">
      <alignment horizontal="center"/>
    </xf>
    <xf numFmtId="0" fontId="1" fillId="7" borderId="1" xfId="0" applyNumberFormat="1" applyFont="1" applyFill="1" applyBorder="1" applyAlignment="1" applyProtection="1">
      <alignment horizontal="center" vertical="center" textRotation="90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0" fontId="1" fillId="7" borderId="2" xfId="0" applyNumberFormat="1" applyFont="1" applyFill="1" applyBorder="1" applyAlignment="1" applyProtection="1">
      <alignment horizontal="center" vertical="center"/>
    </xf>
    <xf numFmtId="0" fontId="1" fillId="7" borderId="3" xfId="0" applyNumberFormat="1" applyFont="1" applyFill="1" applyBorder="1" applyAlignment="1" applyProtection="1">
      <alignment horizontal="center" vertical="center"/>
    </xf>
    <xf numFmtId="0" fontId="1" fillId="7" borderId="4" xfId="0" applyNumberFormat="1" applyFont="1" applyFill="1" applyBorder="1" applyAlignment="1" applyProtection="1">
      <alignment horizontal="center" vertical="center"/>
    </xf>
    <xf numFmtId="0" fontId="1" fillId="7" borderId="2" xfId="0" applyNumberFormat="1" applyFont="1" applyFill="1" applyBorder="1" applyAlignment="1" applyProtection="1">
      <alignment horizontal="center" vertical="center" wrapText="1"/>
    </xf>
    <xf numFmtId="0" fontId="1" fillId="7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4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267164</xdr:colOff>
      <xdr:row>1</xdr:row>
      <xdr:rowOff>82123</xdr:rowOff>
    </xdr:from>
    <xdr:to>
      <xdr:col>4</xdr:col>
      <xdr:colOff>135558</xdr:colOff>
      <xdr:row>6</xdr:row>
      <xdr:rowOff>71437</xdr:rowOff>
    </xdr:to>
    <xdr:pic>
      <xdr:nvPicPr>
        <xdr:cNvPr id="5" name="45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335" y="221513"/>
          <a:ext cx="472418" cy="686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728</xdr:colOff>
      <xdr:row>1</xdr:row>
      <xdr:rowOff>0</xdr:rowOff>
    </xdr:from>
    <xdr:to>
      <xdr:col>16</xdr:col>
      <xdr:colOff>81311</xdr:colOff>
      <xdr:row>7</xdr:row>
      <xdr:rowOff>298662</xdr:rowOff>
    </xdr:to>
    <xdr:sp macro="" textlink="">
      <xdr:nvSpPr>
        <xdr:cNvPr id="6" name="4 CuadroTexto"/>
        <xdr:cNvSpPr txBox="1"/>
      </xdr:nvSpPr>
      <xdr:spPr>
        <a:xfrm>
          <a:off x="5611185" y="139390"/>
          <a:ext cx="4239059" cy="11350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100" b="1">
              <a:latin typeface="Arial" pitchFamily="34" charset="0"/>
              <a:cs typeface="Arial" pitchFamily="34" charset="0"/>
            </a:rPr>
            <a:t>República de Colombia</a:t>
          </a:r>
        </a:p>
        <a:p>
          <a:pPr algn="ctr"/>
          <a:r>
            <a:rPr lang="es-ES" sz="1100" b="1">
              <a:latin typeface="Arial" pitchFamily="34" charset="0"/>
              <a:cs typeface="Arial" pitchFamily="34" charset="0"/>
            </a:rPr>
            <a:t>Instituto Colombiano de Bienestar Familiar</a:t>
          </a:r>
        </a:p>
        <a:p>
          <a:pPr algn="ctr"/>
          <a:r>
            <a:rPr lang="es-ES" sz="1100" b="1">
              <a:solidFill>
                <a:schemeClr val="bg1">
                  <a:lumMod val="65000"/>
                </a:schemeClr>
              </a:solidFill>
              <a:latin typeface="Arial" pitchFamily="34" charset="0"/>
              <a:cs typeface="Arial" pitchFamily="34" charset="0"/>
            </a:rPr>
            <a:t>Cecilia de la Fuente de Lleras </a:t>
          </a:r>
        </a:p>
        <a:p>
          <a:pPr algn="ctr"/>
          <a:r>
            <a:rPr lang="es-ES" sz="11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Dirección de</a:t>
          </a:r>
          <a:r>
            <a:rPr lang="es-ES" sz="11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Familias y Comunidades</a:t>
          </a:r>
          <a:r>
            <a:rPr lang="es-ES" sz="11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/>
          </a:r>
          <a:br>
            <a:rPr lang="es-ES" sz="1100" b="1">
              <a:solidFill>
                <a:schemeClr val="tx1"/>
              </a:solidFill>
              <a:latin typeface="Arial" pitchFamily="34" charset="0"/>
              <a:cs typeface="Arial" pitchFamily="34" charset="0"/>
            </a:rPr>
          </a:br>
          <a:r>
            <a:rPr lang="es-ES" sz="11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Subdirección de Gestión Técnica para</a:t>
          </a:r>
          <a:r>
            <a:rPr lang="es-ES" sz="11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la atención a las Familias y Comunidades</a:t>
          </a:r>
          <a:endParaRPr lang="es-ES" sz="11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22</xdr:col>
      <xdr:colOff>209085</xdr:colOff>
      <xdr:row>3</xdr:row>
      <xdr:rowOff>46463</xdr:rowOff>
    </xdr:from>
    <xdr:to>
      <xdr:col>23</xdr:col>
      <xdr:colOff>629733</xdr:colOff>
      <xdr:row>7</xdr:row>
      <xdr:rowOff>141359</xdr:rowOff>
    </xdr:to>
    <xdr:pic>
      <xdr:nvPicPr>
        <xdr:cNvPr id="7" name="Imagen 6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2439" y="464634"/>
          <a:ext cx="1384764" cy="652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B35"/>
  <sheetViews>
    <sheetView showGridLines="0" tabSelected="1" zoomScale="82" zoomScaleNormal="82" workbookViewId="0">
      <selection activeCell="C11" sqref="C11:C12"/>
    </sheetView>
  </sheetViews>
  <sheetFormatPr baseColWidth="10" defaultColWidth="11.42578125" defaultRowHeight="11.25" zeroHeight="1" x14ac:dyDescent="0.25"/>
  <cols>
    <col min="1" max="1" width="9.5703125" style="32" customWidth="1"/>
    <col min="2" max="2" width="3.7109375" style="32" bestFit="1" customWidth="1"/>
    <col min="3" max="4" width="4.5703125" style="32" customWidth="1"/>
    <col min="5" max="5" width="6.28515625" style="32" customWidth="1"/>
    <col min="6" max="6" width="8.42578125" style="32" customWidth="1"/>
    <col min="7" max="7" width="18" style="32" customWidth="1"/>
    <col min="8" max="8" width="11" style="32" customWidth="1"/>
    <col min="9" max="9" width="6.28515625" style="32" customWidth="1"/>
    <col min="10" max="10" width="7" style="32" customWidth="1"/>
    <col min="11" max="12" width="4.42578125" style="32" customWidth="1"/>
    <col min="13" max="13" width="11.85546875" style="32" customWidth="1"/>
    <col min="14" max="14" width="16.5703125" style="32" customWidth="1"/>
    <col min="15" max="15" width="6" style="32" customWidth="1"/>
    <col min="16" max="16" width="6.140625" style="32" customWidth="1"/>
    <col min="17" max="17" width="5.140625" style="32" customWidth="1"/>
    <col min="18" max="18" width="3.7109375" style="32" bestFit="1" customWidth="1"/>
    <col min="19" max="19" width="6.140625" style="32" customWidth="1"/>
    <col min="20" max="20" width="14.42578125" style="32" customWidth="1"/>
    <col min="21" max="22" width="14.42578125" style="35" customWidth="1"/>
    <col min="23" max="24" width="14.42578125" style="32" customWidth="1"/>
    <col min="25" max="25" width="2.28515625" style="32" customWidth="1"/>
    <col min="26" max="26" width="11.42578125" style="32" customWidth="1"/>
    <col min="27" max="16384" width="11.42578125" style="32"/>
  </cols>
  <sheetData>
    <row r="1" spans="2:28" x14ac:dyDescent="0.25">
      <c r="U1" s="32"/>
      <c r="V1" s="32"/>
    </row>
    <row r="2" spans="2:28" x14ac:dyDescent="0.2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2:28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</row>
    <row r="4" spans="2:28" x14ac:dyDescent="0.2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</row>
    <row r="5" spans="2:28" x14ac:dyDescent="0.2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</row>
    <row r="6" spans="2:28" x14ac:dyDescent="0.25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</row>
    <row r="7" spans="2:28" x14ac:dyDescent="0.25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</row>
    <row r="8" spans="2:28" ht="29.25" customHeight="1" x14ac:dyDescent="0.25"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</row>
    <row r="9" spans="2:28" x14ac:dyDescent="0.25">
      <c r="B9" s="38" t="s">
        <v>145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</row>
    <row r="10" spans="2:28" ht="39.75" customHeight="1" x14ac:dyDescent="0.25"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1" spans="2:28" s="33" customFormat="1" ht="33" customHeight="1" x14ac:dyDescent="0.25">
      <c r="B11" s="40" t="s">
        <v>87</v>
      </c>
      <c r="C11" s="40" t="s">
        <v>0</v>
      </c>
      <c r="D11" s="40" t="s">
        <v>1</v>
      </c>
      <c r="E11" s="40" t="s">
        <v>2</v>
      </c>
      <c r="F11" s="40" t="s">
        <v>3</v>
      </c>
      <c r="G11" s="40" t="s">
        <v>4</v>
      </c>
      <c r="H11" s="40" t="s">
        <v>5</v>
      </c>
      <c r="I11" s="40" t="s">
        <v>11</v>
      </c>
      <c r="J11" s="40" t="s">
        <v>6</v>
      </c>
      <c r="K11" s="40" t="s">
        <v>7</v>
      </c>
      <c r="L11" s="40" t="s">
        <v>8</v>
      </c>
      <c r="M11" s="41" t="s">
        <v>9</v>
      </c>
      <c r="N11" s="41" t="s">
        <v>10</v>
      </c>
      <c r="O11" s="36" t="s">
        <v>13</v>
      </c>
      <c r="P11" s="36"/>
      <c r="Q11" s="36"/>
      <c r="R11" s="36"/>
      <c r="S11" s="42" t="s">
        <v>12</v>
      </c>
      <c r="T11" s="42" t="s">
        <v>90</v>
      </c>
      <c r="U11" s="42" t="s">
        <v>14</v>
      </c>
      <c r="V11" s="42" t="s">
        <v>15</v>
      </c>
      <c r="W11" s="36" t="s">
        <v>16</v>
      </c>
      <c r="X11" s="36"/>
    </row>
    <row r="12" spans="2:28" s="33" customFormat="1" ht="80.25" customHeight="1" x14ac:dyDescent="0.25"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41"/>
      <c r="O12" s="30" t="s">
        <v>11</v>
      </c>
      <c r="P12" s="30" t="s">
        <v>6</v>
      </c>
      <c r="Q12" s="30" t="s">
        <v>7</v>
      </c>
      <c r="R12" s="30" t="s">
        <v>8</v>
      </c>
      <c r="S12" s="43"/>
      <c r="T12" s="43"/>
      <c r="U12" s="43"/>
      <c r="V12" s="43"/>
      <c r="W12" s="31" t="s">
        <v>17</v>
      </c>
      <c r="X12" s="31" t="s">
        <v>18</v>
      </c>
      <c r="Y12" s="34"/>
    </row>
    <row r="13" spans="2:28" ht="127.5" customHeight="1" x14ac:dyDescent="0.25">
      <c r="B13" s="2">
        <v>1</v>
      </c>
      <c r="C13" s="3" t="s">
        <v>52</v>
      </c>
      <c r="D13" s="3" t="s">
        <v>55</v>
      </c>
      <c r="E13" s="3" t="s">
        <v>59</v>
      </c>
      <c r="F13" s="3" t="s">
        <v>65</v>
      </c>
      <c r="G13" s="5" t="s">
        <v>91</v>
      </c>
      <c r="H13" s="5" t="s">
        <v>92</v>
      </c>
      <c r="I13" s="3" t="s">
        <v>74</v>
      </c>
      <c r="J13" s="3" t="s">
        <v>79</v>
      </c>
      <c r="K13" s="1">
        <f t="shared" ref="K13:K31" si="0">IFERROR(MID(I13,1,1)+MID(J13,1,1),"")</f>
        <v>6</v>
      </c>
      <c r="L13" s="1" t="str">
        <f>IF(K13="","",IF(OR(K13=2,K13=3,K13=4),'TABLAS VALORACIÓN'!$Y$8,IF(K13=5,'TABLAS VALORACIÓN'!$Y$7,IF(OR(K13=6,K13=7),'TABLAS VALORACIÓN'!$Y$6,IF(OR(K13=8,K13=9,K13=10),'TABLAS VALORACIÓN'!$Y$5)))))</f>
        <v>Riesgo Alto</v>
      </c>
      <c r="M13" s="10" t="s">
        <v>82</v>
      </c>
      <c r="N13" s="4" t="s">
        <v>93</v>
      </c>
      <c r="O13" s="3" t="s">
        <v>73</v>
      </c>
      <c r="P13" s="3" t="s">
        <v>77</v>
      </c>
      <c r="Q13" s="1">
        <f>IFERROR(MID(O13,1,1)+MID(P13,1,1),"")</f>
        <v>4</v>
      </c>
      <c r="R13" s="1" t="str">
        <f>IF(Q13="","",IF(OR(Q13=2,Q13=3,Q13=4),'TABLAS VALORACIÓN'!$Y$8,IF(Q13=5,'TABLAS VALORACIÓN'!$Y$7,IF(OR(Q13=6,Q13=7),'TABLAS VALORACIÓN'!$Y$6,IF(OR(Q13=8,Q13=9,Q13=10),'TABLAS VALORACIÓN'!$Y$5)))))</f>
        <v>Riesgo Bajo</v>
      </c>
      <c r="S13" s="2" t="s">
        <v>130</v>
      </c>
      <c r="T13" s="4" t="s">
        <v>94</v>
      </c>
      <c r="U13" s="11">
        <v>42979</v>
      </c>
      <c r="V13" s="11">
        <v>43132</v>
      </c>
      <c r="W13" s="4" t="s">
        <v>127</v>
      </c>
      <c r="X13" s="4" t="s">
        <v>135</v>
      </c>
      <c r="Y13" s="6"/>
      <c r="Z13" s="6"/>
      <c r="AA13" s="6"/>
      <c r="AB13" s="6"/>
    </row>
    <row r="14" spans="2:28" ht="127.5" customHeight="1" x14ac:dyDescent="0.25">
      <c r="B14" s="2">
        <v>2</v>
      </c>
      <c r="C14" s="3" t="s">
        <v>52</v>
      </c>
      <c r="D14" s="3" t="s">
        <v>55</v>
      </c>
      <c r="E14" s="3" t="s">
        <v>60</v>
      </c>
      <c r="F14" s="3" t="s">
        <v>65</v>
      </c>
      <c r="G14" s="5" t="s">
        <v>112</v>
      </c>
      <c r="H14" s="5" t="s">
        <v>92</v>
      </c>
      <c r="I14" s="3" t="s">
        <v>74</v>
      </c>
      <c r="J14" s="3" t="s">
        <v>80</v>
      </c>
      <c r="K14" s="1">
        <f t="shared" si="0"/>
        <v>7</v>
      </c>
      <c r="L14" s="1" t="str">
        <f>IF(K14="","",IF(OR(K14=2,K14=3,K14=4),'TABLAS VALORACIÓN'!$Y$8,IF(K14=5,'TABLAS VALORACIÓN'!$Y$7,IF(OR(K14=6,K14=7),'TABLAS VALORACIÓN'!$Y$6,IF(OR(K14=8,K14=9,K14=10),'TABLAS VALORACIÓN'!$Y$5)))))</f>
        <v>Riesgo Alto</v>
      </c>
      <c r="M14" s="10" t="s">
        <v>82</v>
      </c>
      <c r="N14" s="4" t="s">
        <v>142</v>
      </c>
      <c r="O14" s="3" t="s">
        <v>72</v>
      </c>
      <c r="P14" s="3" t="s">
        <v>77</v>
      </c>
      <c r="Q14" s="1">
        <f>IFERROR(MID(O14,1,1)+MID(P14,1,1),"")</f>
        <v>3</v>
      </c>
      <c r="R14" s="1" t="str">
        <f>IF(Q14="","",IF(OR(Q14=2,Q14=3,Q14=4),'TABLAS VALORACIÓN'!$Y$8,IF(Q14=5,'TABLAS VALORACIÓN'!$Y$7,IF(OR(Q14=6,Q14=7),'TABLAS VALORACIÓN'!$Y$6,IF(OR(Q14=8,Q14=9,Q14=10),'TABLAS VALORACIÓN'!$Y$5)))))</f>
        <v>Riesgo Bajo</v>
      </c>
      <c r="S14" s="2" t="s">
        <v>130</v>
      </c>
      <c r="T14" s="4" t="s">
        <v>94</v>
      </c>
      <c r="U14" s="11">
        <v>43132</v>
      </c>
      <c r="V14" s="11">
        <v>43191</v>
      </c>
      <c r="W14" s="4" t="s">
        <v>128</v>
      </c>
      <c r="X14" s="4" t="s">
        <v>129</v>
      </c>
      <c r="Y14" s="6"/>
      <c r="Z14" s="6"/>
      <c r="AA14" s="6"/>
      <c r="AB14" s="6"/>
    </row>
    <row r="15" spans="2:28" ht="127.5" customHeight="1" x14ac:dyDescent="0.25">
      <c r="B15" s="2">
        <v>3</v>
      </c>
      <c r="C15" s="3" t="s">
        <v>52</v>
      </c>
      <c r="D15" s="3" t="s">
        <v>56</v>
      </c>
      <c r="E15" s="3" t="s">
        <v>61</v>
      </c>
      <c r="F15" s="3" t="s">
        <v>67</v>
      </c>
      <c r="G15" s="5" t="s">
        <v>95</v>
      </c>
      <c r="H15" s="5" t="s">
        <v>99</v>
      </c>
      <c r="I15" s="3" t="s">
        <v>75</v>
      </c>
      <c r="J15" s="3" t="s">
        <v>79</v>
      </c>
      <c r="K15" s="1">
        <f t="shared" si="0"/>
        <v>7</v>
      </c>
      <c r="L15" s="1" t="str">
        <f>IF(K15="","",IF(OR(K15=2,K15=3,K15=4),'TABLAS VALORACIÓN'!$Y$8,IF(K15=5,'TABLAS VALORACIÓN'!$Y$7,IF(OR(K15=6,K15=7),'TABLAS VALORACIÓN'!$Y$6,IF(OR(K15=8,K15=9,K15=10),'TABLAS VALORACIÓN'!$Y$5)))))</f>
        <v>Riesgo Alto</v>
      </c>
      <c r="M15" s="4" t="s">
        <v>83</v>
      </c>
      <c r="N15" s="4" t="s">
        <v>113</v>
      </c>
      <c r="O15" s="3" t="s">
        <v>74</v>
      </c>
      <c r="P15" s="3" t="s">
        <v>77</v>
      </c>
      <c r="Q15" s="1">
        <f t="shared" ref="Q15:Q31" si="1">IFERROR(MID(O15,1,1)+MID(P15,1,1),"")</f>
        <v>5</v>
      </c>
      <c r="R15" s="1" t="str">
        <f>IF(Q15="","",IF(OR(Q15=2,Q15=3,Q15=4),'TABLAS VALORACIÓN'!$Y$8,IF(Q15=5,'TABLAS VALORACIÓN'!$Y$7,IF(OR(Q15=6,Q15=7),'TABLAS VALORACIÓN'!$Y$6,IF(OR(Q15=8,Q15=9,Q15=10),'TABLAS VALORACIÓN'!$Y$5)))))</f>
        <v>Riesgo Medio</v>
      </c>
      <c r="S15" s="2" t="s">
        <v>131</v>
      </c>
      <c r="T15" s="4" t="s">
        <v>115</v>
      </c>
      <c r="U15" s="12">
        <v>43160</v>
      </c>
      <c r="V15" s="12">
        <v>43435</v>
      </c>
      <c r="W15" s="4" t="s">
        <v>132</v>
      </c>
      <c r="X15" s="4" t="s">
        <v>132</v>
      </c>
      <c r="Y15" s="6" t="str">
        <f t="shared" ref="Y15:Y19" si="2">IF(I15="Raro",1,IF(I15="Improbable",2,IF(I15="Posible",3,IF(I15="Probable",4,IF(I15="casi cierto",5,"")))))</f>
        <v/>
      </c>
      <c r="Z15" s="6" t="str">
        <f t="shared" ref="Z15:Z19" si="3">IF(J15="Insignificante",1,IF(J15="Menor",2,IF(J15="Moderado",3,IF(J15="Mayor",4,IF(J15="Catastrófico",5,"")))))</f>
        <v/>
      </c>
      <c r="AA15" s="6" t="str">
        <f t="shared" ref="AA15:AA19" si="4">IF(O15="Raro",1,IF(O15="Improbable",2,IF(O15="Posible",3,IF(O15="Probable",4,IF(O15="casi cierto",5,"")))))</f>
        <v/>
      </c>
      <c r="AB15" s="6" t="str">
        <f t="shared" ref="AB15:AB19" si="5">IF(P15="Insignificante",1,IF(P15="Menor",2,IF(P15="Moderado",3,IF(P15="Mayor",4,IF(P15="Catastrófico",5,"")))))</f>
        <v/>
      </c>
    </row>
    <row r="16" spans="2:28" ht="127.5" customHeight="1" x14ac:dyDescent="0.25">
      <c r="B16" s="7">
        <v>3</v>
      </c>
      <c r="C16" s="8" t="s">
        <v>52</v>
      </c>
      <c r="D16" s="8" t="s">
        <v>56</v>
      </c>
      <c r="E16" s="8" t="s">
        <v>61</v>
      </c>
      <c r="F16" s="8" t="s">
        <v>65</v>
      </c>
      <c r="G16" s="5" t="s">
        <v>96</v>
      </c>
      <c r="H16" s="5" t="s">
        <v>97</v>
      </c>
      <c r="I16" s="8" t="s">
        <v>74</v>
      </c>
      <c r="J16" s="8" t="s">
        <v>77</v>
      </c>
      <c r="K16" s="1">
        <f t="shared" si="0"/>
        <v>5</v>
      </c>
      <c r="L16" s="1" t="str">
        <f>IF(K16="","",IF(OR(K16=2,K16=3,K16=4),'TABLAS VALORACIÓN'!$Y$8,IF(K16=5,'TABLAS VALORACIÓN'!$Y$7,IF(OR(K16=6,K16=7),'TABLAS VALORACIÓN'!$Y$6,IF(OR(K16=8,K16=9,K16=10),'TABLAS VALORACIÓN'!$Y$5)))))</f>
        <v>Riesgo Medio</v>
      </c>
      <c r="M16" s="4" t="s">
        <v>83</v>
      </c>
      <c r="N16" s="4" t="s">
        <v>114</v>
      </c>
      <c r="O16" s="3" t="s">
        <v>73</v>
      </c>
      <c r="P16" s="3" t="s">
        <v>77</v>
      </c>
      <c r="Q16" s="1">
        <f t="shared" si="1"/>
        <v>4</v>
      </c>
      <c r="R16" s="1" t="str">
        <f>IF(Q16="","",IF(OR(Q16=2,Q16=3,Q16=4),'TABLAS VALORACIÓN'!$Y$8,IF(Q16=5,'TABLAS VALORACIÓN'!$Y$7,IF(OR(Q16=6,Q16=7),'TABLAS VALORACIÓN'!$Y$6,IF(OR(Q16=8,Q16=9,Q16=10),'TABLAS VALORACIÓN'!$Y$5)))))</f>
        <v>Riesgo Bajo</v>
      </c>
      <c r="S16" s="2" t="s">
        <v>130</v>
      </c>
      <c r="T16" s="4" t="s">
        <v>116</v>
      </c>
      <c r="U16" s="12">
        <v>43160</v>
      </c>
      <c r="V16" s="12">
        <v>43435</v>
      </c>
      <c r="W16" s="4" t="s">
        <v>133</v>
      </c>
      <c r="X16" s="4" t="s">
        <v>134</v>
      </c>
      <c r="Y16" s="6" t="str">
        <f t="shared" si="2"/>
        <v/>
      </c>
      <c r="Z16" s="6" t="str">
        <f t="shared" si="3"/>
        <v/>
      </c>
      <c r="AA16" s="6" t="str">
        <f t="shared" si="4"/>
        <v/>
      </c>
      <c r="AB16" s="6" t="str">
        <f t="shared" si="5"/>
        <v/>
      </c>
    </row>
    <row r="17" spans="2:28" ht="127.5" customHeight="1" x14ac:dyDescent="0.25">
      <c r="B17" s="7">
        <v>4</v>
      </c>
      <c r="C17" s="8" t="s">
        <v>52</v>
      </c>
      <c r="D17" s="8" t="s">
        <v>56</v>
      </c>
      <c r="E17" s="8" t="s">
        <v>61</v>
      </c>
      <c r="F17" s="8" t="s">
        <v>67</v>
      </c>
      <c r="G17" s="5" t="s">
        <v>98</v>
      </c>
      <c r="H17" s="5" t="s">
        <v>99</v>
      </c>
      <c r="I17" s="8" t="s">
        <v>75</v>
      </c>
      <c r="J17" s="8" t="s">
        <v>77</v>
      </c>
      <c r="K17" s="1">
        <f t="shared" si="0"/>
        <v>6</v>
      </c>
      <c r="L17" s="1" t="str">
        <f>IF(K17="","",IF(OR(K17=2,K17=3,K17=4),'TABLAS VALORACIÓN'!$Y$8,IF(K17=5,'TABLAS VALORACIÓN'!$Y$7,IF(OR(K17=6,K17=7),'TABLAS VALORACIÓN'!$Y$6,IF(OR(K17=8,K17=9,K17=10),'TABLAS VALORACIÓN'!$Y$5)))))</f>
        <v>Riesgo Alto</v>
      </c>
      <c r="M17" s="9" t="s">
        <v>83</v>
      </c>
      <c r="N17" s="4" t="s">
        <v>113</v>
      </c>
      <c r="O17" s="3" t="s">
        <v>74</v>
      </c>
      <c r="P17" s="3" t="s">
        <v>77</v>
      </c>
      <c r="Q17" s="1">
        <f t="shared" si="1"/>
        <v>5</v>
      </c>
      <c r="R17" s="1" t="str">
        <f>IF(Q17="","",IF(OR(Q17=2,Q17=3,Q17=4),'TABLAS VALORACIÓN'!$Y$8,IF(Q17=5,'TABLAS VALORACIÓN'!$Y$7,IF(OR(Q17=6,Q17=7),'TABLAS VALORACIÓN'!$Y$6,IF(OR(Q17=8,Q17=9,Q17=10),'TABLAS VALORACIÓN'!$Y$5)))))</f>
        <v>Riesgo Medio</v>
      </c>
      <c r="S17" s="2" t="s">
        <v>131</v>
      </c>
      <c r="T17" s="4" t="s">
        <v>117</v>
      </c>
      <c r="U17" s="12">
        <v>43160</v>
      </c>
      <c r="V17" s="12">
        <v>43435</v>
      </c>
      <c r="W17" s="4" t="s">
        <v>132</v>
      </c>
      <c r="X17" s="4" t="s">
        <v>132</v>
      </c>
      <c r="Y17" s="6" t="str">
        <f t="shared" si="2"/>
        <v/>
      </c>
      <c r="Z17" s="6" t="str">
        <f t="shared" si="3"/>
        <v/>
      </c>
      <c r="AA17" s="6" t="str">
        <f t="shared" si="4"/>
        <v/>
      </c>
      <c r="AB17" s="6" t="str">
        <f t="shared" si="5"/>
        <v/>
      </c>
    </row>
    <row r="18" spans="2:28" ht="127.5" customHeight="1" x14ac:dyDescent="0.25">
      <c r="B18" s="2">
        <v>5</v>
      </c>
      <c r="C18" s="3" t="s">
        <v>52</v>
      </c>
      <c r="D18" s="3" t="s">
        <v>55</v>
      </c>
      <c r="E18" s="3" t="s">
        <v>61</v>
      </c>
      <c r="F18" s="3" t="s">
        <v>65</v>
      </c>
      <c r="G18" s="5" t="s">
        <v>100</v>
      </c>
      <c r="H18" s="5" t="s">
        <v>101</v>
      </c>
      <c r="I18" s="3" t="s">
        <v>75</v>
      </c>
      <c r="J18" s="3" t="s">
        <v>80</v>
      </c>
      <c r="K18" s="1">
        <f t="shared" si="0"/>
        <v>8</v>
      </c>
      <c r="L18" s="1" t="str">
        <f>IF(K18="","",IF(OR(K18=2,K18=3,K18=4),'TABLAS VALORACIÓN'!$Y$8,IF(K18=5,'TABLAS VALORACIÓN'!$Y$7,IF(OR(K18=6,K18=7),'TABLAS VALORACIÓN'!$Y$6,IF(OR(K18=8,K18=9,K18=10),'TABLAS VALORACIÓN'!$Y$5)))))</f>
        <v>Riesgo Extremo</v>
      </c>
      <c r="M18" s="4" t="s">
        <v>83</v>
      </c>
      <c r="N18" s="4" t="s">
        <v>118</v>
      </c>
      <c r="O18" s="3" t="s">
        <v>74</v>
      </c>
      <c r="P18" s="3" t="s">
        <v>77</v>
      </c>
      <c r="Q18" s="1">
        <f t="shared" si="1"/>
        <v>5</v>
      </c>
      <c r="R18" s="1" t="str">
        <f>IF(Q18="","",IF(OR(Q18=2,Q18=3,Q18=4),'TABLAS VALORACIÓN'!$Y$8,IF(Q18=5,'TABLAS VALORACIÓN'!$Y$7,IF(OR(Q18=6,Q18=7),'TABLAS VALORACIÓN'!$Y$6,IF(OR(Q18=8,Q18=9,Q18=10),'TABLAS VALORACIÓN'!$Y$5)))))</f>
        <v>Riesgo Medio</v>
      </c>
      <c r="S18" s="2" t="s">
        <v>130</v>
      </c>
      <c r="T18" s="4" t="s">
        <v>143</v>
      </c>
      <c r="U18" s="12">
        <v>43160</v>
      </c>
      <c r="V18" s="12">
        <v>43435</v>
      </c>
      <c r="W18" s="4" t="s">
        <v>136</v>
      </c>
      <c r="X18" s="4" t="s">
        <v>134</v>
      </c>
      <c r="Y18" s="6" t="str">
        <f t="shared" si="2"/>
        <v/>
      </c>
      <c r="Z18" s="6" t="str">
        <f t="shared" si="3"/>
        <v/>
      </c>
      <c r="AA18" s="6" t="str">
        <f t="shared" si="4"/>
        <v/>
      </c>
      <c r="AB18" s="6" t="str">
        <f t="shared" si="5"/>
        <v/>
      </c>
    </row>
    <row r="19" spans="2:28" ht="127.5" customHeight="1" x14ac:dyDescent="0.25">
      <c r="B19" s="2">
        <v>6</v>
      </c>
      <c r="C19" s="3" t="s">
        <v>52</v>
      </c>
      <c r="D19" s="3" t="s">
        <v>56</v>
      </c>
      <c r="E19" s="3" t="s">
        <v>61</v>
      </c>
      <c r="F19" s="3" t="s">
        <v>64</v>
      </c>
      <c r="G19" s="5" t="s">
        <v>102</v>
      </c>
      <c r="H19" s="5" t="s">
        <v>103</v>
      </c>
      <c r="I19" s="3" t="s">
        <v>73</v>
      </c>
      <c r="J19" s="3" t="s">
        <v>81</v>
      </c>
      <c r="K19" s="1">
        <f t="shared" si="0"/>
        <v>7</v>
      </c>
      <c r="L19" s="1" t="str">
        <f>IF(K19="","",IF(OR(K19=2,K19=3,K19=4),'TABLAS VALORACIÓN'!$Y$8,IF(K19=5,'TABLAS VALORACIÓN'!$Y$7,IF(OR(K19=6,K19=7),'TABLAS VALORACIÓN'!$Y$6,IF(OR(K19=8,K19=9,K19=10),'TABLAS VALORACIÓN'!$Y$5)))))</f>
        <v>Riesgo Alto</v>
      </c>
      <c r="M19" s="4" t="s">
        <v>82</v>
      </c>
      <c r="N19" s="4" t="s">
        <v>113</v>
      </c>
      <c r="O19" s="3" t="s">
        <v>73</v>
      </c>
      <c r="P19" s="3" t="s">
        <v>79</v>
      </c>
      <c r="Q19" s="1">
        <f t="shared" si="1"/>
        <v>5</v>
      </c>
      <c r="R19" s="1" t="str">
        <f>IF(Q19="","",IF(OR(Q19=2,Q19=3,Q19=4),'TABLAS VALORACIÓN'!$Y$8,IF(Q19=5,'TABLAS VALORACIÓN'!$Y$7,IF(OR(Q19=6,Q19=7),'TABLAS VALORACIÓN'!$Y$6,IF(OR(Q19=8,Q19=9,Q19=10),'TABLAS VALORACIÓN'!$Y$5)))))</f>
        <v>Riesgo Medio</v>
      </c>
      <c r="S19" s="2" t="s">
        <v>130</v>
      </c>
      <c r="T19" s="4" t="s">
        <v>119</v>
      </c>
      <c r="U19" s="12">
        <v>43160</v>
      </c>
      <c r="V19" s="12">
        <v>43435</v>
      </c>
      <c r="W19" s="4" t="s">
        <v>137</v>
      </c>
      <c r="X19" s="4" t="s">
        <v>135</v>
      </c>
      <c r="Y19" s="6" t="str">
        <f t="shared" si="2"/>
        <v/>
      </c>
      <c r="Z19" s="6" t="str">
        <f t="shared" si="3"/>
        <v/>
      </c>
      <c r="AA19" s="6" t="str">
        <f t="shared" si="4"/>
        <v/>
      </c>
      <c r="AB19" s="6" t="str">
        <f t="shared" si="5"/>
        <v/>
      </c>
    </row>
    <row r="20" spans="2:28" ht="127.5" customHeight="1" x14ac:dyDescent="0.25">
      <c r="B20" s="2">
        <v>7</v>
      </c>
      <c r="C20" s="3" t="s">
        <v>52</v>
      </c>
      <c r="D20" s="3" t="s">
        <v>56</v>
      </c>
      <c r="E20" s="3" t="s">
        <v>61</v>
      </c>
      <c r="F20" s="3" t="s">
        <v>68</v>
      </c>
      <c r="G20" s="5" t="s">
        <v>104</v>
      </c>
      <c r="H20" s="5" t="s">
        <v>103</v>
      </c>
      <c r="I20" s="3" t="s">
        <v>73</v>
      </c>
      <c r="J20" s="3" t="s">
        <v>81</v>
      </c>
      <c r="K20" s="1">
        <f t="shared" si="0"/>
        <v>7</v>
      </c>
      <c r="L20" s="1" t="str">
        <f>IF(K20="","",IF(OR(K20=2,K20=3,K20=4),'TABLAS VALORACIÓN'!$Y$8,IF(K20=5,'TABLAS VALORACIÓN'!$Y$7,IF(OR(K20=6,K20=7),'TABLAS VALORACIÓN'!$Y$6,IF(OR(K20=8,K20=9,K20=10),'TABLAS VALORACIÓN'!$Y$5)))))</f>
        <v>Riesgo Alto</v>
      </c>
      <c r="M20" s="4" t="s">
        <v>82</v>
      </c>
      <c r="N20" s="4" t="s">
        <v>120</v>
      </c>
      <c r="O20" s="3" t="s">
        <v>73</v>
      </c>
      <c r="P20" s="3" t="s">
        <v>79</v>
      </c>
      <c r="Q20" s="1">
        <f t="shared" si="1"/>
        <v>5</v>
      </c>
      <c r="R20" s="1" t="str">
        <f>IF(Q20="","",IF(OR(Q20=2,Q20=3,Q20=4),'TABLAS VALORACIÓN'!$Y$8,IF(Q20=5,'TABLAS VALORACIÓN'!$Y$7,IF(OR(Q20=6,Q20=7),'TABLAS VALORACIÓN'!$Y$6,IF(OR(Q20=8,Q20=9,Q20=10),'TABLAS VALORACIÓN'!$Y$5)))))</f>
        <v>Riesgo Medio</v>
      </c>
      <c r="S20" s="2" t="s">
        <v>130</v>
      </c>
      <c r="T20" s="4" t="s">
        <v>121</v>
      </c>
      <c r="U20" s="12">
        <v>43160</v>
      </c>
      <c r="V20" s="12">
        <v>43435</v>
      </c>
      <c r="W20" s="4" t="s">
        <v>137</v>
      </c>
      <c r="X20" s="4" t="s">
        <v>135</v>
      </c>
      <c r="Y20" s="6" t="str">
        <f t="shared" ref="Y20:Y29" si="6">IF(I20="Raro",1,IF(I20="Improbable",2,IF(I20="Posible",3,IF(I20="Probable",4,IF(I20="casi cierto",5,"")))))</f>
        <v/>
      </c>
      <c r="Z20" s="6" t="str">
        <f t="shared" ref="Z20:Z29" si="7">IF(J20="Insignificante",1,IF(J20="Menor",2,IF(J20="Moderado",3,IF(J20="Mayor",4,IF(J20="Catastrófico",5,"")))))</f>
        <v/>
      </c>
      <c r="AA20" s="6" t="str">
        <f t="shared" ref="AA20:AA29" si="8">IF(O20="Raro",1,IF(O20="Improbable",2,IF(O20="Posible",3,IF(O20="Probable",4,IF(O20="casi cierto",5,"")))))</f>
        <v/>
      </c>
      <c r="AB20" s="6" t="str">
        <f t="shared" ref="AB20:AB29" si="9">IF(P20="Insignificante",1,IF(P20="Menor",2,IF(P20="Moderado",3,IF(P20="Mayor",4,IF(P20="Catastrófico",5,"")))))</f>
        <v/>
      </c>
    </row>
    <row r="21" spans="2:28" ht="127.5" customHeight="1" x14ac:dyDescent="0.25">
      <c r="B21" s="2"/>
      <c r="C21" s="3" t="s">
        <v>53</v>
      </c>
      <c r="D21" s="3" t="s">
        <v>55</v>
      </c>
      <c r="E21" s="3" t="s">
        <v>61</v>
      </c>
      <c r="F21" s="3" t="s">
        <v>65</v>
      </c>
      <c r="G21" s="5" t="s">
        <v>105</v>
      </c>
      <c r="H21" s="5" t="s">
        <v>106</v>
      </c>
      <c r="I21" s="3" t="s">
        <v>74</v>
      </c>
      <c r="J21" s="3" t="s">
        <v>80</v>
      </c>
      <c r="K21" s="1">
        <f t="shared" si="0"/>
        <v>7</v>
      </c>
      <c r="L21" s="1" t="str">
        <f>IF(K21="","",IF(OR(K21=2,K21=3,K21=4),'TABLAS VALORACIÓN'!$Y$8,IF(K21=5,'TABLAS VALORACIÓN'!$Y$7,IF(OR(K21=6,K21=7),'TABLAS VALORACIÓN'!$Y$6,IF(OR(K21=8,K21=9,K21=10),'TABLAS VALORACIÓN'!$Y$5)))))</f>
        <v>Riesgo Alto</v>
      </c>
      <c r="M21" s="4" t="s">
        <v>82</v>
      </c>
      <c r="N21" s="4" t="s">
        <v>122</v>
      </c>
      <c r="O21" s="3" t="s">
        <v>74</v>
      </c>
      <c r="P21" s="3" t="s">
        <v>77</v>
      </c>
      <c r="Q21" s="1">
        <f t="shared" si="1"/>
        <v>5</v>
      </c>
      <c r="R21" s="1" t="str">
        <f>IF(Q21="","",IF(OR(Q21=2,Q21=3,Q21=4),'TABLAS VALORACIÓN'!$Y$8,IF(Q21=5,'TABLAS VALORACIÓN'!$Y$7,IF(OR(Q21=6,Q21=7),'TABLAS VALORACIÓN'!$Y$6,IF(OR(Q21=8,Q21=9,Q21=10),'TABLAS VALORACIÓN'!$Y$5)))))</f>
        <v>Riesgo Medio</v>
      </c>
      <c r="S21" s="2" t="s">
        <v>130</v>
      </c>
      <c r="T21" s="4" t="s">
        <v>125</v>
      </c>
      <c r="U21" s="12">
        <v>43160</v>
      </c>
      <c r="V21" s="12">
        <v>43435</v>
      </c>
      <c r="W21" s="4" t="s">
        <v>138</v>
      </c>
      <c r="X21" s="4" t="s">
        <v>134</v>
      </c>
      <c r="Y21" s="6" t="str">
        <f t="shared" si="6"/>
        <v/>
      </c>
      <c r="Z21" s="6" t="str">
        <f t="shared" si="7"/>
        <v/>
      </c>
      <c r="AA21" s="6" t="str">
        <f t="shared" si="8"/>
        <v/>
      </c>
      <c r="AB21" s="6" t="str">
        <f t="shared" si="9"/>
        <v/>
      </c>
    </row>
    <row r="22" spans="2:28" ht="136.5" customHeight="1" x14ac:dyDescent="0.25">
      <c r="B22" s="2"/>
      <c r="C22" s="3" t="s">
        <v>53</v>
      </c>
      <c r="D22" s="3" t="s">
        <v>55</v>
      </c>
      <c r="E22" s="3" t="s">
        <v>61</v>
      </c>
      <c r="F22" s="3" t="s">
        <v>65</v>
      </c>
      <c r="G22" s="5" t="s">
        <v>107</v>
      </c>
      <c r="H22" s="5" t="s">
        <v>108</v>
      </c>
      <c r="I22" s="3" t="s">
        <v>74</v>
      </c>
      <c r="J22" s="3" t="s">
        <v>80</v>
      </c>
      <c r="K22" s="1">
        <f t="shared" si="0"/>
        <v>7</v>
      </c>
      <c r="L22" s="1" t="str">
        <f>IF(K22="","",IF(OR(K22=2,K22=3,K22=4),'TABLAS VALORACIÓN'!$Y$8,IF(K22=5,'TABLAS VALORACIÓN'!$Y$7,IF(OR(K22=6,K22=7),'TABLAS VALORACIÓN'!$Y$6,IF(OR(K22=8,K22=9,K22=10),'TABLAS VALORACIÓN'!$Y$5)))))</f>
        <v>Riesgo Alto</v>
      </c>
      <c r="M22" s="4" t="s">
        <v>83</v>
      </c>
      <c r="N22" s="4" t="s">
        <v>124</v>
      </c>
      <c r="O22" s="3" t="s">
        <v>73</v>
      </c>
      <c r="P22" s="3" t="s">
        <v>79</v>
      </c>
      <c r="Q22" s="1">
        <f t="shared" si="1"/>
        <v>5</v>
      </c>
      <c r="R22" s="1" t="str">
        <f>IF(Q22="","",IF(OR(Q22=2,Q22=3,Q22=4),'TABLAS VALORACIÓN'!$Y$8,IF(Q22=5,'TABLAS VALORACIÓN'!$Y$7,IF(OR(Q22=6,Q22=7),'TABLAS VALORACIÓN'!$Y$6,IF(OR(Q22=8,Q22=9,Q22=10),'TABLAS VALORACIÓN'!$Y$5)))))</f>
        <v>Riesgo Medio</v>
      </c>
      <c r="S22" s="2" t="s">
        <v>130</v>
      </c>
      <c r="T22" s="4" t="s">
        <v>126</v>
      </c>
      <c r="U22" s="12">
        <v>43160</v>
      </c>
      <c r="V22" s="12">
        <v>43435</v>
      </c>
      <c r="W22" s="4" t="s">
        <v>139</v>
      </c>
      <c r="X22" s="4" t="s">
        <v>134</v>
      </c>
      <c r="Y22" s="6" t="str">
        <f t="shared" si="6"/>
        <v/>
      </c>
      <c r="Z22" s="6" t="str">
        <f t="shared" si="7"/>
        <v/>
      </c>
      <c r="AA22" s="6" t="str">
        <f t="shared" si="8"/>
        <v/>
      </c>
      <c r="AB22" s="6" t="str">
        <f t="shared" si="9"/>
        <v/>
      </c>
    </row>
    <row r="23" spans="2:28" ht="127.5" customHeight="1" x14ac:dyDescent="0.25">
      <c r="B23" s="2"/>
      <c r="C23" s="3" t="s">
        <v>53</v>
      </c>
      <c r="D23" s="3" t="s">
        <v>55</v>
      </c>
      <c r="E23" s="3" t="s">
        <v>61</v>
      </c>
      <c r="F23" s="3" t="s">
        <v>65</v>
      </c>
      <c r="G23" s="5" t="s">
        <v>109</v>
      </c>
      <c r="H23" s="5" t="s">
        <v>110</v>
      </c>
      <c r="I23" s="3" t="s">
        <v>74</v>
      </c>
      <c r="J23" s="3" t="s">
        <v>79</v>
      </c>
      <c r="K23" s="1">
        <f t="shared" si="0"/>
        <v>6</v>
      </c>
      <c r="L23" s="1" t="str">
        <f>IF(K23="","",IF(OR(K23=2,K23=3,K23=4),'TABLAS VALORACIÓN'!$Y$8,IF(K23=5,'TABLAS VALORACIÓN'!$Y$7,IF(OR(K23=6,K23=7),'TABLAS VALORACIÓN'!$Y$6,IF(OR(K23=8,K23=9,K23=10),'TABLAS VALORACIÓN'!$Y$5)))))</f>
        <v>Riesgo Alto</v>
      </c>
      <c r="M23" s="4" t="s">
        <v>82</v>
      </c>
      <c r="N23" s="4" t="s">
        <v>123</v>
      </c>
      <c r="O23" s="3" t="s">
        <v>73</v>
      </c>
      <c r="P23" s="3" t="s">
        <v>77</v>
      </c>
      <c r="Q23" s="1">
        <f t="shared" si="1"/>
        <v>4</v>
      </c>
      <c r="R23" s="1" t="str">
        <f>IF(Q23="","",IF(OR(Q23=2,Q23=3,Q23=4),'TABLAS VALORACIÓN'!$Y$8,IF(Q23=5,'TABLAS VALORACIÓN'!$Y$7,IF(OR(Q23=6,Q23=7),'TABLAS VALORACIÓN'!$Y$6,IF(OR(Q23=8,Q23=9,Q23=10),'TABLAS VALORACIÓN'!$Y$5)))))</f>
        <v>Riesgo Bajo</v>
      </c>
      <c r="S23" s="2" t="s">
        <v>130</v>
      </c>
      <c r="T23" s="4" t="s">
        <v>94</v>
      </c>
      <c r="U23" s="12">
        <v>43160</v>
      </c>
      <c r="V23" s="12">
        <v>43435</v>
      </c>
      <c r="W23" s="4" t="s">
        <v>144</v>
      </c>
      <c r="X23" s="4" t="s">
        <v>135</v>
      </c>
      <c r="Y23" s="6" t="str">
        <f t="shared" si="6"/>
        <v/>
      </c>
      <c r="Z23" s="6" t="str">
        <f t="shared" si="7"/>
        <v/>
      </c>
      <c r="AA23" s="6" t="str">
        <f t="shared" si="8"/>
        <v/>
      </c>
      <c r="AB23" s="6" t="str">
        <f t="shared" si="9"/>
        <v/>
      </c>
    </row>
    <row r="24" spans="2:28" ht="127.5" customHeight="1" x14ac:dyDescent="0.25">
      <c r="B24" s="2"/>
      <c r="C24" s="3" t="s">
        <v>53</v>
      </c>
      <c r="D24" s="3" t="s">
        <v>55</v>
      </c>
      <c r="E24" s="3" t="s">
        <v>61</v>
      </c>
      <c r="F24" s="3" t="s">
        <v>65</v>
      </c>
      <c r="G24" s="5" t="s">
        <v>111</v>
      </c>
      <c r="H24" s="5" t="s">
        <v>106</v>
      </c>
      <c r="I24" s="3" t="s">
        <v>74</v>
      </c>
      <c r="J24" s="3" t="s">
        <v>80</v>
      </c>
      <c r="K24" s="1">
        <f t="shared" si="0"/>
        <v>7</v>
      </c>
      <c r="L24" s="1" t="str">
        <f>IF(K24="","",IF(OR(K24=2,K24=3,K24=4),'TABLAS VALORACIÓN'!$Y$8,IF(K24=5,'TABLAS VALORACIÓN'!$Y$7,IF(OR(K24=6,K24=7),'TABLAS VALORACIÓN'!$Y$6,IF(OR(K24=8,K24=9,K24=10),'TABLAS VALORACIÓN'!$Y$5)))))</f>
        <v>Riesgo Alto</v>
      </c>
      <c r="M24" s="4" t="s">
        <v>83</v>
      </c>
      <c r="N24" s="4" t="s">
        <v>120</v>
      </c>
      <c r="O24" s="3" t="s">
        <v>74</v>
      </c>
      <c r="P24" s="3" t="s">
        <v>77</v>
      </c>
      <c r="Q24" s="1">
        <f t="shared" si="1"/>
        <v>5</v>
      </c>
      <c r="R24" s="1" t="str">
        <f>IF(Q24="","",IF(OR(Q24=2,Q24=3,Q24=4),'TABLAS VALORACIÓN'!$Y$8,IF(Q24=5,'TABLAS VALORACIÓN'!$Y$7,IF(OR(Q24=6,Q24=7),'TABLAS VALORACIÓN'!$Y$6,IF(OR(Q24=8,Q24=9,Q24=10),'TABLAS VALORACIÓN'!$Y$5)))))</f>
        <v>Riesgo Medio</v>
      </c>
      <c r="S24" s="2" t="s">
        <v>130</v>
      </c>
      <c r="T24" s="4" t="s">
        <v>125</v>
      </c>
      <c r="U24" s="12">
        <v>43160</v>
      </c>
      <c r="V24" s="12">
        <v>43435</v>
      </c>
      <c r="W24" s="4" t="s">
        <v>140</v>
      </c>
      <c r="X24" s="4" t="s">
        <v>141</v>
      </c>
      <c r="Y24" s="6" t="str">
        <f t="shared" si="6"/>
        <v/>
      </c>
      <c r="Z24" s="6" t="str">
        <f t="shared" si="7"/>
        <v/>
      </c>
      <c r="AA24" s="6" t="str">
        <f t="shared" si="8"/>
        <v/>
      </c>
      <c r="AB24" s="6" t="str">
        <f t="shared" si="9"/>
        <v/>
      </c>
    </row>
    <row r="25" spans="2:28" ht="127.5" customHeight="1" x14ac:dyDescent="0.25">
      <c r="B25" s="2"/>
      <c r="C25" s="3"/>
      <c r="D25" s="3"/>
      <c r="E25" s="3"/>
      <c r="F25" s="3"/>
      <c r="G25" s="4"/>
      <c r="H25" s="4"/>
      <c r="I25" s="3"/>
      <c r="J25" s="3"/>
      <c r="K25" s="1" t="str">
        <f t="shared" si="0"/>
        <v/>
      </c>
      <c r="L25" s="1" t="str">
        <f>IF(K25="","",IF(OR(K25=2,K25=3,K25=4),'TABLAS VALORACIÓN'!$Y$8,IF(K25=5,'TABLAS VALORACIÓN'!$Y$7,IF(OR(K25=6,K25=7),'TABLAS VALORACIÓN'!$Y$6,IF(OR(K25=8,K25=9,K25=10),'TABLAS VALORACIÓN'!$Y$5)))))</f>
        <v/>
      </c>
      <c r="M25" s="4"/>
      <c r="N25" s="5"/>
      <c r="O25" s="3"/>
      <c r="P25" s="3"/>
      <c r="Q25" s="1" t="str">
        <f t="shared" si="1"/>
        <v/>
      </c>
      <c r="R25" s="1" t="str">
        <f>IF(Q25="","",IF(OR(Q25=2,Q25=3,Q25=4),'TABLAS VALORACIÓN'!$Y$8,IF(Q25=5,'TABLAS VALORACIÓN'!$Y$7,IF(OR(Q25=6,Q25=7),'TABLAS VALORACIÓN'!$Y$6,IF(OR(Q25=8,Q25=9,Q25=10),'TABLAS VALORACIÓN'!$Y$5)))))</f>
        <v/>
      </c>
      <c r="S25" s="2"/>
      <c r="T25" s="4"/>
      <c r="U25" s="12"/>
      <c r="V25" s="12"/>
      <c r="W25" s="4"/>
      <c r="X25" s="4"/>
      <c r="Y25" s="6" t="str">
        <f t="shared" si="6"/>
        <v/>
      </c>
      <c r="Z25" s="6" t="str">
        <f t="shared" si="7"/>
        <v/>
      </c>
      <c r="AA25" s="6" t="str">
        <f t="shared" si="8"/>
        <v/>
      </c>
      <c r="AB25" s="6" t="str">
        <f t="shared" si="9"/>
        <v/>
      </c>
    </row>
    <row r="26" spans="2:28" ht="127.5" customHeight="1" x14ac:dyDescent="0.25">
      <c r="B26" s="2"/>
      <c r="C26" s="3"/>
      <c r="D26" s="3"/>
      <c r="E26" s="3"/>
      <c r="F26" s="3"/>
      <c r="G26" s="4"/>
      <c r="H26" s="4"/>
      <c r="I26" s="3"/>
      <c r="J26" s="3"/>
      <c r="K26" s="1" t="str">
        <f t="shared" si="0"/>
        <v/>
      </c>
      <c r="L26" s="1" t="str">
        <f>IF(K26="","",IF(OR(K26=2,K26=3,K26=4),'TABLAS VALORACIÓN'!$Y$8,IF(K26=5,'TABLAS VALORACIÓN'!$Y$7,IF(OR(K26=6,K26=7),'TABLAS VALORACIÓN'!$Y$6,IF(OR(K26=8,K26=9,K26=10),'TABLAS VALORACIÓN'!$Y$5)))))</f>
        <v/>
      </c>
      <c r="M26" s="4"/>
      <c r="N26" s="5"/>
      <c r="O26" s="3"/>
      <c r="P26" s="3"/>
      <c r="Q26" s="1" t="str">
        <f t="shared" si="1"/>
        <v/>
      </c>
      <c r="R26" s="1" t="str">
        <f>IF(Q26="","",IF(OR(Q26=2,Q26=3,Q26=4),'TABLAS VALORACIÓN'!$Y$8,IF(Q26=5,'TABLAS VALORACIÓN'!$Y$7,IF(OR(Q26=6,Q26=7),'TABLAS VALORACIÓN'!$Y$6,IF(OR(Q26=8,Q26=9,Q26=10),'TABLAS VALORACIÓN'!$Y$5)))))</f>
        <v/>
      </c>
      <c r="S26" s="2"/>
      <c r="T26" s="4"/>
      <c r="U26" s="12"/>
      <c r="V26" s="12"/>
      <c r="W26" s="4"/>
      <c r="X26" s="4"/>
      <c r="Y26" s="6" t="str">
        <f t="shared" si="6"/>
        <v/>
      </c>
      <c r="Z26" s="6" t="str">
        <f t="shared" si="7"/>
        <v/>
      </c>
      <c r="AA26" s="6" t="str">
        <f t="shared" si="8"/>
        <v/>
      </c>
      <c r="AB26" s="6" t="str">
        <f t="shared" si="9"/>
        <v/>
      </c>
    </row>
    <row r="27" spans="2:28" ht="127.5" customHeight="1" x14ac:dyDescent="0.25">
      <c r="B27" s="2"/>
      <c r="C27" s="3"/>
      <c r="D27" s="3"/>
      <c r="E27" s="3"/>
      <c r="F27" s="3"/>
      <c r="G27" s="4"/>
      <c r="H27" s="4"/>
      <c r="I27" s="3"/>
      <c r="J27" s="3"/>
      <c r="K27" s="1" t="str">
        <f t="shared" si="0"/>
        <v/>
      </c>
      <c r="L27" s="1" t="str">
        <f>IF(K27="","",IF(OR(K27=2,K27=3,K27=4),'TABLAS VALORACIÓN'!$Y$8,IF(K27=5,'TABLAS VALORACIÓN'!$Y$7,IF(OR(K27=6,K27=7),'TABLAS VALORACIÓN'!$Y$6,IF(OR(K27=8,K27=9,K27=10),'TABLAS VALORACIÓN'!$Y$5)))))</f>
        <v/>
      </c>
      <c r="M27" s="4"/>
      <c r="N27" s="5"/>
      <c r="O27" s="3"/>
      <c r="P27" s="3"/>
      <c r="Q27" s="1" t="str">
        <f t="shared" si="1"/>
        <v/>
      </c>
      <c r="R27" s="1" t="str">
        <f>IF(Q27="","",IF(OR(Q27=2,Q27=3,Q27=4),'TABLAS VALORACIÓN'!$Y$8,IF(Q27=5,'TABLAS VALORACIÓN'!$Y$7,IF(OR(Q27=6,Q27=7),'TABLAS VALORACIÓN'!$Y$6,IF(OR(Q27=8,Q27=9,Q27=10),'TABLAS VALORACIÓN'!$Y$5)))))</f>
        <v/>
      </c>
      <c r="S27" s="2"/>
      <c r="T27" s="4"/>
      <c r="U27" s="12"/>
      <c r="V27" s="12"/>
      <c r="W27" s="4"/>
      <c r="X27" s="4"/>
      <c r="Y27" s="6" t="str">
        <f t="shared" si="6"/>
        <v/>
      </c>
      <c r="Z27" s="6" t="str">
        <f t="shared" si="7"/>
        <v/>
      </c>
      <c r="AA27" s="6" t="str">
        <f t="shared" si="8"/>
        <v/>
      </c>
      <c r="AB27" s="6" t="str">
        <f t="shared" si="9"/>
        <v/>
      </c>
    </row>
    <row r="28" spans="2:28" ht="127.5" customHeight="1" x14ac:dyDescent="0.25">
      <c r="B28" s="2"/>
      <c r="C28" s="3"/>
      <c r="D28" s="3"/>
      <c r="E28" s="3"/>
      <c r="F28" s="3"/>
      <c r="G28" s="4"/>
      <c r="H28" s="4"/>
      <c r="I28" s="3"/>
      <c r="J28" s="3"/>
      <c r="K28" s="1" t="str">
        <f t="shared" si="0"/>
        <v/>
      </c>
      <c r="L28" s="1" t="str">
        <f>IF(K28="","",IF(OR(K28=2,K28=3,K28=4),'TABLAS VALORACIÓN'!$Y$8,IF(K28=5,'TABLAS VALORACIÓN'!$Y$7,IF(OR(K28=6,K28=7),'TABLAS VALORACIÓN'!$Y$6,IF(OR(K28=8,K28=9,K28=10),'TABLAS VALORACIÓN'!$Y$5)))))</f>
        <v/>
      </c>
      <c r="M28" s="4"/>
      <c r="N28" s="5"/>
      <c r="O28" s="3"/>
      <c r="P28" s="3"/>
      <c r="Q28" s="1" t="str">
        <f t="shared" si="1"/>
        <v/>
      </c>
      <c r="R28" s="1" t="str">
        <f>IF(Q28="","",IF(OR(Q28=2,Q28=3,Q28=4),'TABLAS VALORACIÓN'!$Y$8,IF(Q28=5,'TABLAS VALORACIÓN'!$Y$7,IF(OR(Q28=6,Q28=7),'TABLAS VALORACIÓN'!$Y$6,IF(OR(Q28=8,Q28=9,Q28=10),'TABLAS VALORACIÓN'!$Y$5)))))</f>
        <v/>
      </c>
      <c r="S28" s="2"/>
      <c r="T28" s="4"/>
      <c r="U28" s="12"/>
      <c r="V28" s="12"/>
      <c r="W28" s="4"/>
      <c r="X28" s="4"/>
      <c r="Y28" s="6" t="str">
        <f t="shared" si="6"/>
        <v/>
      </c>
      <c r="Z28" s="6" t="str">
        <f t="shared" si="7"/>
        <v/>
      </c>
      <c r="AA28" s="6" t="str">
        <f t="shared" si="8"/>
        <v/>
      </c>
      <c r="AB28" s="6" t="str">
        <f t="shared" si="9"/>
        <v/>
      </c>
    </row>
    <row r="29" spans="2:28" ht="127.5" customHeight="1" x14ac:dyDescent="0.25">
      <c r="B29" s="2"/>
      <c r="C29" s="3"/>
      <c r="D29" s="3"/>
      <c r="E29" s="3"/>
      <c r="F29" s="3"/>
      <c r="G29" s="4"/>
      <c r="H29" s="4"/>
      <c r="I29" s="3"/>
      <c r="J29" s="3"/>
      <c r="K29" s="1" t="str">
        <f t="shared" si="0"/>
        <v/>
      </c>
      <c r="L29" s="1" t="str">
        <f>IF(K29="","",IF(OR(K29=2,K29=3,K29=4),'TABLAS VALORACIÓN'!$Y$8,IF(K29=5,'TABLAS VALORACIÓN'!$Y$7,IF(OR(K29=6,K29=7),'TABLAS VALORACIÓN'!$Y$6,IF(OR(K29=8,K29=9,K29=10),'TABLAS VALORACIÓN'!$Y$5)))))</f>
        <v/>
      </c>
      <c r="M29" s="4"/>
      <c r="N29" s="5"/>
      <c r="O29" s="3"/>
      <c r="P29" s="3"/>
      <c r="Q29" s="1" t="str">
        <f t="shared" si="1"/>
        <v/>
      </c>
      <c r="R29" s="1" t="str">
        <f>IF(Q29="","",IF(OR(Q29=2,Q29=3,Q29=4),'TABLAS VALORACIÓN'!$Y$8,IF(Q29=5,'TABLAS VALORACIÓN'!$Y$7,IF(OR(Q29=6,Q29=7),'TABLAS VALORACIÓN'!$Y$6,IF(OR(Q29=8,Q29=9,Q29=10),'TABLAS VALORACIÓN'!$Y$5)))))</f>
        <v/>
      </c>
      <c r="S29" s="2"/>
      <c r="T29" s="4"/>
      <c r="U29" s="12"/>
      <c r="V29" s="12"/>
      <c r="W29" s="4"/>
      <c r="X29" s="4"/>
      <c r="Y29" s="6" t="str">
        <f t="shared" si="6"/>
        <v/>
      </c>
      <c r="Z29" s="6" t="str">
        <f t="shared" si="7"/>
        <v/>
      </c>
      <c r="AA29" s="6" t="str">
        <f t="shared" si="8"/>
        <v/>
      </c>
      <c r="AB29" s="6" t="str">
        <f t="shared" si="9"/>
        <v/>
      </c>
    </row>
    <row r="30" spans="2:28" ht="127.5" customHeight="1" x14ac:dyDescent="0.25">
      <c r="B30" s="2"/>
      <c r="C30" s="3"/>
      <c r="D30" s="3"/>
      <c r="E30" s="3"/>
      <c r="F30" s="3"/>
      <c r="G30" s="4"/>
      <c r="H30" s="4"/>
      <c r="I30" s="3"/>
      <c r="J30" s="3"/>
      <c r="K30" s="1" t="str">
        <f t="shared" si="0"/>
        <v/>
      </c>
      <c r="L30" s="1" t="str">
        <f>IF(K30="","",IF(OR(K30=2,K30=3,K30=4),'TABLAS VALORACIÓN'!$Y$8,IF(K30=5,'TABLAS VALORACIÓN'!$Y$7,IF(OR(K30=6,K30=7),'TABLAS VALORACIÓN'!$Y$6,IF(OR(K30=8,K30=9,K30=10),'TABLAS VALORACIÓN'!$Y$5)))))</f>
        <v/>
      </c>
      <c r="M30" s="4"/>
      <c r="N30" s="5"/>
      <c r="O30" s="3"/>
      <c r="P30" s="3"/>
      <c r="Q30" s="1" t="str">
        <f t="shared" si="1"/>
        <v/>
      </c>
      <c r="R30" s="1" t="str">
        <f>IF(Q30="","",IF(OR(Q30=2,Q30=3,Q30=4),'TABLAS VALORACIÓN'!$Y$8,IF(Q30=5,'TABLAS VALORACIÓN'!$Y$7,IF(OR(Q30=6,Q30=7),'TABLAS VALORACIÓN'!$Y$6,IF(OR(Q30=8,Q30=9,Q30=10),'TABLAS VALORACIÓN'!$Y$5)))))</f>
        <v/>
      </c>
      <c r="S30" s="2"/>
      <c r="T30" s="4"/>
      <c r="U30" s="12"/>
      <c r="V30" s="12"/>
      <c r="W30" s="4"/>
      <c r="X30" s="4"/>
    </row>
    <row r="31" spans="2:28" ht="127.5" customHeight="1" x14ac:dyDescent="0.25">
      <c r="B31" s="2"/>
      <c r="C31" s="3"/>
      <c r="D31" s="3"/>
      <c r="E31" s="3"/>
      <c r="F31" s="3"/>
      <c r="G31" s="4"/>
      <c r="H31" s="4"/>
      <c r="I31" s="3"/>
      <c r="J31" s="3"/>
      <c r="K31" s="1" t="str">
        <f t="shared" si="0"/>
        <v/>
      </c>
      <c r="L31" s="1" t="str">
        <f>IF(K31="","",IF(OR(K31=2,K31=3,K31=4),'TABLAS VALORACIÓN'!$Y$8,IF(K31=5,'TABLAS VALORACIÓN'!$Y$7,IF(OR(K31=6,K31=7),'TABLAS VALORACIÓN'!$Y$6,IF(OR(K31=8,K31=9,K31=10),'TABLAS VALORACIÓN'!$Y$5)))))</f>
        <v/>
      </c>
      <c r="M31" s="4"/>
      <c r="N31" s="5"/>
      <c r="O31" s="3"/>
      <c r="P31" s="3"/>
      <c r="Q31" s="1" t="str">
        <f t="shared" si="1"/>
        <v/>
      </c>
      <c r="R31" s="1" t="str">
        <f>IF(Q31="","",IF(OR(Q31=2,Q31=3,Q31=4),'TABLAS VALORACIÓN'!$Y$8,IF(Q31=5,'TABLAS VALORACIÓN'!$Y$7,IF(OR(Q31=6,Q31=7),'TABLAS VALORACIÓN'!$Y$6,IF(OR(Q31=8,Q31=9,Q31=10),'TABLAS VALORACIÓN'!$Y$5)))))</f>
        <v/>
      </c>
      <c r="S31" s="2"/>
      <c r="T31" s="4"/>
      <c r="U31" s="12"/>
      <c r="V31" s="12"/>
      <c r="W31" s="4"/>
      <c r="X31" s="4"/>
    </row>
    <row r="32" spans="2:28" x14ac:dyDescent="0.25"/>
    <row r="33" x14ac:dyDescent="0.25"/>
    <row r="34" x14ac:dyDescent="0.25"/>
    <row r="35" x14ac:dyDescent="0.25"/>
  </sheetData>
  <sheetProtection insertRows="0" deleteRows="0"/>
  <mergeCells count="21">
    <mergeCell ref="S11:S12"/>
    <mergeCell ref="T11:T12"/>
    <mergeCell ref="U11:U12"/>
    <mergeCell ref="V11:V12"/>
    <mergeCell ref="N11:N12"/>
    <mergeCell ref="W11:X11"/>
    <mergeCell ref="B2:X8"/>
    <mergeCell ref="B9:X10"/>
    <mergeCell ref="I11:I12"/>
    <mergeCell ref="O11:R11"/>
    <mergeCell ref="B11:B12"/>
    <mergeCell ref="C11:C12"/>
    <mergeCell ref="D11:D12"/>
    <mergeCell ref="E11:E12"/>
    <mergeCell ref="F11:F12"/>
    <mergeCell ref="G11:G12"/>
    <mergeCell ref="H11:H12"/>
    <mergeCell ref="J11:J12"/>
    <mergeCell ref="K11:K12"/>
    <mergeCell ref="L11:L12"/>
    <mergeCell ref="M11:M12"/>
  </mergeCells>
  <conditionalFormatting sqref="K13:K31 Q13:Q31">
    <cfRule type="cellIs" dxfId="13" priority="29" operator="between">
      <formula>8</formula>
      <formula>10</formula>
    </cfRule>
    <cfRule type="cellIs" dxfId="12" priority="30" operator="between">
      <formula>6</formula>
      <formula>7</formula>
    </cfRule>
    <cfRule type="cellIs" dxfId="11" priority="31" operator="equal">
      <formula>5</formula>
    </cfRule>
    <cfRule type="cellIs" dxfId="10" priority="32" operator="between">
      <formula>0</formula>
      <formula>1</formula>
    </cfRule>
    <cfRule type="cellIs" dxfId="9" priority="33" operator="between">
      <formula>2</formula>
      <formula>4</formula>
    </cfRule>
  </conditionalFormatting>
  <conditionalFormatting sqref="L13:L31 R13:R31">
    <cfRule type="expression" dxfId="8" priority="19">
      <formula>K13=10</formula>
    </cfRule>
    <cfRule type="expression" dxfId="7" priority="20">
      <formula>K13=9</formula>
    </cfRule>
    <cfRule type="expression" dxfId="6" priority="21">
      <formula>K13=7</formula>
    </cfRule>
    <cfRule type="expression" dxfId="5" priority="22">
      <formula>K13=4</formula>
    </cfRule>
    <cfRule type="expression" dxfId="4" priority="23">
      <formula>K13=3</formula>
    </cfRule>
    <cfRule type="expression" dxfId="3" priority="24">
      <formula>K13=8</formula>
    </cfRule>
    <cfRule type="expression" dxfId="2" priority="25">
      <formula>K13=6</formula>
    </cfRule>
    <cfRule type="expression" dxfId="1" priority="26">
      <formula>K13=5</formula>
    </cfRule>
    <cfRule type="expression" dxfId="0" priority="27">
      <formula>K13=2</formula>
    </cfRule>
  </conditionalFormatting>
  <dataValidations count="7">
    <dataValidation type="list" allowBlank="1" showInputMessage="1" showErrorMessage="1" sqref="F13:F1048576">
      <formula1>TIPO</formula1>
    </dataValidation>
    <dataValidation type="list" allowBlank="1" showInputMessage="1" showErrorMessage="1" sqref="C13:C1048576">
      <formula1>CLASE</formula1>
    </dataValidation>
    <dataValidation type="list" allowBlank="1" showInputMessage="1" showErrorMessage="1" sqref="D13:D1048576">
      <formula1>FUENTE</formula1>
    </dataValidation>
    <dataValidation type="list" allowBlank="1" showInputMessage="1" showErrorMessage="1" sqref="E13:E1048576">
      <formula1>ETAPA</formula1>
    </dataValidation>
    <dataValidation type="list" allowBlank="1" showInputMessage="1" showErrorMessage="1" sqref="M13:M1048576">
      <formula1>ASIGNACIÓN</formula1>
    </dataValidation>
    <dataValidation type="list" allowBlank="1" showInputMessage="1" showErrorMessage="1" sqref="O13:O1048576 I13:I1048576">
      <formula1>PROBABILIDAD</formula1>
    </dataValidation>
    <dataValidation type="list" allowBlank="1" showInputMessage="1" showErrorMessage="1" sqref="P13:P1048576 J13:J1048576">
      <formula1>IMPACTO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fitToHeight="2" orientation="landscape" horizontalDpi="4294967295" verticalDpi="4294967295" r:id="rId1"/>
  <headerFooter>
    <oddFooter>&amp;C&amp;"Arial,Normal"&amp;8&amp;P/&amp;N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showGridLines="0" zoomScale="73" zoomScaleNormal="73" workbookViewId="0">
      <selection activeCell="I8" sqref="I8"/>
    </sheetView>
  </sheetViews>
  <sheetFormatPr baseColWidth="10" defaultColWidth="0" defaultRowHeight="11.25" zeroHeight="1" x14ac:dyDescent="0.2"/>
  <cols>
    <col min="1" max="1" width="1.7109375" style="24" customWidth="1"/>
    <col min="2" max="2" width="11.42578125" style="24" customWidth="1"/>
    <col min="3" max="3" width="20.7109375" style="24" customWidth="1"/>
    <col min="4" max="4" width="9.7109375" style="24" bestFit="1" customWidth="1"/>
    <col min="5" max="5" width="21.140625" style="24" customWidth="1"/>
    <col min="6" max="7" width="8.5703125" style="24" customWidth="1"/>
    <col min="8" max="8" width="25.7109375" style="24" customWidth="1"/>
    <col min="9" max="11" width="21.140625" style="24" customWidth="1"/>
    <col min="12" max="13" width="21.42578125" style="24" customWidth="1"/>
    <col min="14" max="14" width="11.42578125" style="24" customWidth="1"/>
    <col min="15" max="15" width="24.85546875" style="24" customWidth="1"/>
    <col min="16" max="16" width="11.42578125" style="24" customWidth="1"/>
    <col min="17" max="17" width="23" style="24" customWidth="1"/>
    <col min="18" max="18" width="24" style="24" customWidth="1"/>
    <col min="19" max="19" width="17" style="24" customWidth="1"/>
    <col min="20" max="20" width="24" style="24" customWidth="1"/>
    <col min="21" max="21" width="23.28515625" style="24" customWidth="1"/>
    <col min="22" max="23" width="11.42578125" style="24" customWidth="1"/>
    <col min="24" max="24" width="19" style="24" customWidth="1"/>
    <col min="25" max="25" width="28" style="24" customWidth="1"/>
    <col min="26" max="16384" width="11.42578125" style="24" hidden="1"/>
  </cols>
  <sheetData>
    <row r="1" spans="1:25" ht="15" x14ac:dyDescent="0.25">
      <c r="A1" s="27" t="s">
        <v>88</v>
      </c>
    </row>
    <row r="2" spans="1:25" s="15" customFormat="1" x14ac:dyDescent="0.2">
      <c r="O2" s="45" t="s">
        <v>7</v>
      </c>
      <c r="P2" s="45"/>
      <c r="Q2" s="45"/>
      <c r="R2" s="45"/>
      <c r="S2" s="45"/>
      <c r="T2" s="45"/>
      <c r="U2" s="45"/>
    </row>
    <row r="3" spans="1:25" s="15" customFormat="1" ht="15" customHeight="1" x14ac:dyDescent="0.2">
      <c r="C3" s="45" t="s">
        <v>84</v>
      </c>
      <c r="D3" s="45"/>
      <c r="F3" s="44" t="s">
        <v>85</v>
      </c>
      <c r="G3" s="44"/>
      <c r="H3" s="44"/>
      <c r="I3" s="44"/>
      <c r="J3" s="44"/>
      <c r="K3" s="44"/>
      <c r="L3" s="44"/>
      <c r="O3" s="48" t="s">
        <v>6</v>
      </c>
      <c r="P3" s="49"/>
      <c r="Q3" s="49"/>
      <c r="R3" s="49"/>
      <c r="S3" s="49"/>
      <c r="T3" s="49"/>
      <c r="U3" s="50"/>
      <c r="X3" s="51" t="s">
        <v>86</v>
      </c>
      <c r="Y3" s="52"/>
    </row>
    <row r="4" spans="1:25" s="15" customFormat="1" ht="63" customHeight="1" x14ac:dyDescent="0.2">
      <c r="C4" s="16" t="s">
        <v>8</v>
      </c>
      <c r="D4" s="16" t="s">
        <v>32</v>
      </c>
      <c r="F4" s="48" t="s">
        <v>6</v>
      </c>
      <c r="G4" s="49"/>
      <c r="H4" s="49"/>
      <c r="I4" s="49"/>
      <c r="J4" s="49"/>
      <c r="K4" s="49"/>
      <c r="L4" s="50"/>
      <c r="N4" s="17"/>
      <c r="O4" s="47" t="s">
        <v>33</v>
      </c>
      <c r="P4" s="47"/>
      <c r="Q4" s="18" t="s">
        <v>40</v>
      </c>
      <c r="R4" s="18" t="s">
        <v>41</v>
      </c>
      <c r="S4" s="18" t="s">
        <v>42</v>
      </c>
      <c r="T4" s="18" t="s">
        <v>43</v>
      </c>
      <c r="U4" s="18" t="s">
        <v>44</v>
      </c>
      <c r="X4" s="19" t="s">
        <v>7</v>
      </c>
      <c r="Y4" s="16" t="s">
        <v>8</v>
      </c>
    </row>
    <row r="5" spans="1:25" s="15" customFormat="1" ht="51.75" customHeight="1" x14ac:dyDescent="0.2">
      <c r="B5" s="46" t="s">
        <v>11</v>
      </c>
      <c r="C5" s="20" t="s">
        <v>27</v>
      </c>
      <c r="D5" s="21">
        <v>1</v>
      </c>
      <c r="F5" s="47" t="s">
        <v>33</v>
      </c>
      <c r="G5" s="47"/>
      <c r="H5" s="18" t="s">
        <v>40</v>
      </c>
      <c r="I5" s="18" t="s">
        <v>41</v>
      </c>
      <c r="J5" s="18" t="s">
        <v>42</v>
      </c>
      <c r="K5" s="18" t="s">
        <v>43</v>
      </c>
      <c r="L5" s="18" t="s">
        <v>44</v>
      </c>
      <c r="O5" s="47" t="s">
        <v>34</v>
      </c>
      <c r="P5" s="47"/>
      <c r="Q5" s="18" t="s">
        <v>39</v>
      </c>
      <c r="R5" s="18" t="s">
        <v>38</v>
      </c>
      <c r="S5" s="18" t="s">
        <v>35</v>
      </c>
      <c r="T5" s="18" t="s">
        <v>36</v>
      </c>
      <c r="U5" s="18" t="s">
        <v>37</v>
      </c>
      <c r="X5" s="28" t="s">
        <v>19</v>
      </c>
      <c r="Y5" s="18" t="s">
        <v>20</v>
      </c>
    </row>
    <row r="6" spans="1:25" s="15" customFormat="1" ht="45" x14ac:dyDescent="0.2">
      <c r="B6" s="46"/>
      <c r="C6" s="20" t="s">
        <v>28</v>
      </c>
      <c r="D6" s="21">
        <v>2</v>
      </c>
      <c r="F6" s="47" t="s">
        <v>34</v>
      </c>
      <c r="G6" s="47"/>
      <c r="H6" s="18" t="s">
        <v>39</v>
      </c>
      <c r="I6" s="18" t="s">
        <v>38</v>
      </c>
      <c r="J6" s="18" t="s">
        <v>35</v>
      </c>
      <c r="K6" s="18" t="s">
        <v>36</v>
      </c>
      <c r="L6" s="18" t="s">
        <v>37</v>
      </c>
      <c r="O6" s="44" t="s">
        <v>8</v>
      </c>
      <c r="P6" s="44" t="s">
        <v>45</v>
      </c>
      <c r="Q6" s="16" t="s">
        <v>46</v>
      </c>
      <c r="R6" s="16" t="s">
        <v>47</v>
      </c>
      <c r="S6" s="16" t="s">
        <v>26</v>
      </c>
      <c r="T6" s="16" t="s">
        <v>48</v>
      </c>
      <c r="U6" s="16" t="s">
        <v>49</v>
      </c>
      <c r="X6" s="29" t="s">
        <v>21</v>
      </c>
      <c r="Y6" s="18" t="s">
        <v>22</v>
      </c>
    </row>
    <row r="7" spans="1:25" s="15" customFormat="1" ht="22.5" x14ac:dyDescent="0.2">
      <c r="B7" s="46"/>
      <c r="C7" s="20" t="s">
        <v>29</v>
      </c>
      <c r="D7" s="21">
        <v>3</v>
      </c>
      <c r="E7" s="22"/>
      <c r="F7" s="44" t="s">
        <v>8</v>
      </c>
      <c r="G7" s="44" t="s">
        <v>45</v>
      </c>
      <c r="H7" s="16" t="s">
        <v>46</v>
      </c>
      <c r="I7" s="16" t="s">
        <v>47</v>
      </c>
      <c r="J7" s="16" t="s">
        <v>26</v>
      </c>
      <c r="K7" s="16" t="s">
        <v>48</v>
      </c>
      <c r="L7" s="16" t="s">
        <v>49</v>
      </c>
      <c r="O7" s="44"/>
      <c r="P7" s="44"/>
      <c r="Q7" s="21">
        <v>1</v>
      </c>
      <c r="R7" s="21">
        <v>2</v>
      </c>
      <c r="S7" s="21">
        <v>3</v>
      </c>
      <c r="T7" s="21">
        <v>4</v>
      </c>
      <c r="U7" s="23">
        <v>5</v>
      </c>
      <c r="X7" s="13">
        <v>5</v>
      </c>
      <c r="Y7" s="18" t="s">
        <v>23</v>
      </c>
    </row>
    <row r="8" spans="1:25" s="15" customFormat="1" ht="51.75" customHeight="1" x14ac:dyDescent="0.2">
      <c r="B8" s="46"/>
      <c r="C8" s="20" t="s">
        <v>30</v>
      </c>
      <c r="D8" s="21">
        <v>4</v>
      </c>
      <c r="E8" s="22"/>
      <c r="F8" s="44"/>
      <c r="G8" s="44"/>
      <c r="H8" s="21">
        <v>1</v>
      </c>
      <c r="I8" s="21">
        <v>2</v>
      </c>
      <c r="J8" s="21">
        <v>3</v>
      </c>
      <c r="K8" s="21">
        <v>4</v>
      </c>
      <c r="L8" s="23">
        <v>5</v>
      </c>
      <c r="N8" s="46" t="s">
        <v>11</v>
      </c>
      <c r="O8" s="20" t="s">
        <v>27</v>
      </c>
      <c r="P8" s="21">
        <v>1</v>
      </c>
      <c r="Q8" s="14">
        <v>2</v>
      </c>
      <c r="R8" s="14">
        <v>3</v>
      </c>
      <c r="S8" s="14">
        <v>4</v>
      </c>
      <c r="T8" s="13">
        <v>5</v>
      </c>
      <c r="U8" s="29">
        <v>6</v>
      </c>
      <c r="X8" s="14" t="s">
        <v>24</v>
      </c>
      <c r="Y8" s="18" t="s">
        <v>25</v>
      </c>
    </row>
    <row r="9" spans="1:25" s="15" customFormat="1" ht="33.75" x14ac:dyDescent="0.2">
      <c r="B9" s="46"/>
      <c r="C9" s="20" t="s">
        <v>31</v>
      </c>
      <c r="D9" s="21">
        <v>5</v>
      </c>
      <c r="E9" s="22"/>
      <c r="F9" s="22"/>
      <c r="G9" s="22"/>
      <c r="H9" s="22"/>
      <c r="I9" s="22"/>
      <c r="J9" s="22"/>
      <c r="K9" s="22"/>
      <c r="N9" s="46"/>
      <c r="O9" s="20" t="s">
        <v>28</v>
      </c>
      <c r="P9" s="21">
        <v>2</v>
      </c>
      <c r="Q9" s="14">
        <v>3</v>
      </c>
      <c r="R9" s="14">
        <v>4</v>
      </c>
      <c r="S9" s="13">
        <v>5</v>
      </c>
      <c r="T9" s="29">
        <v>6</v>
      </c>
      <c r="U9" s="29">
        <v>7</v>
      </c>
    </row>
    <row r="10" spans="1:25" s="15" customFormat="1" ht="22.5" x14ac:dyDescent="0.2">
      <c r="F10" s="22"/>
      <c r="G10" s="22"/>
      <c r="H10" s="22"/>
      <c r="I10" s="22"/>
      <c r="J10" s="22"/>
      <c r="K10" s="22"/>
      <c r="N10" s="46"/>
      <c r="O10" s="20" t="s">
        <v>29</v>
      </c>
      <c r="P10" s="21">
        <v>3</v>
      </c>
      <c r="Q10" s="14">
        <v>4</v>
      </c>
      <c r="R10" s="13">
        <v>5</v>
      </c>
      <c r="S10" s="29">
        <v>6</v>
      </c>
      <c r="T10" s="29">
        <v>7</v>
      </c>
      <c r="U10" s="28">
        <v>8</v>
      </c>
    </row>
    <row r="11" spans="1:25" s="15" customFormat="1" ht="22.5" x14ac:dyDescent="0.2">
      <c r="B11" s="15" t="s">
        <v>89</v>
      </c>
      <c r="N11" s="46"/>
      <c r="O11" s="20" t="s">
        <v>30</v>
      </c>
      <c r="P11" s="21">
        <v>4</v>
      </c>
      <c r="Q11" s="13">
        <v>5</v>
      </c>
      <c r="R11" s="29">
        <v>6</v>
      </c>
      <c r="S11" s="29">
        <v>7</v>
      </c>
      <c r="T11" s="28">
        <v>8</v>
      </c>
      <c r="U11" s="28">
        <v>9</v>
      </c>
    </row>
    <row r="12" spans="1:25" s="15" customFormat="1" ht="22.5" x14ac:dyDescent="0.2">
      <c r="N12" s="46"/>
      <c r="O12" s="20" t="s">
        <v>31</v>
      </c>
      <c r="P12" s="21">
        <v>5</v>
      </c>
      <c r="Q12" s="29">
        <v>6</v>
      </c>
      <c r="R12" s="29">
        <v>7</v>
      </c>
      <c r="S12" s="28">
        <v>8</v>
      </c>
      <c r="T12" s="28">
        <v>9</v>
      </c>
      <c r="U12" s="28">
        <v>10</v>
      </c>
    </row>
    <row r="13" spans="1:25" s="15" customFormat="1" x14ac:dyDescent="0.2"/>
    <row r="14" spans="1:25" hidden="1" x14ac:dyDescent="0.2"/>
    <row r="15" spans="1:25" hidden="1" x14ac:dyDescent="0.2">
      <c r="C15" s="24" t="s">
        <v>51</v>
      </c>
      <c r="D15" s="24" t="s">
        <v>54</v>
      </c>
      <c r="E15" s="24" t="s">
        <v>57</v>
      </c>
      <c r="F15" s="24" t="s">
        <v>62</v>
      </c>
      <c r="G15" s="24" t="s">
        <v>71</v>
      </c>
      <c r="H15" s="24" t="s">
        <v>50</v>
      </c>
      <c r="I15" s="24" t="s">
        <v>9</v>
      </c>
      <c r="P15" s="25"/>
      <c r="Q15" s="25"/>
      <c r="R15" s="25"/>
      <c r="S15" s="25"/>
      <c r="T15" s="25"/>
      <c r="U15" s="25"/>
    </row>
    <row r="16" spans="1:25" hidden="1" x14ac:dyDescent="0.2">
      <c r="C16" s="24" t="s">
        <v>52</v>
      </c>
      <c r="D16" s="24" t="s">
        <v>55</v>
      </c>
      <c r="E16" s="24" t="s">
        <v>58</v>
      </c>
      <c r="F16" s="24" t="s">
        <v>63</v>
      </c>
      <c r="G16" s="24" t="s">
        <v>72</v>
      </c>
      <c r="H16" s="24" t="s">
        <v>78</v>
      </c>
      <c r="I16" s="24" t="s">
        <v>82</v>
      </c>
      <c r="P16" s="25"/>
      <c r="Q16" s="26"/>
      <c r="R16" s="26"/>
      <c r="S16" s="26"/>
      <c r="T16" s="26"/>
      <c r="U16" s="26"/>
    </row>
    <row r="17" spans="3:21" hidden="1" x14ac:dyDescent="0.2">
      <c r="C17" s="24" t="s">
        <v>53</v>
      </c>
      <c r="D17" s="24" t="s">
        <v>56</v>
      </c>
      <c r="E17" s="24" t="s">
        <v>59</v>
      </c>
      <c r="F17" s="24" t="s">
        <v>64</v>
      </c>
      <c r="G17" s="24" t="s">
        <v>73</v>
      </c>
      <c r="H17" s="24" t="s">
        <v>77</v>
      </c>
      <c r="I17" s="24" t="s">
        <v>83</v>
      </c>
      <c r="P17" s="25"/>
      <c r="Q17" s="26"/>
      <c r="R17" s="26"/>
      <c r="S17" s="26"/>
      <c r="T17" s="26"/>
      <c r="U17" s="26"/>
    </row>
    <row r="18" spans="3:21" hidden="1" x14ac:dyDescent="0.2">
      <c r="E18" s="24" t="s">
        <v>60</v>
      </c>
      <c r="F18" s="24" t="s">
        <v>65</v>
      </c>
      <c r="G18" s="24" t="s">
        <v>74</v>
      </c>
      <c r="H18" s="24" t="s">
        <v>79</v>
      </c>
      <c r="P18" s="25"/>
      <c r="Q18" s="26"/>
      <c r="R18" s="26"/>
      <c r="S18" s="26"/>
      <c r="T18" s="26"/>
      <c r="U18" s="26"/>
    </row>
    <row r="19" spans="3:21" hidden="1" x14ac:dyDescent="0.2">
      <c r="E19" s="24" t="s">
        <v>61</v>
      </c>
      <c r="F19" s="24" t="s">
        <v>66</v>
      </c>
      <c r="G19" s="24" t="s">
        <v>75</v>
      </c>
      <c r="H19" s="24" t="s">
        <v>80</v>
      </c>
      <c r="P19" s="25"/>
      <c r="Q19" s="26"/>
      <c r="R19" s="26"/>
      <c r="S19" s="26"/>
      <c r="T19" s="26"/>
      <c r="U19" s="26"/>
    </row>
    <row r="20" spans="3:21" hidden="1" x14ac:dyDescent="0.2">
      <c r="F20" s="24" t="s">
        <v>67</v>
      </c>
      <c r="G20" s="24" t="s">
        <v>76</v>
      </c>
      <c r="H20" s="24" t="s">
        <v>81</v>
      </c>
      <c r="P20" s="25"/>
      <c r="Q20" s="26"/>
      <c r="R20" s="26"/>
      <c r="S20" s="26"/>
      <c r="T20" s="26"/>
      <c r="U20" s="26"/>
    </row>
    <row r="21" spans="3:21" hidden="1" x14ac:dyDescent="0.2">
      <c r="F21" s="24" t="s">
        <v>68</v>
      </c>
    </row>
    <row r="22" spans="3:21" hidden="1" x14ac:dyDescent="0.2">
      <c r="F22" s="24" t="s">
        <v>69</v>
      </c>
    </row>
    <row r="23" spans="3:21" hidden="1" x14ac:dyDescent="0.2">
      <c r="F23" s="24" t="s">
        <v>70</v>
      </c>
    </row>
    <row r="24" spans="3:21" hidden="1" x14ac:dyDescent="0.2"/>
    <row r="25" spans="3:21" ht="26.25" hidden="1" customHeight="1" x14ac:dyDescent="0.2"/>
    <row r="26" spans="3:21" hidden="1" x14ac:dyDescent="0.2"/>
    <row r="27" spans="3:21" hidden="1" x14ac:dyDescent="0.2"/>
    <row r="28" spans="3:21" hidden="1" x14ac:dyDescent="0.2"/>
    <row r="29" spans="3:21" hidden="1" x14ac:dyDescent="0.2"/>
    <row r="30" spans="3:21" hidden="1" x14ac:dyDescent="0.2"/>
    <row r="31" spans="3:21" hidden="1" x14ac:dyDescent="0.2"/>
    <row r="32" spans="3:21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</sheetData>
  <sheetProtection algorithmName="SHA-512" hashValue="g8c+5UASa7O5+08/+Fu8bZv8m6FeAOwzqwcKGYoYH6sbKi2CEH70+nXwfT5KbV46Di5osBX6pldShQfvck75QA==" saltValue="OjFR7z07/t/xc+42ztGc3w==" spinCount="100000" sheet="1" objects="1" scenarios="1"/>
  <mergeCells count="16">
    <mergeCell ref="X3:Y3"/>
    <mergeCell ref="C3:D3"/>
    <mergeCell ref="O3:U3"/>
    <mergeCell ref="O4:P4"/>
    <mergeCell ref="O5:P5"/>
    <mergeCell ref="P6:P7"/>
    <mergeCell ref="O2:U2"/>
    <mergeCell ref="N8:N12"/>
    <mergeCell ref="B5:B9"/>
    <mergeCell ref="F3:L3"/>
    <mergeCell ref="F5:G5"/>
    <mergeCell ref="F6:G6"/>
    <mergeCell ref="F7:F8"/>
    <mergeCell ref="G7:G8"/>
    <mergeCell ref="F4:L4"/>
    <mergeCell ref="O6:O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9</vt:i4>
      </vt:variant>
    </vt:vector>
  </HeadingPairs>
  <TitlesOfParts>
    <vt:vector size="11" baseType="lpstr">
      <vt:lpstr>ANEXO RIESGOS</vt:lpstr>
      <vt:lpstr>TABLAS VALORACIÓN</vt:lpstr>
      <vt:lpstr>'ANEXO RIESGOS'!Área_de_impresión</vt:lpstr>
      <vt:lpstr>ASIGNACIÓN</vt:lpstr>
      <vt:lpstr>CLASE</vt:lpstr>
      <vt:lpstr>ETAPA</vt:lpstr>
      <vt:lpstr>FUENTE</vt:lpstr>
      <vt:lpstr>IMPACTO</vt:lpstr>
      <vt:lpstr>PROBABILIDAD</vt:lpstr>
      <vt:lpstr>TIPO</vt:lpstr>
      <vt:lpstr>'ANEXO RIESGOS'!Títulos_a_imprimir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Alfonso Rodriguez Bayona</dc:creator>
  <cp:lastModifiedBy>Christian David Munoz Forero</cp:lastModifiedBy>
  <cp:lastPrinted>2016-08-10T18:07:51Z</cp:lastPrinted>
  <dcterms:created xsi:type="dcterms:W3CDTF">2015-03-24T20:09:23Z</dcterms:created>
  <dcterms:modified xsi:type="dcterms:W3CDTF">2017-04-18T21:06:07Z</dcterms:modified>
</cp:coreProperties>
</file>