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PROYECTOS DE INVERSIÓN/"/>
    </mc:Choice>
  </mc:AlternateContent>
  <xr:revisionPtr revIDLastSave="513" documentId="8_{A6E5B2CF-22C7-4105-ADF5-CDBB51F61F16}" xr6:coauthVersionLast="47" xr6:coauthVersionMax="47" xr10:uidLastSave="{5D0D2D1B-8C9D-4647-BDC8-6CEAC02E608B}"/>
  <bookViews>
    <workbookView xWindow="-120" yWindow="-120" windowWidth="29040" windowHeight="15720" activeTab="2" xr2:uid="{00000000-000D-0000-FFFF-FFFF00000000}"/>
  </bookViews>
  <sheets>
    <sheet name="Agosto" sheetId="2" r:id="rId1"/>
    <sheet name="Hoja3" sheetId="5" state="hidden" r:id="rId2"/>
    <sheet name="SIIF_Agosto" sheetId="1" r:id="rId3"/>
  </sheets>
  <definedNames>
    <definedName name="_xlnm._FilterDatabase" localSheetId="2" hidden="1">SIIF_Agosto!$A$4:$AA$37</definedName>
  </definedNames>
  <calcPr calcId="191028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8" i="1" l="1"/>
  <c r="X38" i="1"/>
  <c r="T38" i="1"/>
  <c r="D9" i="2"/>
  <c r="D4" i="2"/>
  <c r="C4" i="2"/>
  <c r="E5" i="2"/>
  <c r="E6" i="2"/>
  <c r="E7" i="2"/>
  <c r="E8" i="2"/>
  <c r="E9" i="2"/>
  <c r="D5" i="2"/>
  <c r="D6" i="2"/>
  <c r="D7" i="2"/>
  <c r="D8" i="2"/>
  <c r="C5" i="2"/>
  <c r="C6" i="2"/>
  <c r="C7" i="2"/>
  <c r="C8" i="2"/>
  <c r="C9" i="2"/>
  <c r="E4" i="2"/>
  <c r="C15" i="5"/>
  <c r="F5" i="2" l="1"/>
  <c r="G7" i="2"/>
  <c r="G6" i="2"/>
  <c r="G8" i="2"/>
  <c r="G4" i="2"/>
  <c r="D10" i="2"/>
  <c r="C10" i="2"/>
  <c r="F9" i="2"/>
  <c r="F7" i="2"/>
  <c r="F6" i="2"/>
  <c r="G9" i="2"/>
  <c r="F8" i="2"/>
  <c r="G5" i="2"/>
  <c r="F4" i="2"/>
  <c r="E10" i="2"/>
  <c r="G10" i="2" l="1"/>
  <c r="F10" i="2"/>
</calcChain>
</file>

<file path=xl/sharedStrings.xml><?xml version="1.0" encoding="utf-8"?>
<sst xmlns="http://schemas.openxmlformats.org/spreadsheetml/2006/main" count="538" uniqueCount="127">
  <si>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</si>
  <si>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</si>
  <si>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</si>
  <si>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</si>
  <si>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</si>
  <si>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</si>
  <si>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</si>
  <si>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</si>
  <si>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</si>
  <si>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</si>
  <si>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</si>
  <si>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</si>
  <si>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</si>
  <si>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</si>
  <si>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</si>
  <si>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</si>
  <si>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</si>
  <si>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</si>
  <si>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</si>
  <si>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</si>
  <si>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</si>
  <si>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</si>
  <si>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</si>
  <si>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</si>
  <si>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</si>
  <si>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</si>
  <si>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</si>
  <si>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</si>
  <si>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</si>
  <si>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</si>
  <si>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</si>
  <si>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</si>
  <si>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</si>
  <si>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</si>
  <si>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</si>
  <si>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</si>
  <si>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</si>
  <si>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</si>
  <si>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</si>
  <si>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</si>
  <si>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</si>
  <si>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</si>
  <si>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</si>
  <si>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</si>
  <si>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</si>
  <si>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</si>
  <si>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</si>
  <si>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</si>
  <si>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</si>
  <si>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</si>
  <si>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</si>
  <si>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</si>
  <si>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</si>
  <si>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</si>
  <si>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</si>
  <si>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</si>
  <si>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</si>
  <si>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</si>
  <si>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</si>
  <si>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</si>
  <si>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</si>
  <si>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</si>
  <si>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</si>
  <si>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</si>
  <si>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</si>
  <si>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</si>
  <si>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</si>
  <si>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</si>
  <si>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</si>
  <si>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</si>
  <si>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</si>
  <si>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</si>
  <si>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</si>
  <si>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</si>
  <si>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</si>
  <si>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</si>
  <si>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</si>
  <si>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</si>
  <si>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</si>
  <si>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</si>
  <si>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</si>
  <si>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</si>
  <si>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</si>
  <si>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</si>
  <si>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</si>
  <si>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</si>
  <si>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</si>
  <si>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</si>
  <si>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</si>
  <si>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</si>
  <si>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</si>
  <si>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</si>
  <si>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</si>
  <si>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</si>
  <si>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</si>
  <si>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</si>
  <si>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</si>
  <si>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</si>
  <si>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</si>
  <si>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</si>
  <si>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</si>
  <si>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</si>
  <si>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</si>
  <si>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</si>
  <si>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</si>
  <si>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</si>
  <si>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</si>
  <si>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</si>
  <si>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</si>
  <si>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</si>
  <si>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</si>
  <si>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</si>
  <si>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</si>
  <si>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</si>
  <si>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</si>
  <si>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</si>
  <si>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</si>
  <si>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</si>
  <si>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A-08-04-04</t>
  </si>
  <si>
    <t>CONTRIBUCIÓN DE VALORIZACIÓN MUNICIPAL</t>
  </si>
  <si>
    <t>C-4602-1500-11-704050</t>
  </si>
  <si>
    <t>11</t>
  </si>
  <si>
    <t>15</t>
  </si>
  <si>
    <t>25</t>
  </si>
  <si>
    <t>Enero-Agosto</t>
  </si>
  <si>
    <t>Fuente de información: Reporte Ejecución Presupuestal SIIF Nación- Fecha Reporte: Septiembre 01 de 2026</t>
  </si>
  <si>
    <t>República de Colombia
Departamento para la Prosperidad Social
Instituto Colombiano de Bienestar Familiar
Cecilia De la Fuente de Lleras
Dirección de Planeación y Control de Gestión
EJECUCIÓN PRESUPUESTAL PROYECTOS DE INVERSIÓN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</si>
</sst>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9" fillId="2" borderId="0" xfId="0" applyFont="1" applyFill="1"/>
    <xf numFmtId="43" fontId="2" fillId="0" borderId="0" xfId="1" applyFont="1" applyAlignment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3" fillId="0" borderId="2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43" fontId="5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11" fillId="4" borderId="2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vertical="center" wrapText="1" readingOrder="1"/>
    </xf>
    <xf numFmtId="166" fontId="15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166" fontId="2" fillId="0" borderId="0" xfId="1" applyNumberFormat="1" applyFont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6121.458192708335" createdVersion="8" refreshedVersion="8" minRefreshableVersion="3" recordCount="28" xr:uid="{A94FFBC3-7F22-4599-BF48-D4D06E8E634D}">
  <cacheSource type="worksheet">
    <worksheetSource ref="A4:AA32" sheet="SIIF_Agost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3">
        <s v="A"/>
        <s v="C"/>
        <s v="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5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DE VALORIZACIÓN MUNICIPAL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7. ACTORES DIFERENCIALES PARA EL CAMBIO / 5. CONSOLIDACIÓN DEL SISTEMA NACIONAL DE BIENESTAR FAMILIAR Y DEL GASTO PÚBLICO PARA LA NIÑEZ"/>
        <s v="5. CONVERGENCIA REGIONAL / B. ENTIDADES PÚBLICAS TERRITORIALES Y NACIONALES FORTALECIDAS"/>
        <s v=""/>
        <s v="CONTRIBUCIÓN NACIONAL DE VALORIZACIÓN" u="1"/>
        <s v="3. DERECHO HUMANO A LA ALIMENTACIÓN / B. ENTORNOS DE DESARROLLO QUE INCENTIVEN LA ALIMENTACIÓN SALUDABLE Y ADECUADA / Z. ECI CATATUMBO" u="1"/>
        <s v="7. ACTORES DIFERENCIALES PARA EL CAMBIO / 2. UNIVERSALIZACIÓN DE LA ATENCIÓN INTEGRAL A LA PRIMERA INFANCIA EN LOS TERRITORIOS CON MAYOR RIESGO DE VULNERACIÓN DE DERECHOS PARA LA NIÑEZ / Z. ECI CATATUMBO" u="1"/>
        <s v="7. ACTORES DIFERENCIALES PARA EL CAMBIO / 8. EL INSTITUTO COLOMBIANO DE BIENESTAR FAMILIAR COMO IMPULSOR DE PROYECTOS DE VIDA / Z. ECI CATATUMBO" u="1"/>
      </sharedItems>
    </cacheField>
    <cacheField name="APR. INICIAL" numFmtId="0">
      <sharedItems containsMixedTypes="1" containsNumber="1" containsInteger="1" minValue="79000000" maxValue="10686803022157"/>
    </cacheField>
    <cacheField name="APR. ADICIONADA" numFmtId="0">
      <sharedItems containsMixedTypes="1" containsNumber="1" containsInteger="1" minValue="0" maxValue="0"/>
    </cacheField>
    <cacheField name="APR. REDUCIDA" numFmtId="0">
      <sharedItems containsMixedTypes="1" containsNumber="1" containsInteger="1" minValue="0" maxValue="0"/>
    </cacheField>
    <cacheField name="APR. VIGENTE" numFmtId="166">
      <sharedItems containsSemiMixedTypes="0" containsString="0" containsNumber="1" containsInteger="1" minValue="79000000" maxValue="10686803022157"/>
    </cacheField>
    <cacheField name="APR BLOQUEADA" numFmtId="166">
      <sharedItems containsSemiMixedTypes="0" containsString="0" containsNumber="1" containsInteger="1" minValue="0" maxValue="140406038600"/>
    </cacheField>
    <cacheField name="CDP" numFmtId="166">
      <sharedItems containsSemiMixedTypes="0" containsString="0" containsNumber="1" minValue="0" maxValue="7378535190358.29"/>
    </cacheField>
    <cacheField name="APR. DISPONIBLE" numFmtId="166">
      <sharedItems containsSemiMixedTypes="0" containsString="0" containsNumber="1" minValue="0" maxValue="3167861793198.71"/>
    </cacheField>
    <cacheField name="COMPROMISO" numFmtId="166">
      <sharedItems containsSemiMixedTypes="0" containsString="0" containsNumber="1" minValue="0" maxValue="6184780424678.6504"/>
    </cacheField>
    <cacheField name="OBLIGACION" numFmtId="166">
      <sharedItems containsSemiMixedTypes="0" containsString="0" containsNumber="1" minValue="0" maxValue="1961421656726.6101"/>
    </cacheField>
    <cacheField name="ORDEN PAGO" numFmtId="166">
      <sharedItems containsSemiMixedTypes="0" containsString="0" containsNumber="1" minValue="0" maxValue="1960330034281.6101"/>
    </cacheField>
    <cacheField name="PAGOS" numFmtId="166">
      <sharedItems containsSemiMixedTypes="0" containsString="0" containsNumber="1" minValue="0" maxValue="1960330034281.61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742861000000"/>
    <n v="0"/>
    <n v="0"/>
    <n v="742861000000"/>
    <n v="0"/>
    <n v="742861000000"/>
    <n v="0"/>
    <n v="138509814329.01999"/>
    <n v="138406710428"/>
    <n v="138376315460"/>
    <n v="138376315460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52005000000"/>
    <n v="0"/>
    <n v="0"/>
    <n v="252005000000"/>
    <n v="0"/>
    <n v="252005000000"/>
    <n v="0"/>
    <n v="36217988348"/>
    <n v="36214012890"/>
    <n v="36214012890"/>
    <n v="36214012890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4924000000"/>
    <n v="0"/>
    <n v="0"/>
    <n v="54924000000"/>
    <n v="0"/>
    <n v="54924000000"/>
    <n v="0"/>
    <n v="5304615577.9799995"/>
    <n v="5262494101"/>
    <n v="5218030683"/>
    <n v="5218030683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67398000000"/>
    <n v="0"/>
    <n v="0"/>
    <n v="67398000000"/>
    <n v="6739800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40639819456"/>
    <n v="6092141944"/>
    <n v="21520099111"/>
    <n v="2010705647.0799999"/>
    <n v="2010705647.0799999"/>
    <n v="2010705647.0799999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276000000"/>
    <n v="0"/>
    <n v="0"/>
    <n v="1276000000"/>
    <n v="0"/>
    <n v="222460994"/>
    <n v="1053539006"/>
    <n v="15320029"/>
    <n v="15320029"/>
    <n v="15320029"/>
    <n v="15320029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73008038600"/>
    <n v="0"/>
    <n v="0"/>
    <n v="73008038600"/>
    <n v="73008038600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12407000"/>
    <n v="0"/>
    <n v="0"/>
    <n v="112407000"/>
    <n v="0"/>
    <n v="112407000"/>
    <n v="0"/>
    <n v="15758145"/>
    <n v="15758145"/>
    <n v="15758145"/>
    <n v="15758145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961000000"/>
    <n v="0"/>
    <n v="0"/>
    <n v="5961000000"/>
    <n v="0"/>
    <n v="5961000000"/>
    <n v="0"/>
    <n v="1143206275"/>
    <n v="1138789900"/>
    <n v="1138789900"/>
    <n v="1138789900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734000000"/>
    <n v="0"/>
    <n v="0"/>
    <n v="6734000000"/>
    <n v="0"/>
    <n v="6534000000"/>
    <n v="200000000"/>
    <n v="2661938424.29"/>
    <n v="2661938424.29"/>
    <n v="2661938424.29"/>
    <n v="2661938424.29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83000000"/>
    <n v="0"/>
    <n v="0"/>
    <n v="83000000"/>
    <n v="0"/>
    <n v="0"/>
    <n v="830000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998000000"/>
    <n v="0"/>
    <n v="0"/>
    <n v="4998000000"/>
    <n v="0"/>
    <n v="4994703954"/>
    <n v="3296046"/>
    <n v="3386961159.4000001"/>
    <n v="3178747499.3600001"/>
    <n v="3178747499.3600001"/>
    <n v="3178747499.3600001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4041000000"/>
    <n v="0"/>
    <n v="0"/>
    <n v="24041000000"/>
    <n v="0"/>
    <n v="0"/>
    <n v="24041000000"/>
    <n v="0"/>
    <n v="0"/>
    <n v="0"/>
    <n v="0"/>
  </r>
  <r>
    <s v="46-02-00"/>
    <s v="INSTITUTO COLOMBIANO DE BIENESTAR FAMILIAR (ICBF)"/>
    <s v="A-08-04-04"/>
    <x v="0"/>
    <s v="08"/>
    <s v="04"/>
    <s v="04"/>
    <m/>
    <m/>
    <m/>
    <m/>
    <m/>
    <s v="Propios"/>
    <s v="27"/>
    <s v="CSF"/>
    <x v="13"/>
    <n v="79000000"/>
    <n v="0"/>
    <n v="0"/>
    <n v="79000000"/>
    <n v="0"/>
    <n v="39786461"/>
    <n v="39213539"/>
    <n v="39786461"/>
    <n v="39786461"/>
    <n v="39786461"/>
    <n v="39786461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4"/>
    <n v="369281000000"/>
    <n v="0"/>
    <n v="0"/>
    <n v="369281000000"/>
    <n v="0"/>
    <n v="358643578378"/>
    <n v="10637421622"/>
    <n v="349491335189"/>
    <n v="16768858982"/>
    <n v="16768858982"/>
    <n v="16768858982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5"/>
    <n v="5891437834457"/>
    <n v="0"/>
    <n v="0"/>
    <n v="5891437834457"/>
    <n v="0"/>
    <n v="3790626885750.6001"/>
    <n v="2100810948706.3999"/>
    <n v="3653485630288.9702"/>
    <n v="1214850214819.7"/>
    <n v="1214031890563.7"/>
    <n v="1214031890563.7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5"/>
    <n v="734141165543"/>
    <n v="0"/>
    <n v="0"/>
    <n v="734141165543"/>
    <n v="0"/>
    <n v="319290704376.60999"/>
    <n v="414850461166.39001"/>
    <n v="280477864802.01001"/>
    <n v="30827905597.77"/>
    <n v="30827905597.77"/>
    <n v="30827905597.77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16"/>
    <n v="273140615157"/>
    <n v="0"/>
    <n v="0"/>
    <n v="273140615157"/>
    <n v="0"/>
    <n v="258968720216.32001"/>
    <n v="14171894940.68"/>
    <n v="245239778399.29001"/>
    <n v="43898152157.440002"/>
    <n v="43700152157.440002"/>
    <n v="43700152157.440002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17"/>
    <n v="161880158432"/>
    <n v="0"/>
    <n v="0"/>
    <n v="161880158432"/>
    <n v="0"/>
    <n v="150519361160"/>
    <n v="11360797272"/>
    <n v="142109966375"/>
    <n v="55045997295"/>
    <n v="55045997295"/>
    <n v="55045997295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0"/>
    <s v="CSF"/>
    <x v="17"/>
    <n v="11550904282"/>
    <n v="0"/>
    <n v="0"/>
    <n v="11550904282"/>
    <n v="0"/>
    <n v="0"/>
    <n v="11550904282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17"/>
    <n v="468719711714"/>
    <n v="0"/>
    <n v="0"/>
    <n v="468719711714"/>
    <n v="0"/>
    <n v="191477920400"/>
    <n v="277241791314"/>
    <n v="161690794203.56"/>
    <n v="32265279612.060001"/>
    <n v="32265279612.060001"/>
    <n v="32265279612.060001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17"/>
    <n v="19843806444"/>
    <n v="0"/>
    <n v="0"/>
    <n v="19843806444"/>
    <n v="0"/>
    <n v="0"/>
    <n v="1984380644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17"/>
    <n v="998595419128"/>
    <n v="0"/>
    <n v="0"/>
    <n v="998595419128"/>
    <n v="0"/>
    <n v="820193986302"/>
    <n v="178401432826"/>
    <n v="801462160071"/>
    <n v="311154630667.96002"/>
    <n v="311154630667.96002"/>
    <n v="311154630667.96002"/>
  </r>
  <r>
    <s v="46-02-00"/>
    <s v="INSTITUTO COLOMBIANO DE BIENESTAR FAMILIAR (ICBF)"/>
    <s v="C-4602-1500-11-704050"/>
    <x v="1"/>
    <s v="4602"/>
    <s v="1500"/>
    <s v="11"/>
    <s v="704050"/>
    <m/>
    <m/>
    <m/>
    <m/>
    <s v="Propios"/>
    <s v="27"/>
    <s v="CSF"/>
    <x v="18"/>
    <n v="18000000000"/>
    <n v="0"/>
    <n v="0"/>
    <n v="18000000000"/>
    <n v="0"/>
    <n v="16684919854"/>
    <n v="1315080146"/>
    <n v="16468306451.450001"/>
    <n v="2461507055.6100001"/>
    <n v="2461507055.6100001"/>
    <n v="2461507055.6100001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16"/>
    <n v="75000000000"/>
    <n v="0"/>
    <n v="0"/>
    <n v="75000000000"/>
    <n v="0"/>
    <n v="41136021896"/>
    <n v="33863978104"/>
    <n v="39605466681"/>
    <n v="4678789556.3500004"/>
    <n v="4678789556.3500004"/>
    <n v="4678789556.3500004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19"/>
    <n v="385000000000"/>
    <n v="0"/>
    <n v="0"/>
    <n v="385000000000"/>
    <n v="0"/>
    <n v="322698914159.76001"/>
    <n v="62301085840.239998"/>
    <n v="285933634357.67999"/>
    <n v="60526057457.989998"/>
    <n v="60525617654.989998"/>
    <n v="60525617654.989998"/>
  </r>
  <r>
    <s v=""/>
    <s v=""/>
    <s v=""/>
    <x v="2"/>
    <s v=""/>
    <s v=""/>
    <s v=""/>
    <s v=""/>
    <s v=""/>
    <s v=""/>
    <s v=""/>
    <s v=""/>
    <s v=""/>
    <s v=""/>
    <s v=""/>
    <x v="20"/>
    <n v="10686803022157"/>
    <n v="0"/>
    <n v="0"/>
    <n v="10686803022157"/>
    <n v="140406038600"/>
    <n v="7378535190358.29"/>
    <n v="3167861793198.71"/>
    <n v="6184780424678.6504"/>
    <n v="1961421656726.6101"/>
    <n v="1960330034281.6101"/>
    <n v="1960330034281.6101"/>
  </r>
  <r>
    <s v=""/>
    <s v=""/>
    <s v=""/>
    <x v="2"/>
    <s v=""/>
    <s v=""/>
    <s v=""/>
    <s v=""/>
    <s v=""/>
    <s v=""/>
    <s v=""/>
    <s v=""/>
    <s v=""/>
    <s v=""/>
    <s v=""/>
    <x v="20"/>
    <s v=""/>
    <s v=""/>
    <s v=""/>
    <n v="9406590615157"/>
    <n v="0"/>
    <n v="6270241012493.29"/>
    <n v="3136349602663.7104"/>
    <n v="5975964936818.96"/>
    <n v="1772477393201.8801"/>
    <n v="1771460629142.8801"/>
    <n v="1771460629142.88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0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6">
        <item x="14"/>
        <item x="19"/>
        <item x="15"/>
        <item x="17"/>
        <item x="18"/>
        <item x="16"/>
        <item x="5"/>
        <item x="4"/>
        <item m="1" x="21"/>
        <item x="1"/>
        <item x="12"/>
        <item x="11"/>
        <item x="8"/>
        <item x="7"/>
        <item x="6"/>
        <item x="3"/>
        <item x="10"/>
        <item x="2"/>
        <item x="0"/>
        <item x="9"/>
        <item m="1" x="22"/>
        <item m="1" x="23"/>
        <item m="1" x="24"/>
        <item x="13"/>
        <item x="20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XFD126"/>
  <sheetViews>
    <sheetView showGridLines="0" workbookViewId="0">
      <selection activeCell="C11" sqref="C11:XFD12"/>
    </sheetView>
  </sheetViews>
  <sheetFormatPr baseColWidth="10" defaultColWidth="0" defaultRowHeight="0" customHeight="1" zeroHeight="1" x14ac:dyDescent="0.25"/>
  <cols>
    <col min="1" max="1" width="3.7109375" customWidth="1"/>
    <col min="2" max="2" width="84.42578125" style="7" bestFit="1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  <col min="16384" max="16384" width="0.28515625" customWidth="1"/>
  </cols>
  <sheetData>
    <row r="1" spans="1:14 16381:16384" ht="114.75" customHeight="1" thickTop="1" x14ac:dyDescent="0.25">
      <c r="A1" s="34" t="s">
        <v>126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4 16381:1638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 16381:16384" ht="16.5" x14ac:dyDescent="0.25">
      <c r="A3" s="3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3"/>
      <c r="I3" s="5"/>
      <c r="J3" s="3"/>
      <c r="K3" s="3"/>
      <c r="L3" s="3"/>
      <c r="M3" s="3"/>
      <c r="N3" s="3"/>
    </row>
    <row r="4" spans="1:14 16381:16384" ht="22.5" x14ac:dyDescent="0.25">
      <c r="A4" s="3"/>
      <c r="B4" s="17" t="s">
        <v>70</v>
      </c>
      <c r="C4" s="6">
        <f>SUMIF(SIIF_Agosto!$P:$P,$B4,SIIF_Agosto!$T:$T)</f>
        <v>449281000000</v>
      </c>
      <c r="D4" s="6">
        <f>SUMIF(SIIF_Agosto!$P:$P,$B4,SIIF_Agosto!$X:$X)</f>
        <v>416767886229</v>
      </c>
      <c r="E4" s="6">
        <f>SUMIF(SIIF_Agosto!$P:$P,$B4,SIIF_Agosto!$Y:$Y)</f>
        <v>223371504270.09</v>
      </c>
      <c r="F4" s="1">
        <f>+D4/C4</f>
        <v>0.92763300969549123</v>
      </c>
      <c r="G4" s="1">
        <f>+E4/C4</f>
        <v>0.49717549656025961</v>
      </c>
      <c r="H4" s="3"/>
      <c r="I4" s="5"/>
      <c r="J4" s="3"/>
      <c r="K4" s="3"/>
      <c r="L4" s="3"/>
      <c r="M4" s="3"/>
      <c r="N4" s="3"/>
      <c r="XFD4" s="23"/>
    </row>
    <row r="5" spans="1:14 16381:16384" ht="16.5" x14ac:dyDescent="0.25">
      <c r="B5" s="17" t="s">
        <v>79</v>
      </c>
      <c r="C5" s="6">
        <f>SUMIF(SIIF_Agosto!$P:$P,$B5,SIIF_Agosto!$T:$T)</f>
        <v>385000000000</v>
      </c>
      <c r="D5" s="6">
        <f>SUMIF(SIIF_Agosto!$P:$P,$B5,SIIF_Agosto!$X:$X)</f>
        <v>363313580952.06</v>
      </c>
      <c r="E5" s="6">
        <f>SUMIF(SIIF_Agosto!$P:$P,$B5,SIIF_Agosto!$Y:$Y)</f>
        <v>244477618978.79001</v>
      </c>
      <c r="F5" s="1">
        <f t="shared" ref="F5:F9" si="0">+D5/C5</f>
        <v>0.9436716388365195</v>
      </c>
      <c r="G5" s="1">
        <f t="shared" ref="G5:G9" si="1">+E5/C5</f>
        <v>0.63500680254231168</v>
      </c>
      <c r="H5" s="3"/>
      <c r="I5" s="5"/>
      <c r="J5" s="3"/>
      <c r="K5" s="3"/>
      <c r="L5" s="3"/>
      <c r="M5" s="3"/>
      <c r="N5" s="3"/>
      <c r="XFD5" s="23"/>
    </row>
    <row r="6" spans="1:14 16381:16384" ht="33.75" x14ac:dyDescent="0.25">
      <c r="B6" s="17" t="s">
        <v>71</v>
      </c>
      <c r="C6" s="6">
        <f>SUMIF(SIIF_Agosto!$P:$P,$B6,SIIF_Agosto!$T:$T)</f>
        <v>7133529076613</v>
      </c>
      <c r="D6" s="6">
        <f>SUMIF(SIIF_Agosto!$P:$P,$B6,SIIF_Agosto!$X:$X)</f>
        <v>6219320236219.0098</v>
      </c>
      <c r="E6" s="6">
        <f>SUMIF(SIIF_Agosto!$P:$P,$B6,SIIF_Agosto!$Y:$Y)</f>
        <v>4567008239419.7803</v>
      </c>
      <c r="F6" s="1">
        <f t="shared" si="0"/>
        <v>0.87184339888776952</v>
      </c>
      <c r="G6" s="1">
        <f t="shared" si="1"/>
        <v>0.64021723194379909</v>
      </c>
      <c r="H6" s="3"/>
      <c r="I6" s="5"/>
      <c r="J6" s="3"/>
      <c r="K6" s="3"/>
      <c r="L6" s="3"/>
      <c r="M6" s="3"/>
      <c r="N6" s="3"/>
      <c r="XFD6" s="23"/>
    </row>
    <row r="7" spans="1:14 16381:16384" ht="22.5" x14ac:dyDescent="0.25">
      <c r="B7" s="17" t="s">
        <v>76</v>
      </c>
      <c r="C7" s="6">
        <f>SUMIF(SIIF_Agosto!$P:$P,$B7,SIIF_Agosto!$T:$T)</f>
        <v>1854293011567</v>
      </c>
      <c r="D7" s="6">
        <f>SUMIF(SIIF_Agosto!$P:$P,$B7,SIIF_Agosto!$X:$X)</f>
        <v>1437132589285.2998</v>
      </c>
      <c r="E7" s="6">
        <f>SUMIF(SIIF_Agosto!$P:$P,$B7,SIIF_Agosto!$Y:$Y)</f>
        <v>1159900177000.1001</v>
      </c>
      <c r="F7" s="1">
        <f t="shared" si="0"/>
        <v>0.77502993341426007</v>
      </c>
      <c r="G7" s="1">
        <f t="shared" si="1"/>
        <v>0.62552151669919087</v>
      </c>
      <c r="H7" s="3"/>
      <c r="I7" s="5"/>
      <c r="J7" s="3"/>
      <c r="K7" s="3"/>
      <c r="L7" s="3"/>
      <c r="M7" s="3"/>
      <c r="N7" s="3"/>
      <c r="XFD7" s="23"/>
    </row>
    <row r="8" spans="1:14 16381:16384" ht="22.5" x14ac:dyDescent="0.25">
      <c r="B8" s="18" t="s">
        <v>67</v>
      </c>
      <c r="C8" s="6">
        <f>SUMIF(SIIF_Agosto!$P:$P,$B8,SIIF_Agosto!$T:$T)</f>
        <v>18000000000</v>
      </c>
      <c r="D8" s="6">
        <f>SUMIF(SIIF_Agosto!$P:$P,$B8,SIIF_Agosto!$X:$X)</f>
        <v>16703650286.75</v>
      </c>
      <c r="E8" s="6">
        <f>SUMIF(SIIF_Agosto!$P:$P,$B8,SIIF_Agosto!$Y:$Y)</f>
        <v>10855626065.17</v>
      </c>
      <c r="F8" s="1">
        <f t="shared" si="0"/>
        <v>0.92798057148611113</v>
      </c>
      <c r="G8" s="1">
        <f t="shared" si="1"/>
        <v>0.60309033695388892</v>
      </c>
      <c r="H8" s="3"/>
      <c r="I8" s="5"/>
      <c r="J8" s="3"/>
      <c r="K8" s="3"/>
      <c r="L8" s="3"/>
      <c r="M8" s="3"/>
      <c r="N8" s="3"/>
      <c r="XFD8" s="23"/>
    </row>
    <row r="9" spans="1:14 16381:16384" ht="22.5" x14ac:dyDescent="0.25">
      <c r="B9" s="17" t="s">
        <v>74</v>
      </c>
      <c r="C9" s="6">
        <f>SUMIF(SIIF_Agosto!$P:$P,$B9,SIIF_Agosto!$T:$T)</f>
        <v>348140615157</v>
      </c>
      <c r="D9" s="6">
        <f>SUMIF(SIIF_Agosto!$P:$P,$B9,SIIF_Agosto!$X:$X)</f>
        <v>331310707673.29999</v>
      </c>
      <c r="E9" s="6">
        <f>SUMIF(SIIF_Agosto!$P:$P,$B9,SIIF_Agosto!$Y:$Y)</f>
        <v>236146972247.09003</v>
      </c>
      <c r="F9" s="1">
        <f t="shared" si="0"/>
        <v>0.95165773037969081</v>
      </c>
      <c r="G9" s="1">
        <f t="shared" si="1"/>
        <v>0.67830917154149195</v>
      </c>
      <c r="H9" s="3"/>
      <c r="I9" s="5"/>
      <c r="J9" s="3"/>
      <c r="K9" s="3"/>
      <c r="L9" s="3"/>
      <c r="M9" s="3"/>
      <c r="N9" s="3"/>
      <c r="XFD9" s="23"/>
    </row>
    <row r="10" spans="1:14 16381:16384" ht="25.5" customHeight="1" x14ac:dyDescent="0.25">
      <c r="B10" s="24" t="s">
        <v>6</v>
      </c>
      <c r="C10" s="19">
        <f>SUM(C4:C9)</f>
        <v>10188243703337</v>
      </c>
      <c r="D10" s="19">
        <f>SUM(D4:D9)</f>
        <v>8784548650645.4199</v>
      </c>
      <c r="E10" s="19">
        <f>SUM(E4:E9)</f>
        <v>6441760137981.0195</v>
      </c>
      <c r="F10" s="20">
        <f t="shared" ref="F10" si="2">+D10/C10</f>
        <v>0.8622240404171112</v>
      </c>
      <c r="G10" s="20">
        <f t="shared" ref="G10" si="3">+E10/C10</f>
        <v>0.63227385656971691</v>
      </c>
      <c r="H10" s="3"/>
      <c r="I10" s="5"/>
      <c r="J10" s="3"/>
      <c r="K10" s="3"/>
      <c r="L10" s="3"/>
      <c r="M10" s="3"/>
      <c r="N10" s="3"/>
      <c r="XFD10" s="23"/>
    </row>
    <row r="11" spans="1:14 16381:16384" ht="33.75" customHeight="1" x14ac:dyDescent="0.25">
      <c r="B11" s="10" t="s">
        <v>125</v>
      </c>
      <c r="C11" s="22"/>
      <c r="D11" s="22"/>
      <c r="E11" s="22"/>
      <c r="F11" s="8"/>
      <c r="G11" s="8"/>
      <c r="H11" s="3"/>
      <c r="I11" s="5"/>
      <c r="J11" s="3"/>
      <c r="K11" s="3"/>
      <c r="L11" s="3"/>
      <c r="M11" s="3"/>
      <c r="N11" s="3"/>
      <c r="XFD11" s="23"/>
    </row>
    <row r="12" spans="1:14 16381:16384" ht="16.5" x14ac:dyDescent="0.25">
      <c r="B12" s="10" t="s">
        <v>7</v>
      </c>
      <c r="D12" s="8"/>
      <c r="E12" s="8"/>
      <c r="F12" s="8"/>
      <c r="G12" s="8"/>
      <c r="H12" s="3"/>
      <c r="I12" s="5"/>
      <c r="J12" s="3"/>
      <c r="K12" s="3"/>
      <c r="L12" s="3"/>
      <c r="M12" s="3"/>
      <c r="N12" s="3"/>
      <c r="XFD12" s="23"/>
    </row>
    <row r="13" spans="1:14 16381:16384" ht="16.5" x14ac:dyDescent="0.25">
      <c r="D13" s="8"/>
      <c r="E13" s="8"/>
      <c r="F13" s="8"/>
      <c r="G13" s="8"/>
      <c r="H13" s="3"/>
      <c r="I13" s="5"/>
      <c r="J13" s="3"/>
      <c r="K13" s="3"/>
      <c r="L13" s="3"/>
      <c r="M13" s="3"/>
      <c r="N13" s="3"/>
      <c r="XFD13" s="23"/>
    </row>
    <row r="14" spans="1:14 16381:16384" ht="16.5" x14ac:dyDescent="0.25">
      <c r="D14" s="8"/>
      <c r="E14" s="8"/>
      <c r="F14" s="8"/>
      <c r="G14" s="8"/>
      <c r="H14" s="3"/>
      <c r="I14" s="5"/>
      <c r="J14" s="3"/>
      <c r="K14" s="3"/>
      <c r="L14" s="3"/>
      <c r="M14" s="3"/>
      <c r="N14" s="3"/>
      <c r="XFD14" s="23"/>
    </row>
    <row r="15" spans="1:14 16381:16384" ht="16.5" x14ac:dyDescent="0.25">
      <c r="C15" s="22"/>
      <c r="D15" s="22"/>
      <c r="E15" s="22"/>
      <c r="F15" s="8"/>
      <c r="G15" s="8"/>
      <c r="H15" s="3"/>
      <c r="I15" s="5"/>
      <c r="J15" s="3"/>
      <c r="K15" s="3"/>
      <c r="L15" s="3"/>
      <c r="M15" s="3"/>
      <c r="N15" s="3"/>
      <c r="XFD15" s="23"/>
    </row>
    <row r="16" spans="1:14 16381:16384" ht="16.5" x14ac:dyDescent="0.25">
      <c r="D16" s="8"/>
      <c r="E16" s="3"/>
      <c r="F16" s="5"/>
      <c r="G16" s="3"/>
      <c r="H16" s="3"/>
      <c r="I16" s="3"/>
      <c r="J16" s="3"/>
      <c r="K16" s="3"/>
      <c r="XFA16" s="23"/>
    </row>
    <row r="17" spans="1:13" ht="16.5" x14ac:dyDescent="0.25">
      <c r="A17" s="9"/>
      <c r="D17" s="8"/>
      <c r="E17" s="8"/>
      <c r="F17" s="8"/>
      <c r="G17" s="8"/>
      <c r="H17" s="3"/>
      <c r="I17" s="5"/>
      <c r="J17" s="3"/>
      <c r="K17" s="3"/>
      <c r="L17" s="3"/>
      <c r="M17" s="3"/>
    </row>
    <row r="18" spans="1:13" ht="16.5" x14ac:dyDescent="0.25">
      <c r="D18" s="8"/>
      <c r="E18" s="8"/>
      <c r="F18" s="8"/>
      <c r="G18" s="8"/>
    </row>
    <row r="19" spans="1:13" ht="16.5" hidden="1" x14ac:dyDescent="0.25">
      <c r="D19" s="8"/>
      <c r="E19" s="8"/>
      <c r="F19" s="8"/>
      <c r="G19" s="8"/>
    </row>
    <row r="20" spans="1:13" ht="16.5" hidden="1" x14ac:dyDescent="0.25">
      <c r="D20" s="8"/>
      <c r="E20" s="8"/>
      <c r="F20" s="8"/>
      <c r="G20" s="8"/>
    </row>
    <row r="21" spans="1:13" ht="16.5" hidden="1" x14ac:dyDescent="0.25">
      <c r="D21" s="8"/>
      <c r="E21" s="8"/>
      <c r="F21" s="8"/>
      <c r="G21" s="8"/>
    </row>
    <row r="22" spans="1:13" ht="16.5" hidden="1" x14ac:dyDescent="0.25">
      <c r="D22" s="8"/>
      <c r="E22" s="8"/>
      <c r="F22" s="8"/>
      <c r="G22" s="8"/>
    </row>
    <row r="23" spans="1:13" ht="16.5" hidden="1" x14ac:dyDescent="0.25">
      <c r="D23" s="8"/>
      <c r="E23" s="8"/>
      <c r="F23" s="8"/>
      <c r="G23" s="8"/>
    </row>
    <row r="24" spans="1:13" ht="16.5" hidden="1" x14ac:dyDescent="0.25">
      <c r="D24" s="8"/>
      <c r="E24" s="8"/>
      <c r="F24" s="8"/>
      <c r="G24" s="8"/>
    </row>
    <row r="25" spans="1:13" ht="16.5" hidden="1" x14ac:dyDescent="0.25">
      <c r="D25" s="8"/>
      <c r="E25" s="8"/>
      <c r="F25" s="8"/>
      <c r="G25" s="8"/>
    </row>
    <row r="26" spans="1:13" ht="16.5" hidden="1" x14ac:dyDescent="0.25">
      <c r="D26" s="8"/>
      <c r="E26" s="8"/>
      <c r="F26" s="8"/>
      <c r="G26" s="8"/>
    </row>
    <row r="27" spans="1:13" ht="16.5" hidden="1" x14ac:dyDescent="0.25">
      <c r="D27" s="8"/>
      <c r="E27" s="8"/>
      <c r="F27" s="8"/>
      <c r="G27" s="8"/>
    </row>
    <row r="28" spans="1:13" ht="16.5" hidden="1" x14ac:dyDescent="0.25">
      <c r="D28" s="8"/>
      <c r="E28" s="8"/>
      <c r="F28" s="8"/>
      <c r="G28" s="8"/>
    </row>
    <row r="29" spans="1:13" ht="16.5" hidden="1" x14ac:dyDescent="0.25">
      <c r="D29" s="8"/>
      <c r="E29" s="8"/>
      <c r="F29" s="8"/>
      <c r="G29" s="8"/>
    </row>
    <row r="30" spans="1:13" ht="16.5" hidden="1" x14ac:dyDescent="0.25">
      <c r="D30" s="8"/>
      <c r="E30" s="8"/>
      <c r="F30" s="8"/>
      <c r="G30" s="8"/>
    </row>
    <row r="31" spans="1:13" ht="16.5" hidden="1" x14ac:dyDescent="0.25">
      <c r="D31" s="8"/>
      <c r="E31" s="8"/>
      <c r="F31" s="8"/>
      <c r="G31" s="8"/>
    </row>
    <row r="32" spans="1:13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21"/>
      <c r="E115" s="21"/>
      <c r="F115" s="8"/>
      <c r="G115" s="8"/>
    </row>
    <row r="116" spans="4:7" ht="16.5" hidden="1" x14ac:dyDescent="0.25">
      <c r="D116" s="22"/>
      <c r="E116" s="22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6.5" hidden="1" x14ac:dyDescent="0.25"/>
    <row r="119" spans="4:7" ht="16.5" hidden="1" x14ac:dyDescent="0.25"/>
    <row r="120" spans="4:7" ht="16.5" hidden="1" x14ac:dyDescent="0.25"/>
    <row r="121" spans="4:7" ht="15" customHeight="1" x14ac:dyDescent="0.25"/>
    <row r="122" spans="4:7" ht="15" customHeight="1" x14ac:dyDescent="0.25"/>
    <row r="123" spans="4:7" ht="15" customHeight="1" x14ac:dyDescent="0.25"/>
    <row r="124" spans="4:7" ht="15" customHeight="1" x14ac:dyDescent="0.25"/>
    <row r="125" spans="4:7" ht="15" customHeight="1" x14ac:dyDescent="0.25"/>
    <row r="126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190.57031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14" t="s">
        <v>15</v>
      </c>
      <c r="B1" t="s">
        <v>64</v>
      </c>
    </row>
    <row r="3" spans="1:4" x14ac:dyDescent="0.25">
      <c r="A3" s="14" t="s">
        <v>114</v>
      </c>
      <c r="B3" t="s">
        <v>115</v>
      </c>
      <c r="C3" t="s">
        <v>116</v>
      </c>
      <c r="D3" t="s">
        <v>117</v>
      </c>
    </row>
    <row r="4" spans="1:4" x14ac:dyDescent="0.25">
      <c r="A4" s="15" t="s">
        <v>70</v>
      </c>
      <c r="B4" s="16">
        <v>369281000000</v>
      </c>
      <c r="C4" s="16">
        <v>349491335189</v>
      </c>
      <c r="D4" s="16">
        <v>16768858982</v>
      </c>
    </row>
    <row r="5" spans="1:4" x14ac:dyDescent="0.25">
      <c r="A5" s="15" t="s">
        <v>79</v>
      </c>
      <c r="B5" s="16">
        <v>385000000000</v>
      </c>
      <c r="C5" s="16">
        <v>285933634357.67999</v>
      </c>
      <c r="D5" s="16">
        <v>60526057457.989998</v>
      </c>
    </row>
    <row r="6" spans="1:4" x14ac:dyDescent="0.25">
      <c r="A6" s="15" t="s">
        <v>71</v>
      </c>
      <c r="B6" s="16">
        <v>6625579000000</v>
      </c>
      <c r="C6" s="16">
        <v>3933963495090.9805</v>
      </c>
      <c r="D6" s="16">
        <v>1245678120417.47</v>
      </c>
    </row>
    <row r="7" spans="1:4" x14ac:dyDescent="0.25">
      <c r="A7" s="15" t="s">
        <v>76</v>
      </c>
      <c r="B7" s="16">
        <v>1660590000000</v>
      </c>
      <c r="C7" s="16">
        <v>1105262920649.5601</v>
      </c>
      <c r="D7" s="16">
        <v>398465907575.02002</v>
      </c>
    </row>
    <row r="8" spans="1:4" x14ac:dyDescent="0.25">
      <c r="A8" s="15" t="s">
        <v>67</v>
      </c>
      <c r="B8" s="16">
        <v>18000000000</v>
      </c>
      <c r="C8" s="16">
        <v>16468306451.450001</v>
      </c>
      <c r="D8" s="16">
        <v>2461507055.6100001</v>
      </c>
    </row>
    <row r="9" spans="1:4" x14ac:dyDescent="0.25">
      <c r="A9" s="15" t="s">
        <v>74</v>
      </c>
      <c r="B9" s="16">
        <v>348140615157</v>
      </c>
      <c r="C9" s="16">
        <v>284845245080.29004</v>
      </c>
      <c r="D9" s="16">
        <v>48576941713.790001</v>
      </c>
    </row>
    <row r="10" spans="1:4" x14ac:dyDescent="0.25">
      <c r="A10" s="15" t="s">
        <v>6</v>
      </c>
      <c r="B10" s="16">
        <v>9406590615157</v>
      </c>
      <c r="C10" s="16">
        <v>5975964936818.9609</v>
      </c>
      <c r="D10" s="16">
        <v>1772477393201.8801</v>
      </c>
    </row>
    <row r="15" spans="1:4" x14ac:dyDescent="0.25">
      <c r="C15" t="e">
        <f>+GETPIVOTDATA("Suma de COMPROMISO",$A$3)-SIIF_Agosto!#REF!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>
      <pane ySplit="4" topLeftCell="A28" activePane="bottomLeft" state="frozen"/>
      <selection pane="bottomLeft" activeCell="L32" sqref="L32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1" customWidth="1"/>
    <col min="18" max="18" width="21.7109375" style="11" customWidth="1"/>
    <col min="19" max="19" width="18.85546875" style="11" customWidth="1"/>
    <col min="20" max="20" width="21.5703125" style="11" bestFit="1" customWidth="1"/>
    <col min="21" max="23" width="18.85546875" style="11" customWidth="1"/>
    <col min="24" max="25" width="20.42578125" style="11" bestFit="1" customWidth="1"/>
    <col min="26" max="27" width="18.85546875" style="11" customWidth="1"/>
    <col min="28" max="28" width="0" hidden="1" customWidth="1"/>
    <col min="29" max="29" width="6.42578125" customWidth="1"/>
  </cols>
  <sheetData>
    <row r="1" spans="1:27" x14ac:dyDescent="0.25">
      <c r="A1" s="25" t="s">
        <v>8</v>
      </c>
      <c r="B1" s="25">
        <v>2026</v>
      </c>
      <c r="C1" s="26" t="s">
        <v>80</v>
      </c>
      <c r="D1" s="26" t="s">
        <v>80</v>
      </c>
      <c r="E1" s="26" t="s">
        <v>80</v>
      </c>
      <c r="F1" s="26" t="s">
        <v>80</v>
      </c>
      <c r="G1" s="26" t="s">
        <v>80</v>
      </c>
      <c r="H1" s="26" t="s">
        <v>80</v>
      </c>
      <c r="I1" s="26" t="s">
        <v>80</v>
      </c>
      <c r="J1" s="26" t="s">
        <v>80</v>
      </c>
      <c r="K1" s="26" t="s">
        <v>80</v>
      </c>
      <c r="L1" s="26" t="s">
        <v>80</v>
      </c>
      <c r="M1" s="26" t="s">
        <v>80</v>
      </c>
      <c r="N1" s="26" t="s">
        <v>80</v>
      </c>
      <c r="O1" s="26" t="s">
        <v>80</v>
      </c>
      <c r="P1" s="26" t="s">
        <v>80</v>
      </c>
      <c r="Q1" s="26" t="s">
        <v>80</v>
      </c>
      <c r="R1" s="26" t="s">
        <v>80</v>
      </c>
      <c r="S1" s="26" t="s">
        <v>80</v>
      </c>
      <c r="T1" s="26" t="s">
        <v>80</v>
      </c>
      <c r="U1" s="26" t="s">
        <v>80</v>
      </c>
      <c r="V1" s="26" t="s">
        <v>80</v>
      </c>
      <c r="W1" s="26" t="s">
        <v>80</v>
      </c>
      <c r="X1" s="26" t="s">
        <v>80</v>
      </c>
      <c r="Y1" s="26" t="s">
        <v>80</v>
      </c>
      <c r="Z1" s="26" t="s">
        <v>80</v>
      </c>
      <c r="AA1" s="26" t="s">
        <v>80</v>
      </c>
    </row>
    <row r="2" spans="1:27" x14ac:dyDescent="0.25">
      <c r="A2" s="25" t="s">
        <v>9</v>
      </c>
      <c r="B2" s="25" t="s">
        <v>10</v>
      </c>
      <c r="C2" s="26" t="s">
        <v>80</v>
      </c>
      <c r="D2" s="26" t="s">
        <v>80</v>
      </c>
      <c r="E2" s="26" t="s">
        <v>80</v>
      </c>
      <c r="F2" s="26" t="s">
        <v>80</v>
      </c>
      <c r="G2" s="26" t="s">
        <v>80</v>
      </c>
      <c r="H2" s="26" t="s">
        <v>80</v>
      </c>
      <c r="I2" s="26" t="s">
        <v>80</v>
      </c>
      <c r="J2" s="26" t="s">
        <v>80</v>
      </c>
      <c r="K2" s="26" t="s">
        <v>80</v>
      </c>
      <c r="L2" s="26" t="s">
        <v>80</v>
      </c>
      <c r="M2" s="26" t="s">
        <v>80</v>
      </c>
      <c r="N2" s="26" t="s">
        <v>80</v>
      </c>
      <c r="O2" s="26" t="s">
        <v>80</v>
      </c>
      <c r="P2" s="26" t="s">
        <v>80</v>
      </c>
      <c r="Q2" s="26" t="s">
        <v>80</v>
      </c>
      <c r="R2" s="26" t="s">
        <v>80</v>
      </c>
      <c r="S2" s="26" t="s">
        <v>80</v>
      </c>
      <c r="T2" s="26" t="s">
        <v>80</v>
      </c>
      <c r="U2" s="26" t="s">
        <v>80</v>
      </c>
      <c r="V2" s="26" t="s">
        <v>80</v>
      </c>
      <c r="W2" s="26" t="s">
        <v>80</v>
      </c>
      <c r="X2" s="26" t="s">
        <v>80</v>
      </c>
      <c r="Y2" s="26" t="s">
        <v>80</v>
      </c>
      <c r="Z2" s="26" t="s">
        <v>80</v>
      </c>
      <c r="AA2" s="26" t="s">
        <v>80</v>
      </c>
    </row>
    <row r="3" spans="1:27" x14ac:dyDescent="0.25">
      <c r="A3" s="25" t="s">
        <v>11</v>
      </c>
      <c r="B3" s="25" t="s">
        <v>124</v>
      </c>
      <c r="C3" s="26" t="s">
        <v>80</v>
      </c>
      <c r="D3" s="26" t="s">
        <v>80</v>
      </c>
      <c r="E3" s="26" t="s">
        <v>80</v>
      </c>
      <c r="F3" s="26" t="s">
        <v>80</v>
      </c>
      <c r="G3" s="26" t="s">
        <v>80</v>
      </c>
      <c r="H3" s="26" t="s">
        <v>80</v>
      </c>
      <c r="I3" s="26" t="s">
        <v>80</v>
      </c>
      <c r="J3" s="26" t="s">
        <v>80</v>
      </c>
      <c r="K3" s="26" t="s">
        <v>80</v>
      </c>
      <c r="L3" s="26" t="s">
        <v>80</v>
      </c>
      <c r="M3" s="26" t="s">
        <v>80</v>
      </c>
      <c r="N3" s="26" t="s">
        <v>80</v>
      </c>
      <c r="O3" s="26" t="s">
        <v>80</v>
      </c>
      <c r="P3" s="26" t="s">
        <v>80</v>
      </c>
      <c r="Q3" s="26" t="s">
        <v>80</v>
      </c>
      <c r="R3" s="26" t="s">
        <v>80</v>
      </c>
      <c r="S3" s="26" t="s">
        <v>80</v>
      </c>
      <c r="T3" s="26" t="s">
        <v>80</v>
      </c>
      <c r="U3" s="26" t="s">
        <v>80</v>
      </c>
      <c r="V3" s="26" t="s">
        <v>80</v>
      </c>
      <c r="W3" s="26" t="s">
        <v>80</v>
      </c>
      <c r="X3" s="26" t="s">
        <v>80</v>
      </c>
      <c r="Y3" s="26" t="s">
        <v>80</v>
      </c>
      <c r="Z3" s="26" t="s">
        <v>80</v>
      </c>
      <c r="AA3" s="26" t="s">
        <v>80</v>
      </c>
    </row>
    <row r="4" spans="1:27" ht="15" customHeight="1" x14ac:dyDescent="0.25">
      <c r="A4" s="25" t="s">
        <v>12</v>
      </c>
      <c r="B4" s="25" t="s">
        <v>13</v>
      </c>
      <c r="C4" s="25" t="s">
        <v>14</v>
      </c>
      <c r="D4" s="25" t="s">
        <v>15</v>
      </c>
      <c r="E4" s="25" t="s">
        <v>16</v>
      </c>
      <c r="F4" s="25" t="s">
        <v>81</v>
      </c>
      <c r="G4" s="25" t="s">
        <v>17</v>
      </c>
      <c r="H4" s="25" t="s">
        <v>18</v>
      </c>
      <c r="I4" s="25" t="s">
        <v>82</v>
      </c>
      <c r="J4" s="25" t="s">
        <v>19</v>
      </c>
      <c r="K4" s="25" t="s">
        <v>83</v>
      </c>
      <c r="L4" s="25" t="s">
        <v>84</v>
      </c>
      <c r="M4" s="25" t="s">
        <v>20</v>
      </c>
      <c r="N4" s="25" t="s">
        <v>21</v>
      </c>
      <c r="O4" s="25" t="s">
        <v>22</v>
      </c>
      <c r="P4" s="25" t="s">
        <v>0</v>
      </c>
      <c r="Q4" s="25" t="s">
        <v>23</v>
      </c>
      <c r="R4" s="25" t="s">
        <v>24</v>
      </c>
      <c r="S4" s="25" t="s">
        <v>25</v>
      </c>
      <c r="T4" s="25" t="s">
        <v>26</v>
      </c>
      <c r="U4" s="25" t="s">
        <v>27</v>
      </c>
      <c r="V4" s="25" t="s">
        <v>28</v>
      </c>
      <c r="W4" s="25" t="s">
        <v>29</v>
      </c>
      <c r="X4" s="25" t="s">
        <v>30</v>
      </c>
      <c r="Y4" s="25" t="s">
        <v>31</v>
      </c>
      <c r="Z4" s="25" t="s">
        <v>32</v>
      </c>
      <c r="AA4" s="25" t="s">
        <v>33</v>
      </c>
    </row>
    <row r="5" spans="1:27" ht="22.5" x14ac:dyDescent="0.25">
      <c r="A5" s="27" t="s">
        <v>66</v>
      </c>
      <c r="B5" s="28" t="s">
        <v>34</v>
      </c>
      <c r="C5" s="29" t="s">
        <v>35</v>
      </c>
      <c r="D5" s="27" t="s">
        <v>36</v>
      </c>
      <c r="E5" s="27" t="s">
        <v>85</v>
      </c>
      <c r="F5" s="27" t="s">
        <v>85</v>
      </c>
      <c r="G5" s="27" t="s">
        <v>85</v>
      </c>
      <c r="H5" s="27"/>
      <c r="I5" s="27"/>
      <c r="J5" s="27"/>
      <c r="K5" s="27"/>
      <c r="L5" s="27"/>
      <c r="M5" s="27" t="s">
        <v>37</v>
      </c>
      <c r="N5" s="27" t="s">
        <v>108</v>
      </c>
      <c r="O5" s="27" t="s">
        <v>38</v>
      </c>
      <c r="P5" s="28" t="s">
        <v>39</v>
      </c>
      <c r="Q5" s="30">
        <v>742861000000</v>
      </c>
      <c r="R5" s="30">
        <v>0</v>
      </c>
      <c r="S5" s="30">
        <v>0</v>
      </c>
      <c r="T5" s="30">
        <v>742861000000</v>
      </c>
      <c r="U5" s="30">
        <v>0</v>
      </c>
      <c r="V5" s="30">
        <v>742861000000</v>
      </c>
      <c r="W5" s="30">
        <v>0</v>
      </c>
      <c r="X5" s="30">
        <v>470228527356</v>
      </c>
      <c r="Y5" s="30">
        <v>470065426945</v>
      </c>
      <c r="Z5" s="30">
        <v>470065426945</v>
      </c>
      <c r="AA5" s="30">
        <v>470065426945</v>
      </c>
    </row>
    <row r="6" spans="1:27" ht="22.5" x14ac:dyDescent="0.25">
      <c r="A6" s="27" t="s">
        <v>66</v>
      </c>
      <c r="B6" s="28" t="s">
        <v>34</v>
      </c>
      <c r="C6" s="29" t="s">
        <v>40</v>
      </c>
      <c r="D6" s="27" t="s">
        <v>36</v>
      </c>
      <c r="E6" s="27" t="s">
        <v>85</v>
      </c>
      <c r="F6" s="27" t="s">
        <v>85</v>
      </c>
      <c r="G6" s="27" t="s">
        <v>86</v>
      </c>
      <c r="H6" s="27"/>
      <c r="I6" s="27"/>
      <c r="J6" s="27"/>
      <c r="K6" s="27"/>
      <c r="L6" s="27"/>
      <c r="M6" s="27" t="s">
        <v>37</v>
      </c>
      <c r="N6" s="27" t="s">
        <v>108</v>
      </c>
      <c r="O6" s="27" t="s">
        <v>38</v>
      </c>
      <c r="P6" s="28" t="s">
        <v>41</v>
      </c>
      <c r="Q6" s="30">
        <v>252005000000</v>
      </c>
      <c r="R6" s="30">
        <v>0</v>
      </c>
      <c r="S6" s="30">
        <v>0</v>
      </c>
      <c r="T6" s="30">
        <v>252005000000</v>
      </c>
      <c r="U6" s="30">
        <v>0</v>
      </c>
      <c r="V6" s="30">
        <v>252005000000</v>
      </c>
      <c r="W6" s="30">
        <v>0</v>
      </c>
      <c r="X6" s="30">
        <v>144000812051</v>
      </c>
      <c r="Y6" s="30">
        <v>143996836593</v>
      </c>
      <c r="Z6" s="30">
        <v>143996836593</v>
      </c>
      <c r="AA6" s="30">
        <v>143996836593</v>
      </c>
    </row>
    <row r="7" spans="1:27" ht="33.75" x14ac:dyDescent="0.25">
      <c r="A7" s="27" t="s">
        <v>66</v>
      </c>
      <c r="B7" s="28" t="s">
        <v>34</v>
      </c>
      <c r="C7" s="29" t="s">
        <v>42</v>
      </c>
      <c r="D7" s="27" t="s">
        <v>36</v>
      </c>
      <c r="E7" s="27" t="s">
        <v>85</v>
      </c>
      <c r="F7" s="27" t="s">
        <v>85</v>
      </c>
      <c r="G7" s="27" t="s">
        <v>87</v>
      </c>
      <c r="H7" s="27"/>
      <c r="I7" s="27"/>
      <c r="J7" s="27"/>
      <c r="K7" s="27"/>
      <c r="L7" s="27"/>
      <c r="M7" s="27" t="s">
        <v>37</v>
      </c>
      <c r="N7" s="27" t="s">
        <v>108</v>
      </c>
      <c r="O7" s="27" t="s">
        <v>38</v>
      </c>
      <c r="P7" s="28" t="s">
        <v>43</v>
      </c>
      <c r="Q7" s="30">
        <v>54924000000</v>
      </c>
      <c r="R7" s="30">
        <v>0</v>
      </c>
      <c r="S7" s="30">
        <v>0</v>
      </c>
      <c r="T7" s="30">
        <v>54924000000</v>
      </c>
      <c r="U7" s="30">
        <v>0</v>
      </c>
      <c r="V7" s="30">
        <v>54924000000</v>
      </c>
      <c r="W7" s="30">
        <v>0</v>
      </c>
      <c r="X7" s="30">
        <v>29514165595</v>
      </c>
      <c r="Y7" s="30">
        <v>29444913482</v>
      </c>
      <c r="Z7" s="30">
        <v>29444913482</v>
      </c>
      <c r="AA7" s="30">
        <v>29444913482</v>
      </c>
    </row>
    <row r="8" spans="1:27" ht="33.75" x14ac:dyDescent="0.25">
      <c r="A8" s="27" t="s">
        <v>66</v>
      </c>
      <c r="B8" s="28" t="s">
        <v>34</v>
      </c>
      <c r="C8" s="29" t="s">
        <v>44</v>
      </c>
      <c r="D8" s="27" t="s">
        <v>36</v>
      </c>
      <c r="E8" s="27" t="s">
        <v>85</v>
      </c>
      <c r="F8" s="27" t="s">
        <v>85</v>
      </c>
      <c r="G8" s="27" t="s">
        <v>88</v>
      </c>
      <c r="H8" s="27"/>
      <c r="I8" s="27"/>
      <c r="J8" s="27"/>
      <c r="K8" s="27"/>
      <c r="L8" s="27"/>
      <c r="M8" s="27" t="s">
        <v>37</v>
      </c>
      <c r="N8" s="27" t="s">
        <v>108</v>
      </c>
      <c r="O8" s="27" t="s">
        <v>38</v>
      </c>
      <c r="P8" s="28" t="s">
        <v>45</v>
      </c>
      <c r="Q8" s="30">
        <v>67398000000</v>
      </c>
      <c r="R8" s="30">
        <v>0</v>
      </c>
      <c r="S8" s="30">
        <v>0</v>
      </c>
      <c r="T8" s="30">
        <v>67398000000</v>
      </c>
      <c r="U8" s="30">
        <v>67398000000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7" t="s">
        <v>66</v>
      </c>
      <c r="B9" s="28" t="s">
        <v>34</v>
      </c>
      <c r="C9" s="29" t="s">
        <v>46</v>
      </c>
      <c r="D9" s="27" t="s">
        <v>36</v>
      </c>
      <c r="E9" s="27" t="s">
        <v>86</v>
      </c>
      <c r="F9" s="27"/>
      <c r="G9" s="27"/>
      <c r="H9" s="27"/>
      <c r="I9" s="27"/>
      <c r="J9" s="27"/>
      <c r="K9" s="27"/>
      <c r="L9" s="27"/>
      <c r="M9" s="27" t="s">
        <v>37</v>
      </c>
      <c r="N9" s="27" t="s">
        <v>108</v>
      </c>
      <c r="O9" s="27" t="s">
        <v>38</v>
      </c>
      <c r="P9" s="28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46233355447.940002</v>
      </c>
      <c r="W9" s="30">
        <v>498605952.06</v>
      </c>
      <c r="X9" s="30">
        <v>44807083883.690002</v>
      </c>
      <c r="Y9" s="30">
        <v>28884759049.299999</v>
      </c>
      <c r="Z9" s="30">
        <v>28884759049.299999</v>
      </c>
      <c r="AA9" s="30">
        <v>28884759049.299999</v>
      </c>
    </row>
    <row r="10" spans="1:27" ht="22.5" x14ac:dyDescent="0.25">
      <c r="A10" s="27" t="s">
        <v>66</v>
      </c>
      <c r="B10" s="28" t="s">
        <v>34</v>
      </c>
      <c r="C10" s="29" t="s">
        <v>48</v>
      </c>
      <c r="D10" s="27" t="s">
        <v>36</v>
      </c>
      <c r="E10" s="27" t="s">
        <v>87</v>
      </c>
      <c r="F10" s="27" t="s">
        <v>87</v>
      </c>
      <c r="G10" s="27" t="s">
        <v>85</v>
      </c>
      <c r="H10" s="27" t="s">
        <v>89</v>
      </c>
      <c r="I10" s="27"/>
      <c r="J10" s="27"/>
      <c r="K10" s="27"/>
      <c r="L10" s="27"/>
      <c r="M10" s="27" t="s">
        <v>37</v>
      </c>
      <c r="N10" s="27" t="s">
        <v>108</v>
      </c>
      <c r="O10" s="27" t="s">
        <v>38</v>
      </c>
      <c r="P10" s="28" t="s">
        <v>49</v>
      </c>
      <c r="Q10" s="30">
        <v>1276000000</v>
      </c>
      <c r="R10" s="30">
        <v>0</v>
      </c>
      <c r="S10" s="30">
        <v>0</v>
      </c>
      <c r="T10" s="30">
        <v>1276000000</v>
      </c>
      <c r="U10" s="30">
        <v>0</v>
      </c>
      <c r="V10" s="30">
        <v>983545435.71000004</v>
      </c>
      <c r="W10" s="30">
        <v>292454564.29000002</v>
      </c>
      <c r="X10" s="30">
        <v>808555184.80999994</v>
      </c>
      <c r="Y10" s="30">
        <v>808012024.80999994</v>
      </c>
      <c r="Z10" s="30">
        <v>808012024.80999994</v>
      </c>
      <c r="AA10" s="30">
        <v>808012024.80999994</v>
      </c>
    </row>
    <row r="11" spans="1:27" ht="33.75" x14ac:dyDescent="0.25">
      <c r="A11" s="27" t="s">
        <v>66</v>
      </c>
      <c r="B11" s="28" t="s">
        <v>34</v>
      </c>
      <c r="C11" s="29" t="s">
        <v>50</v>
      </c>
      <c r="D11" s="27" t="s">
        <v>36</v>
      </c>
      <c r="E11" s="27" t="s">
        <v>87</v>
      </c>
      <c r="F11" s="27" t="s">
        <v>87</v>
      </c>
      <c r="G11" s="27" t="s">
        <v>85</v>
      </c>
      <c r="H11" s="27" t="s">
        <v>90</v>
      </c>
      <c r="I11" s="27"/>
      <c r="J11" s="27"/>
      <c r="K11" s="27"/>
      <c r="L11" s="27"/>
      <c r="M11" s="27" t="s">
        <v>37</v>
      </c>
      <c r="N11" s="27" t="s">
        <v>108</v>
      </c>
      <c r="O11" s="27" t="s">
        <v>38</v>
      </c>
      <c r="P11" s="28" t="s">
        <v>51</v>
      </c>
      <c r="Q11" s="30">
        <v>73008038600</v>
      </c>
      <c r="R11" s="30">
        <v>0</v>
      </c>
      <c r="S11" s="30">
        <v>0</v>
      </c>
      <c r="T11" s="30">
        <v>73008038600</v>
      </c>
      <c r="U11" s="30">
        <v>19090885001</v>
      </c>
      <c r="V11" s="30">
        <v>53917153599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7" t="s">
        <v>66</v>
      </c>
      <c r="B12" s="28" t="s">
        <v>34</v>
      </c>
      <c r="C12" s="29" t="s">
        <v>52</v>
      </c>
      <c r="D12" s="27" t="s">
        <v>36</v>
      </c>
      <c r="E12" s="27" t="s">
        <v>87</v>
      </c>
      <c r="F12" s="27" t="s">
        <v>88</v>
      </c>
      <c r="G12" s="27" t="s">
        <v>86</v>
      </c>
      <c r="H12" s="27" t="s">
        <v>91</v>
      </c>
      <c r="I12" s="27"/>
      <c r="J12" s="27"/>
      <c r="K12" s="27"/>
      <c r="L12" s="27"/>
      <c r="M12" s="27" t="s">
        <v>37</v>
      </c>
      <c r="N12" s="27" t="s">
        <v>108</v>
      </c>
      <c r="O12" s="27" t="s">
        <v>38</v>
      </c>
      <c r="P12" s="28" t="s">
        <v>53</v>
      </c>
      <c r="Q12" s="30">
        <v>112407000</v>
      </c>
      <c r="R12" s="30">
        <v>0</v>
      </c>
      <c r="S12" s="30">
        <v>0</v>
      </c>
      <c r="T12" s="30">
        <v>112407000</v>
      </c>
      <c r="U12" s="30">
        <v>0</v>
      </c>
      <c r="V12" s="30">
        <v>112407000</v>
      </c>
      <c r="W12" s="30">
        <v>0</v>
      </c>
      <c r="X12" s="30">
        <v>47274435</v>
      </c>
      <c r="Y12" s="30">
        <v>47274435</v>
      </c>
      <c r="Z12" s="30">
        <v>47274435</v>
      </c>
      <c r="AA12" s="30">
        <v>47274435</v>
      </c>
    </row>
    <row r="13" spans="1:27" ht="33.75" x14ac:dyDescent="0.25">
      <c r="A13" s="27" t="s">
        <v>66</v>
      </c>
      <c r="B13" s="28" t="s">
        <v>34</v>
      </c>
      <c r="C13" s="29" t="s">
        <v>54</v>
      </c>
      <c r="D13" s="27" t="s">
        <v>36</v>
      </c>
      <c r="E13" s="27" t="s">
        <v>87</v>
      </c>
      <c r="F13" s="27" t="s">
        <v>88</v>
      </c>
      <c r="G13" s="27" t="s">
        <v>86</v>
      </c>
      <c r="H13" s="27" t="s">
        <v>92</v>
      </c>
      <c r="I13" s="27"/>
      <c r="J13" s="27"/>
      <c r="K13" s="27"/>
      <c r="L13" s="27"/>
      <c r="M13" s="27" t="s">
        <v>37</v>
      </c>
      <c r="N13" s="27" t="s">
        <v>108</v>
      </c>
      <c r="O13" s="27" t="s">
        <v>38</v>
      </c>
      <c r="P13" s="28" t="s">
        <v>55</v>
      </c>
      <c r="Q13" s="30">
        <v>5961000000</v>
      </c>
      <c r="R13" s="30">
        <v>0</v>
      </c>
      <c r="S13" s="30">
        <v>0</v>
      </c>
      <c r="T13" s="30">
        <v>5961000000</v>
      </c>
      <c r="U13" s="30">
        <v>0</v>
      </c>
      <c r="V13" s="30">
        <v>5961000000</v>
      </c>
      <c r="W13" s="30">
        <v>0</v>
      </c>
      <c r="X13" s="30">
        <v>3686615405</v>
      </c>
      <c r="Y13" s="30">
        <v>3674495833</v>
      </c>
      <c r="Z13" s="30">
        <v>3674495833</v>
      </c>
      <c r="AA13" s="30">
        <v>3674495833</v>
      </c>
    </row>
    <row r="14" spans="1:27" ht="22.5" x14ac:dyDescent="0.25">
      <c r="A14" s="27" t="s">
        <v>66</v>
      </c>
      <c r="B14" s="28" t="s">
        <v>34</v>
      </c>
      <c r="C14" s="29" t="s">
        <v>56</v>
      </c>
      <c r="D14" s="27" t="s">
        <v>36</v>
      </c>
      <c r="E14" s="27" t="s">
        <v>87</v>
      </c>
      <c r="F14" s="27" t="s">
        <v>93</v>
      </c>
      <c r="G14" s="27"/>
      <c r="H14" s="27"/>
      <c r="I14" s="27"/>
      <c r="J14" s="27"/>
      <c r="K14" s="27"/>
      <c r="L14" s="27"/>
      <c r="M14" s="27" t="s">
        <v>37</v>
      </c>
      <c r="N14" s="27" t="s">
        <v>108</v>
      </c>
      <c r="O14" s="27" t="s">
        <v>38</v>
      </c>
      <c r="P14" s="28" t="s">
        <v>57</v>
      </c>
      <c r="Q14" s="30">
        <v>6734000000</v>
      </c>
      <c r="R14" s="30">
        <v>0</v>
      </c>
      <c r="S14" s="30">
        <v>0</v>
      </c>
      <c r="T14" s="30">
        <v>6734000000</v>
      </c>
      <c r="U14" s="30">
        <v>0</v>
      </c>
      <c r="V14" s="30">
        <v>6543930690.96</v>
      </c>
      <c r="W14" s="30">
        <v>190069309.03999999</v>
      </c>
      <c r="X14" s="30">
        <v>3926333074.3499999</v>
      </c>
      <c r="Y14" s="30">
        <v>3926321055.3499999</v>
      </c>
      <c r="Z14" s="30">
        <v>3926321055.3499999</v>
      </c>
      <c r="AA14" s="30">
        <v>3926321055.3499999</v>
      </c>
    </row>
    <row r="15" spans="1:27" ht="22.5" x14ac:dyDescent="0.25">
      <c r="A15" s="27" t="s">
        <v>66</v>
      </c>
      <c r="B15" s="28" t="s">
        <v>34</v>
      </c>
      <c r="C15" s="29" t="s">
        <v>58</v>
      </c>
      <c r="D15" s="27" t="s">
        <v>36</v>
      </c>
      <c r="E15" s="27" t="s">
        <v>94</v>
      </c>
      <c r="F15" s="27" t="s">
        <v>85</v>
      </c>
      <c r="G15" s="27" t="s">
        <v>88</v>
      </c>
      <c r="H15" s="27" t="s">
        <v>95</v>
      </c>
      <c r="I15" s="27"/>
      <c r="J15" s="27"/>
      <c r="K15" s="27"/>
      <c r="L15" s="27"/>
      <c r="M15" s="27" t="s">
        <v>37</v>
      </c>
      <c r="N15" s="27" t="s">
        <v>108</v>
      </c>
      <c r="O15" s="27" t="s">
        <v>38</v>
      </c>
      <c r="P15" s="28" t="s">
        <v>59</v>
      </c>
      <c r="Q15" s="30">
        <v>83000000</v>
      </c>
      <c r="R15" s="30">
        <v>0</v>
      </c>
      <c r="S15" s="30">
        <v>0</v>
      </c>
      <c r="T15" s="30">
        <v>83000000</v>
      </c>
      <c r="U15" s="30">
        <v>0</v>
      </c>
      <c r="V15" s="30">
        <v>83000000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7" t="s">
        <v>66</v>
      </c>
      <c r="B16" s="28" t="s">
        <v>34</v>
      </c>
      <c r="C16" s="29" t="s">
        <v>60</v>
      </c>
      <c r="D16" s="27" t="s">
        <v>36</v>
      </c>
      <c r="E16" s="27" t="s">
        <v>96</v>
      </c>
      <c r="F16" s="27" t="s">
        <v>85</v>
      </c>
      <c r="G16" s="27"/>
      <c r="H16" s="27"/>
      <c r="I16" s="27"/>
      <c r="J16" s="27"/>
      <c r="K16" s="27"/>
      <c r="L16" s="27"/>
      <c r="M16" s="27" t="s">
        <v>37</v>
      </c>
      <c r="N16" s="27" t="s">
        <v>108</v>
      </c>
      <c r="O16" s="27" t="s">
        <v>38</v>
      </c>
      <c r="P16" s="28" t="s">
        <v>61</v>
      </c>
      <c r="Q16" s="30">
        <v>4998000000</v>
      </c>
      <c r="R16" s="30">
        <v>0</v>
      </c>
      <c r="S16" s="30">
        <v>0</v>
      </c>
      <c r="T16" s="30">
        <v>4998000000</v>
      </c>
      <c r="U16" s="30">
        <v>0</v>
      </c>
      <c r="V16" s="30">
        <v>4887091042.2799997</v>
      </c>
      <c r="W16" s="30">
        <v>110908957.72</v>
      </c>
      <c r="X16" s="30">
        <v>4310408405.5299997</v>
      </c>
      <c r="Y16" s="30">
        <v>4199774296.98</v>
      </c>
      <c r="Z16" s="30">
        <v>4199774296.98</v>
      </c>
      <c r="AA16" s="30">
        <v>4199774296.98</v>
      </c>
    </row>
    <row r="17" spans="1:27" ht="22.5" x14ac:dyDescent="0.25">
      <c r="A17" s="27" t="s">
        <v>66</v>
      </c>
      <c r="B17" s="28" t="s">
        <v>34</v>
      </c>
      <c r="C17" s="29" t="s">
        <v>62</v>
      </c>
      <c r="D17" s="27" t="s">
        <v>36</v>
      </c>
      <c r="E17" s="27" t="s">
        <v>96</v>
      </c>
      <c r="F17" s="27" t="s">
        <v>88</v>
      </c>
      <c r="G17" s="27" t="s">
        <v>85</v>
      </c>
      <c r="H17" s="27"/>
      <c r="I17" s="27"/>
      <c r="J17" s="27"/>
      <c r="K17" s="27"/>
      <c r="L17" s="27"/>
      <c r="M17" s="27" t="s">
        <v>37</v>
      </c>
      <c r="N17" s="27" t="s">
        <v>108</v>
      </c>
      <c r="O17" s="27" t="s">
        <v>38</v>
      </c>
      <c r="P17" s="28" t="s">
        <v>63</v>
      </c>
      <c r="Q17" s="30">
        <v>24041000000</v>
      </c>
      <c r="R17" s="30">
        <v>0</v>
      </c>
      <c r="S17" s="30">
        <v>0</v>
      </c>
      <c r="T17" s="30">
        <v>24041000000</v>
      </c>
      <c r="U17" s="30">
        <v>0</v>
      </c>
      <c r="V17" s="30">
        <v>0</v>
      </c>
      <c r="W17" s="30">
        <v>24041000000</v>
      </c>
      <c r="X17" s="30">
        <v>0</v>
      </c>
      <c r="Y17" s="30">
        <v>0</v>
      </c>
      <c r="Z17" s="30">
        <v>0</v>
      </c>
      <c r="AA17" s="30">
        <v>0</v>
      </c>
    </row>
    <row r="18" spans="1:27" ht="22.5" x14ac:dyDescent="0.25">
      <c r="A18" s="27" t="s">
        <v>66</v>
      </c>
      <c r="B18" s="28" t="s">
        <v>34</v>
      </c>
      <c r="C18" s="29" t="s">
        <v>118</v>
      </c>
      <c r="D18" s="27" t="s">
        <v>36</v>
      </c>
      <c r="E18" s="27" t="s">
        <v>96</v>
      </c>
      <c r="F18" s="27" t="s">
        <v>88</v>
      </c>
      <c r="G18" s="27" t="s">
        <v>88</v>
      </c>
      <c r="H18" s="27"/>
      <c r="I18" s="27"/>
      <c r="J18" s="27"/>
      <c r="K18" s="27"/>
      <c r="L18" s="27"/>
      <c r="M18" s="27" t="s">
        <v>37</v>
      </c>
      <c r="N18" s="27" t="s">
        <v>108</v>
      </c>
      <c r="O18" s="27" t="s">
        <v>38</v>
      </c>
      <c r="P18" s="28" t="s">
        <v>119</v>
      </c>
      <c r="Q18" s="30">
        <v>79000000</v>
      </c>
      <c r="R18" s="30">
        <v>0</v>
      </c>
      <c r="S18" s="30">
        <v>0</v>
      </c>
      <c r="T18" s="30">
        <v>79000000</v>
      </c>
      <c r="U18" s="30">
        <v>0</v>
      </c>
      <c r="V18" s="30">
        <v>39786461</v>
      </c>
      <c r="W18" s="30">
        <v>39213539</v>
      </c>
      <c r="X18" s="30">
        <v>39786461</v>
      </c>
      <c r="Y18" s="30">
        <v>39786461</v>
      </c>
      <c r="Z18" s="30">
        <v>39786461</v>
      </c>
      <c r="AA18" s="30">
        <v>39786461</v>
      </c>
    </row>
    <row r="19" spans="1:27" ht="56.25" x14ac:dyDescent="0.25">
      <c r="A19" s="27" t="s">
        <v>66</v>
      </c>
      <c r="B19" s="28" t="s">
        <v>34</v>
      </c>
      <c r="C19" s="29" t="s">
        <v>68</v>
      </c>
      <c r="D19" s="27" t="s">
        <v>64</v>
      </c>
      <c r="E19" s="27" t="s">
        <v>97</v>
      </c>
      <c r="F19" s="27" t="s">
        <v>98</v>
      </c>
      <c r="G19" s="27" t="s">
        <v>102</v>
      </c>
      <c r="H19" s="27" t="s">
        <v>69</v>
      </c>
      <c r="I19" s="27"/>
      <c r="J19" s="27"/>
      <c r="K19" s="27"/>
      <c r="L19" s="27"/>
      <c r="M19" s="27" t="s">
        <v>65</v>
      </c>
      <c r="N19" s="27" t="s">
        <v>93</v>
      </c>
      <c r="O19" s="27" t="s">
        <v>38</v>
      </c>
      <c r="P19" s="28" t="s">
        <v>70</v>
      </c>
      <c r="Q19" s="30">
        <v>0</v>
      </c>
      <c r="R19" s="30">
        <v>80000000000</v>
      </c>
      <c r="S19" s="30">
        <v>0</v>
      </c>
      <c r="T19" s="30">
        <v>80000000000</v>
      </c>
      <c r="U19" s="30">
        <v>0</v>
      </c>
      <c r="V19" s="30">
        <v>77988809491</v>
      </c>
      <c r="W19" s="30">
        <v>2011190509</v>
      </c>
      <c r="X19" s="30">
        <v>58714160046</v>
      </c>
      <c r="Y19" s="30">
        <v>12064873707</v>
      </c>
      <c r="Z19" s="30">
        <v>12064873707</v>
      </c>
      <c r="AA19" s="30">
        <v>12064873707</v>
      </c>
    </row>
    <row r="20" spans="1:27" ht="56.25" x14ac:dyDescent="0.25">
      <c r="A20" s="27" t="s">
        <v>66</v>
      </c>
      <c r="B20" s="28" t="s">
        <v>34</v>
      </c>
      <c r="C20" s="29" t="s">
        <v>68</v>
      </c>
      <c r="D20" s="27" t="s">
        <v>64</v>
      </c>
      <c r="E20" s="27" t="s">
        <v>97</v>
      </c>
      <c r="F20" s="27" t="s">
        <v>98</v>
      </c>
      <c r="G20" s="27" t="s">
        <v>102</v>
      </c>
      <c r="H20" s="27" t="s">
        <v>69</v>
      </c>
      <c r="I20" s="27"/>
      <c r="J20" s="27"/>
      <c r="K20" s="27"/>
      <c r="L20" s="27"/>
      <c r="M20" s="27" t="s">
        <v>37</v>
      </c>
      <c r="N20" s="27" t="s">
        <v>108</v>
      </c>
      <c r="O20" s="27" t="s">
        <v>38</v>
      </c>
      <c r="P20" s="28" t="s">
        <v>70</v>
      </c>
      <c r="Q20" s="30">
        <v>369281000000</v>
      </c>
      <c r="R20" s="30">
        <v>0</v>
      </c>
      <c r="S20" s="30">
        <v>0</v>
      </c>
      <c r="T20" s="30">
        <v>369281000000</v>
      </c>
      <c r="U20" s="30">
        <v>0</v>
      </c>
      <c r="V20" s="30">
        <v>359207857015</v>
      </c>
      <c r="W20" s="30">
        <v>10073142985</v>
      </c>
      <c r="X20" s="30">
        <v>358053726183</v>
      </c>
      <c r="Y20" s="30">
        <v>211306630563.09</v>
      </c>
      <c r="Z20" s="30">
        <v>211303732551.09</v>
      </c>
      <c r="AA20" s="30">
        <v>211303732551.09</v>
      </c>
    </row>
    <row r="21" spans="1:27" ht="90" x14ac:dyDescent="0.25">
      <c r="A21" s="27" t="s">
        <v>66</v>
      </c>
      <c r="B21" s="28" t="s">
        <v>34</v>
      </c>
      <c r="C21" s="29" t="s">
        <v>72</v>
      </c>
      <c r="D21" s="27" t="s">
        <v>64</v>
      </c>
      <c r="E21" s="27" t="s">
        <v>97</v>
      </c>
      <c r="F21" s="27" t="s">
        <v>98</v>
      </c>
      <c r="G21" s="27" t="s">
        <v>104</v>
      </c>
      <c r="H21" s="27" t="s">
        <v>103</v>
      </c>
      <c r="I21" s="27"/>
      <c r="J21" s="27"/>
      <c r="K21" s="27"/>
      <c r="L21" s="27"/>
      <c r="M21" s="27" t="s">
        <v>65</v>
      </c>
      <c r="N21" s="27" t="s">
        <v>93</v>
      </c>
      <c r="O21" s="27" t="s">
        <v>38</v>
      </c>
      <c r="P21" s="28" t="s">
        <v>71</v>
      </c>
      <c r="Q21" s="30">
        <v>5891437834457</v>
      </c>
      <c r="R21" s="30">
        <v>140000000000</v>
      </c>
      <c r="S21" s="30">
        <v>0</v>
      </c>
      <c r="T21" s="30">
        <v>6031437834457</v>
      </c>
      <c r="U21" s="30">
        <v>0</v>
      </c>
      <c r="V21" s="30">
        <v>5653387376753.1299</v>
      </c>
      <c r="W21" s="30">
        <v>378050457703.87</v>
      </c>
      <c r="X21" s="30">
        <v>5557899244582.5098</v>
      </c>
      <c r="Y21" s="30">
        <v>4189299842492.7402</v>
      </c>
      <c r="Z21" s="30">
        <v>4189231256108.7402</v>
      </c>
      <c r="AA21" s="30">
        <v>4189231256108.7402</v>
      </c>
    </row>
    <row r="22" spans="1:27" ht="90" x14ac:dyDescent="0.25">
      <c r="A22" s="27" t="s">
        <v>66</v>
      </c>
      <c r="B22" s="28" t="s">
        <v>34</v>
      </c>
      <c r="C22" s="29" t="s">
        <v>72</v>
      </c>
      <c r="D22" s="27" t="s">
        <v>64</v>
      </c>
      <c r="E22" s="27" t="s">
        <v>97</v>
      </c>
      <c r="F22" s="27" t="s">
        <v>98</v>
      </c>
      <c r="G22" s="27" t="s">
        <v>104</v>
      </c>
      <c r="H22" s="27" t="s">
        <v>103</v>
      </c>
      <c r="I22" s="27"/>
      <c r="J22" s="27"/>
      <c r="K22" s="27"/>
      <c r="L22" s="27"/>
      <c r="M22" s="27" t="s">
        <v>65</v>
      </c>
      <c r="N22" s="27" t="s">
        <v>122</v>
      </c>
      <c r="O22" s="27" t="s">
        <v>38</v>
      </c>
      <c r="P22" s="28" t="s">
        <v>71</v>
      </c>
      <c r="Q22" s="30">
        <v>0</v>
      </c>
      <c r="R22" s="30">
        <v>1653088180</v>
      </c>
      <c r="S22" s="30">
        <v>0</v>
      </c>
      <c r="T22" s="30">
        <v>1653088180</v>
      </c>
      <c r="U22" s="30">
        <v>0</v>
      </c>
      <c r="V22" s="30">
        <v>0</v>
      </c>
      <c r="W22" s="30">
        <v>1653088180</v>
      </c>
      <c r="X22" s="30">
        <v>0</v>
      </c>
      <c r="Y22" s="30">
        <v>0</v>
      </c>
      <c r="Z22" s="30">
        <v>0</v>
      </c>
      <c r="AA22" s="30">
        <v>0</v>
      </c>
    </row>
    <row r="23" spans="1:27" ht="90" x14ac:dyDescent="0.25">
      <c r="A23" s="27" t="s">
        <v>66</v>
      </c>
      <c r="B23" s="28" t="s">
        <v>34</v>
      </c>
      <c r="C23" s="29" t="s">
        <v>72</v>
      </c>
      <c r="D23" s="27" t="s">
        <v>64</v>
      </c>
      <c r="E23" s="27" t="s">
        <v>97</v>
      </c>
      <c r="F23" s="27" t="s">
        <v>98</v>
      </c>
      <c r="G23" s="27" t="s">
        <v>104</v>
      </c>
      <c r="H23" s="27" t="s">
        <v>103</v>
      </c>
      <c r="I23" s="27"/>
      <c r="J23" s="27"/>
      <c r="K23" s="27"/>
      <c r="L23" s="27"/>
      <c r="M23" s="27" t="s">
        <v>37</v>
      </c>
      <c r="N23" s="27" t="s">
        <v>110</v>
      </c>
      <c r="O23" s="27" t="s">
        <v>38</v>
      </c>
      <c r="P23" s="28" t="s">
        <v>71</v>
      </c>
      <c r="Q23" s="30">
        <v>0</v>
      </c>
      <c r="R23" s="30">
        <v>296425092350</v>
      </c>
      <c r="S23" s="30">
        <v>0</v>
      </c>
      <c r="T23" s="30">
        <v>296425092350</v>
      </c>
      <c r="U23" s="30">
        <v>0</v>
      </c>
      <c r="V23" s="30">
        <v>127267542722</v>
      </c>
      <c r="W23" s="30">
        <v>169157549628</v>
      </c>
      <c r="X23" s="30">
        <v>24317468000</v>
      </c>
      <c r="Y23" s="30">
        <v>24317468000</v>
      </c>
      <c r="Z23" s="30">
        <v>24317468000</v>
      </c>
      <c r="AA23" s="30">
        <v>24317468000</v>
      </c>
    </row>
    <row r="24" spans="1:27" ht="90" x14ac:dyDescent="0.25">
      <c r="A24" s="27" t="s">
        <v>66</v>
      </c>
      <c r="B24" s="28" t="s">
        <v>34</v>
      </c>
      <c r="C24" s="29" t="s">
        <v>72</v>
      </c>
      <c r="D24" s="27" t="s">
        <v>64</v>
      </c>
      <c r="E24" s="27" t="s">
        <v>97</v>
      </c>
      <c r="F24" s="27" t="s">
        <v>98</v>
      </c>
      <c r="G24" s="27" t="s">
        <v>104</v>
      </c>
      <c r="H24" s="27" t="s">
        <v>103</v>
      </c>
      <c r="I24" s="27"/>
      <c r="J24" s="27"/>
      <c r="K24" s="27"/>
      <c r="L24" s="27"/>
      <c r="M24" s="27" t="s">
        <v>37</v>
      </c>
      <c r="N24" s="27" t="s">
        <v>123</v>
      </c>
      <c r="O24" s="27" t="s">
        <v>38</v>
      </c>
      <c r="P24" s="28" t="s">
        <v>71</v>
      </c>
      <c r="Q24" s="30">
        <v>0</v>
      </c>
      <c r="R24" s="30">
        <v>1653088180</v>
      </c>
      <c r="S24" s="30">
        <v>1653088180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</row>
    <row r="25" spans="1:27" ht="90" x14ac:dyDescent="0.25">
      <c r="A25" s="27" t="s">
        <v>66</v>
      </c>
      <c r="B25" s="28" t="s">
        <v>34</v>
      </c>
      <c r="C25" s="29" t="s">
        <v>72</v>
      </c>
      <c r="D25" s="27" t="s">
        <v>64</v>
      </c>
      <c r="E25" s="27" t="s">
        <v>97</v>
      </c>
      <c r="F25" s="27" t="s">
        <v>98</v>
      </c>
      <c r="G25" s="27" t="s">
        <v>104</v>
      </c>
      <c r="H25" s="27" t="s">
        <v>103</v>
      </c>
      <c r="I25" s="27"/>
      <c r="J25" s="27"/>
      <c r="K25" s="27"/>
      <c r="L25" s="27"/>
      <c r="M25" s="27" t="s">
        <v>37</v>
      </c>
      <c r="N25" s="27" t="s">
        <v>108</v>
      </c>
      <c r="O25" s="27" t="s">
        <v>38</v>
      </c>
      <c r="P25" s="28" t="s">
        <v>71</v>
      </c>
      <c r="Q25" s="30">
        <v>734141165543</v>
      </c>
      <c r="R25" s="30">
        <v>69871896083</v>
      </c>
      <c r="S25" s="30">
        <v>0</v>
      </c>
      <c r="T25" s="30">
        <v>804013061626</v>
      </c>
      <c r="U25" s="30">
        <v>0</v>
      </c>
      <c r="V25" s="30">
        <v>671448197197.81006</v>
      </c>
      <c r="W25" s="30">
        <v>132564864428.19</v>
      </c>
      <c r="X25" s="30">
        <v>637103523636.5</v>
      </c>
      <c r="Y25" s="30">
        <v>353390928927.03998</v>
      </c>
      <c r="Z25" s="30">
        <v>353390928927.03998</v>
      </c>
      <c r="AA25" s="30">
        <v>353390928927.03998</v>
      </c>
    </row>
    <row r="26" spans="1:27" ht="56.25" x14ac:dyDescent="0.25">
      <c r="A26" s="27" t="s">
        <v>66</v>
      </c>
      <c r="B26" s="28" t="s">
        <v>34</v>
      </c>
      <c r="C26" s="29" t="s">
        <v>73</v>
      </c>
      <c r="D26" s="27" t="s">
        <v>64</v>
      </c>
      <c r="E26" s="27" t="s">
        <v>97</v>
      </c>
      <c r="F26" s="27" t="s">
        <v>98</v>
      </c>
      <c r="G26" s="27" t="s">
        <v>104</v>
      </c>
      <c r="H26" s="27" t="s">
        <v>105</v>
      </c>
      <c r="I26" s="27"/>
      <c r="J26" s="27"/>
      <c r="K26" s="27"/>
      <c r="L26" s="27"/>
      <c r="M26" s="27" t="s">
        <v>37</v>
      </c>
      <c r="N26" s="27" t="s">
        <v>108</v>
      </c>
      <c r="O26" s="27" t="s">
        <v>38</v>
      </c>
      <c r="P26" s="28" t="s">
        <v>74</v>
      </c>
      <c r="Q26" s="30">
        <v>273140615157</v>
      </c>
      <c r="R26" s="30">
        <v>0</v>
      </c>
      <c r="S26" s="30">
        <v>0</v>
      </c>
      <c r="T26" s="30">
        <v>273140615157</v>
      </c>
      <c r="U26" s="30">
        <v>0</v>
      </c>
      <c r="V26" s="30">
        <v>271541643407.82999</v>
      </c>
      <c r="W26" s="30">
        <v>1598971749.1700001</v>
      </c>
      <c r="X26" s="30">
        <v>267505829985.48999</v>
      </c>
      <c r="Y26" s="30">
        <v>202934814594.89001</v>
      </c>
      <c r="Z26" s="30">
        <v>202929031251.89001</v>
      </c>
      <c r="AA26" s="30">
        <v>202929031251.89001</v>
      </c>
    </row>
    <row r="27" spans="1:27" ht="45" x14ac:dyDescent="0.25">
      <c r="A27" s="27" t="s">
        <v>66</v>
      </c>
      <c r="B27" s="28" t="s">
        <v>34</v>
      </c>
      <c r="C27" s="29" t="s">
        <v>75</v>
      </c>
      <c r="D27" s="27" t="s">
        <v>64</v>
      </c>
      <c r="E27" s="27" t="s">
        <v>97</v>
      </c>
      <c r="F27" s="27" t="s">
        <v>98</v>
      </c>
      <c r="G27" s="27" t="s">
        <v>93</v>
      </c>
      <c r="H27" s="27" t="s">
        <v>106</v>
      </c>
      <c r="I27" s="27"/>
      <c r="J27" s="27"/>
      <c r="K27" s="27"/>
      <c r="L27" s="27"/>
      <c r="M27" s="27" t="s">
        <v>65</v>
      </c>
      <c r="N27" s="27" t="s">
        <v>93</v>
      </c>
      <c r="O27" s="27" t="s">
        <v>38</v>
      </c>
      <c r="P27" s="28" t="s">
        <v>76</v>
      </c>
      <c r="Q27" s="30">
        <v>0</v>
      </c>
      <c r="R27" s="30">
        <v>60000000000</v>
      </c>
      <c r="S27" s="30">
        <v>0</v>
      </c>
      <c r="T27" s="30">
        <v>60000000000</v>
      </c>
      <c r="U27" s="30">
        <v>0</v>
      </c>
      <c r="V27" s="30">
        <v>6667751420.5</v>
      </c>
      <c r="W27" s="30">
        <v>53332248579.5</v>
      </c>
      <c r="X27" s="30">
        <v>4305952540</v>
      </c>
      <c r="Y27" s="30">
        <v>10840083</v>
      </c>
      <c r="Z27" s="30">
        <v>10840083</v>
      </c>
      <c r="AA27" s="30">
        <v>10840083</v>
      </c>
    </row>
    <row r="28" spans="1:27" ht="45" x14ac:dyDescent="0.25">
      <c r="A28" s="27" t="s">
        <v>66</v>
      </c>
      <c r="B28" s="28" t="s">
        <v>34</v>
      </c>
      <c r="C28" s="29" t="s">
        <v>75</v>
      </c>
      <c r="D28" s="27" t="s">
        <v>64</v>
      </c>
      <c r="E28" s="27" t="s">
        <v>97</v>
      </c>
      <c r="F28" s="27" t="s">
        <v>98</v>
      </c>
      <c r="G28" s="27" t="s">
        <v>93</v>
      </c>
      <c r="H28" s="27" t="s">
        <v>106</v>
      </c>
      <c r="I28" s="27"/>
      <c r="J28" s="27"/>
      <c r="K28" s="27"/>
      <c r="L28" s="27"/>
      <c r="M28" s="27" t="s">
        <v>65</v>
      </c>
      <c r="N28" s="27" t="s">
        <v>111</v>
      </c>
      <c r="O28" s="27" t="s">
        <v>38</v>
      </c>
      <c r="P28" s="28" t="s">
        <v>76</v>
      </c>
      <c r="Q28" s="30">
        <v>161880158432</v>
      </c>
      <c r="R28" s="30">
        <v>0</v>
      </c>
      <c r="S28" s="30">
        <v>0</v>
      </c>
      <c r="T28" s="30">
        <v>161880158432</v>
      </c>
      <c r="U28" s="30">
        <v>0</v>
      </c>
      <c r="V28" s="30">
        <v>160925447387</v>
      </c>
      <c r="W28" s="30">
        <v>954711045</v>
      </c>
      <c r="X28" s="30">
        <v>156115353662.23001</v>
      </c>
      <c r="Y28" s="30">
        <v>140423478201.07999</v>
      </c>
      <c r="Z28" s="30">
        <v>140423478201.07999</v>
      </c>
      <c r="AA28" s="30">
        <v>140423478201.07999</v>
      </c>
    </row>
    <row r="29" spans="1:27" ht="45" x14ac:dyDescent="0.25">
      <c r="A29" s="27" t="s">
        <v>66</v>
      </c>
      <c r="B29" s="28" t="s">
        <v>34</v>
      </c>
      <c r="C29" s="29" t="s">
        <v>75</v>
      </c>
      <c r="D29" s="27" t="s">
        <v>64</v>
      </c>
      <c r="E29" s="27" t="s">
        <v>97</v>
      </c>
      <c r="F29" s="27" t="s">
        <v>98</v>
      </c>
      <c r="G29" s="27" t="s">
        <v>93</v>
      </c>
      <c r="H29" s="27" t="s">
        <v>106</v>
      </c>
      <c r="I29" s="27"/>
      <c r="J29" s="27"/>
      <c r="K29" s="27"/>
      <c r="L29" s="27"/>
      <c r="M29" s="27" t="s">
        <v>37</v>
      </c>
      <c r="N29" s="27" t="s">
        <v>109</v>
      </c>
      <c r="O29" s="27" t="s">
        <v>38</v>
      </c>
      <c r="P29" s="28" t="s">
        <v>76</v>
      </c>
      <c r="Q29" s="30">
        <v>11550904282</v>
      </c>
      <c r="R29" s="30">
        <v>0</v>
      </c>
      <c r="S29" s="30">
        <v>0</v>
      </c>
      <c r="T29" s="30">
        <v>11550904282</v>
      </c>
      <c r="U29" s="30">
        <v>0</v>
      </c>
      <c r="V29" s="30">
        <v>0</v>
      </c>
      <c r="W29" s="30">
        <v>11550904282</v>
      </c>
      <c r="X29" s="30">
        <v>0</v>
      </c>
      <c r="Y29" s="30">
        <v>0</v>
      </c>
      <c r="Z29" s="30">
        <v>0</v>
      </c>
      <c r="AA29" s="30">
        <v>0</v>
      </c>
    </row>
    <row r="30" spans="1:27" ht="45" x14ac:dyDescent="0.25">
      <c r="A30" s="27" t="s">
        <v>66</v>
      </c>
      <c r="B30" s="28" t="s">
        <v>34</v>
      </c>
      <c r="C30" s="29" t="s">
        <v>75</v>
      </c>
      <c r="D30" s="27" t="s">
        <v>64</v>
      </c>
      <c r="E30" s="27" t="s">
        <v>97</v>
      </c>
      <c r="F30" s="27" t="s">
        <v>98</v>
      </c>
      <c r="G30" s="27" t="s">
        <v>93</v>
      </c>
      <c r="H30" s="27" t="s">
        <v>106</v>
      </c>
      <c r="I30" s="27"/>
      <c r="J30" s="27"/>
      <c r="K30" s="27"/>
      <c r="L30" s="27"/>
      <c r="M30" s="27" t="s">
        <v>37</v>
      </c>
      <c r="N30" s="27" t="s">
        <v>110</v>
      </c>
      <c r="O30" s="27" t="s">
        <v>38</v>
      </c>
      <c r="P30" s="28" t="s">
        <v>76</v>
      </c>
      <c r="Q30" s="30">
        <v>468719711714</v>
      </c>
      <c r="R30" s="30">
        <v>0</v>
      </c>
      <c r="S30" s="30">
        <v>0</v>
      </c>
      <c r="T30" s="30">
        <v>468719711714</v>
      </c>
      <c r="U30" s="30">
        <v>0</v>
      </c>
      <c r="V30" s="30">
        <v>350863747581.31</v>
      </c>
      <c r="W30" s="30">
        <v>117855964132.69</v>
      </c>
      <c r="X30" s="30">
        <v>337404315377.75</v>
      </c>
      <c r="Y30" s="30">
        <v>201296900459.07001</v>
      </c>
      <c r="Z30" s="30">
        <v>201291550261.07001</v>
      </c>
      <c r="AA30" s="30">
        <v>201291550261.07001</v>
      </c>
    </row>
    <row r="31" spans="1:27" ht="45" x14ac:dyDescent="0.25">
      <c r="A31" s="27" t="s">
        <v>66</v>
      </c>
      <c r="B31" s="28" t="s">
        <v>34</v>
      </c>
      <c r="C31" s="29" t="s">
        <v>75</v>
      </c>
      <c r="D31" s="27" t="s">
        <v>64</v>
      </c>
      <c r="E31" s="27" t="s">
        <v>97</v>
      </c>
      <c r="F31" s="27" t="s">
        <v>98</v>
      </c>
      <c r="G31" s="27" t="s">
        <v>93</v>
      </c>
      <c r="H31" s="27" t="s">
        <v>106</v>
      </c>
      <c r="I31" s="27"/>
      <c r="J31" s="27"/>
      <c r="K31" s="27"/>
      <c r="L31" s="27"/>
      <c r="M31" s="27" t="s">
        <v>37</v>
      </c>
      <c r="N31" s="27" t="s">
        <v>112</v>
      </c>
      <c r="O31" s="27" t="s">
        <v>38</v>
      </c>
      <c r="P31" s="28" t="s">
        <v>76</v>
      </c>
      <c r="Q31" s="30">
        <v>19843806444</v>
      </c>
      <c r="R31" s="30">
        <v>0</v>
      </c>
      <c r="S31" s="30">
        <v>0</v>
      </c>
      <c r="T31" s="30">
        <v>19843806444</v>
      </c>
      <c r="U31" s="30">
        <v>0</v>
      </c>
      <c r="V31" s="30">
        <v>0</v>
      </c>
      <c r="W31" s="30">
        <v>19843806444</v>
      </c>
      <c r="X31" s="30">
        <v>0</v>
      </c>
      <c r="Y31" s="30">
        <v>0</v>
      </c>
      <c r="Z31" s="30">
        <v>0</v>
      </c>
      <c r="AA31" s="30">
        <v>0</v>
      </c>
    </row>
    <row r="32" spans="1:27" ht="45" x14ac:dyDescent="0.25">
      <c r="A32" s="27" t="s">
        <v>66</v>
      </c>
      <c r="B32" s="28" t="s">
        <v>34</v>
      </c>
      <c r="C32" s="29" t="s">
        <v>75</v>
      </c>
      <c r="D32" s="27" t="s">
        <v>64</v>
      </c>
      <c r="E32" s="27" t="s">
        <v>97</v>
      </c>
      <c r="F32" s="27" t="s">
        <v>98</v>
      </c>
      <c r="G32" s="27" t="s">
        <v>93</v>
      </c>
      <c r="H32" s="27" t="s">
        <v>106</v>
      </c>
      <c r="I32" s="27"/>
      <c r="J32" s="27"/>
      <c r="K32" s="27"/>
      <c r="L32" s="27"/>
      <c r="M32" s="27" t="s">
        <v>37</v>
      </c>
      <c r="N32" s="27" t="s">
        <v>108</v>
      </c>
      <c r="O32" s="27" t="s">
        <v>38</v>
      </c>
      <c r="P32" s="28" t="s">
        <v>76</v>
      </c>
      <c r="Q32" s="30">
        <v>998595419128</v>
      </c>
      <c r="R32" s="30">
        <v>133703011567</v>
      </c>
      <c r="S32" s="30">
        <v>0</v>
      </c>
      <c r="T32" s="30">
        <v>1132298430695</v>
      </c>
      <c r="U32" s="30">
        <v>0</v>
      </c>
      <c r="V32" s="30">
        <v>945075784935.67004</v>
      </c>
      <c r="W32" s="30">
        <v>187222645759.32999</v>
      </c>
      <c r="X32" s="30">
        <v>939306967705.31995</v>
      </c>
      <c r="Y32" s="30">
        <v>818168958256.94995</v>
      </c>
      <c r="Z32" s="30">
        <v>818168958256.94995</v>
      </c>
      <c r="AA32" s="30">
        <v>818168958256.94995</v>
      </c>
    </row>
    <row r="33" spans="1:27" ht="56.25" x14ac:dyDescent="0.25">
      <c r="A33" s="27" t="s">
        <v>66</v>
      </c>
      <c r="B33" s="28" t="s">
        <v>34</v>
      </c>
      <c r="C33" s="29" t="s">
        <v>120</v>
      </c>
      <c r="D33" s="27" t="s">
        <v>64</v>
      </c>
      <c r="E33" s="27" t="s">
        <v>97</v>
      </c>
      <c r="F33" s="27" t="s">
        <v>98</v>
      </c>
      <c r="G33" s="27" t="s">
        <v>121</v>
      </c>
      <c r="H33" s="27" t="s">
        <v>101</v>
      </c>
      <c r="I33" s="27"/>
      <c r="J33" s="27"/>
      <c r="K33" s="27"/>
      <c r="L33" s="27"/>
      <c r="M33" s="27" t="s">
        <v>37</v>
      </c>
      <c r="N33" s="27" t="s">
        <v>108</v>
      </c>
      <c r="O33" s="27" t="s">
        <v>38</v>
      </c>
      <c r="P33" s="28" t="s">
        <v>67</v>
      </c>
      <c r="Q33" s="30">
        <v>18000000000</v>
      </c>
      <c r="R33" s="30">
        <v>0</v>
      </c>
      <c r="S33" s="30">
        <v>0</v>
      </c>
      <c r="T33" s="30">
        <v>18000000000</v>
      </c>
      <c r="U33" s="30">
        <v>0</v>
      </c>
      <c r="V33" s="30">
        <v>16812436384</v>
      </c>
      <c r="W33" s="30">
        <v>1187563616</v>
      </c>
      <c r="X33" s="30">
        <v>16703650286.75</v>
      </c>
      <c r="Y33" s="30">
        <v>10855626065.17</v>
      </c>
      <c r="Z33" s="30">
        <v>10855626065.17</v>
      </c>
      <c r="AA33" s="30">
        <v>10855626065.17</v>
      </c>
    </row>
    <row r="34" spans="1:27" ht="56.25" x14ac:dyDescent="0.25">
      <c r="A34" s="27" t="s">
        <v>66</v>
      </c>
      <c r="B34" s="28" t="s">
        <v>34</v>
      </c>
      <c r="C34" s="29" t="s">
        <v>77</v>
      </c>
      <c r="D34" s="27" t="s">
        <v>64</v>
      </c>
      <c r="E34" s="27" t="s">
        <v>107</v>
      </c>
      <c r="F34" s="27" t="s">
        <v>98</v>
      </c>
      <c r="G34" s="27" t="s">
        <v>99</v>
      </c>
      <c r="H34" s="27" t="s">
        <v>105</v>
      </c>
      <c r="I34" s="27"/>
      <c r="J34" s="27"/>
      <c r="K34" s="27"/>
      <c r="L34" s="27"/>
      <c r="M34" s="27" t="s">
        <v>37</v>
      </c>
      <c r="N34" s="27" t="s">
        <v>108</v>
      </c>
      <c r="O34" s="27" t="s">
        <v>38</v>
      </c>
      <c r="P34" s="28" t="s">
        <v>74</v>
      </c>
      <c r="Q34" s="30">
        <v>75000000000</v>
      </c>
      <c r="R34" s="30">
        <v>0</v>
      </c>
      <c r="S34" s="30">
        <v>0</v>
      </c>
      <c r="T34" s="30">
        <v>75000000000</v>
      </c>
      <c r="U34" s="30">
        <v>0</v>
      </c>
      <c r="V34" s="30">
        <v>70401674787.809998</v>
      </c>
      <c r="W34" s="30">
        <v>4598325212.1899996</v>
      </c>
      <c r="X34" s="30">
        <v>63804877687.809998</v>
      </c>
      <c r="Y34" s="30">
        <v>33212157652.200001</v>
      </c>
      <c r="Z34" s="30">
        <v>33212157652.200001</v>
      </c>
      <c r="AA34" s="30">
        <v>33212157652.200001</v>
      </c>
    </row>
    <row r="35" spans="1:27" ht="45" x14ac:dyDescent="0.25">
      <c r="A35" s="27" t="s">
        <v>66</v>
      </c>
      <c r="B35" s="28" t="s">
        <v>34</v>
      </c>
      <c r="C35" s="29" t="s">
        <v>113</v>
      </c>
      <c r="D35" s="27" t="s">
        <v>64</v>
      </c>
      <c r="E35" s="27" t="s">
        <v>107</v>
      </c>
      <c r="F35" s="27" t="s">
        <v>98</v>
      </c>
      <c r="G35" s="27" t="s">
        <v>100</v>
      </c>
      <c r="H35" s="27" t="s">
        <v>78</v>
      </c>
      <c r="I35" s="27"/>
      <c r="J35" s="27"/>
      <c r="K35" s="27"/>
      <c r="L35" s="27"/>
      <c r="M35" s="27" t="s">
        <v>37</v>
      </c>
      <c r="N35" s="27" t="s">
        <v>108</v>
      </c>
      <c r="O35" s="27" t="s">
        <v>38</v>
      </c>
      <c r="P35" s="28" t="s">
        <v>79</v>
      </c>
      <c r="Q35" s="30">
        <v>385000000000</v>
      </c>
      <c r="R35" s="30">
        <v>0</v>
      </c>
      <c r="S35" s="30">
        <v>0</v>
      </c>
      <c r="T35" s="30">
        <v>385000000000</v>
      </c>
      <c r="U35" s="30">
        <v>0</v>
      </c>
      <c r="V35" s="30">
        <v>374246043840.28998</v>
      </c>
      <c r="W35" s="30">
        <v>10753956159.709999</v>
      </c>
      <c r="X35" s="30">
        <v>363313580952.06</v>
      </c>
      <c r="Y35" s="30">
        <v>244477618978.79001</v>
      </c>
      <c r="Z35" s="30">
        <v>244477618978.79001</v>
      </c>
      <c r="AA35" s="30">
        <v>244477618978.79001</v>
      </c>
    </row>
    <row r="36" spans="1:27" x14ac:dyDescent="0.25">
      <c r="A36" s="27" t="s">
        <v>80</v>
      </c>
      <c r="B36" s="28" t="s">
        <v>80</v>
      </c>
      <c r="C36" s="29" t="s">
        <v>80</v>
      </c>
      <c r="D36" s="27" t="s">
        <v>80</v>
      </c>
      <c r="E36" s="27" t="s">
        <v>80</v>
      </c>
      <c r="F36" s="27" t="s">
        <v>80</v>
      </c>
      <c r="G36" s="27" t="s">
        <v>80</v>
      </c>
      <c r="H36" s="27" t="s">
        <v>80</v>
      </c>
      <c r="I36" s="27" t="s">
        <v>80</v>
      </c>
      <c r="J36" s="27" t="s">
        <v>80</v>
      </c>
      <c r="K36" s="27" t="s">
        <v>80</v>
      </c>
      <c r="L36" s="27" t="s">
        <v>80</v>
      </c>
      <c r="M36" s="27" t="s">
        <v>80</v>
      </c>
      <c r="N36" s="27" t="s">
        <v>80</v>
      </c>
      <c r="O36" s="27" t="s">
        <v>80</v>
      </c>
      <c r="P36" s="28" t="s">
        <v>80</v>
      </c>
      <c r="Q36" s="30">
        <v>10686803022157</v>
      </c>
      <c r="R36" s="30">
        <v>783306176360</v>
      </c>
      <c r="S36" s="30">
        <v>1653088180</v>
      </c>
      <c r="T36" s="30">
        <v>11468456110337</v>
      </c>
      <c r="U36" s="30">
        <v>86488885001</v>
      </c>
      <c r="V36" s="30">
        <v>10254385582600.199</v>
      </c>
      <c r="W36" s="30">
        <v>1127581642735.76</v>
      </c>
      <c r="X36" s="30">
        <v>9485918212496.8008</v>
      </c>
      <c r="Y36" s="30">
        <v>7126847738156.46</v>
      </c>
      <c r="Z36" s="30">
        <v>7126765120219.46</v>
      </c>
      <c r="AA36" s="30">
        <v>7126765120219.46</v>
      </c>
    </row>
    <row r="37" spans="1:27" x14ac:dyDescent="0.25">
      <c r="A37" s="27" t="s">
        <v>80</v>
      </c>
      <c r="B37" s="31" t="s">
        <v>80</v>
      </c>
      <c r="C37" s="29" t="s">
        <v>80</v>
      </c>
      <c r="D37" s="27" t="s">
        <v>80</v>
      </c>
      <c r="E37" s="27" t="s">
        <v>80</v>
      </c>
      <c r="F37" s="27" t="s">
        <v>80</v>
      </c>
      <c r="G37" s="27" t="s">
        <v>80</v>
      </c>
      <c r="H37" s="27" t="s">
        <v>80</v>
      </c>
      <c r="I37" s="27" t="s">
        <v>80</v>
      </c>
      <c r="J37" s="27" t="s">
        <v>80</v>
      </c>
      <c r="K37" s="27" t="s">
        <v>80</v>
      </c>
      <c r="L37" s="27" t="s">
        <v>80</v>
      </c>
      <c r="M37" s="27" t="s">
        <v>80</v>
      </c>
      <c r="N37" s="27" t="s">
        <v>80</v>
      </c>
      <c r="O37" s="27" t="s">
        <v>80</v>
      </c>
      <c r="P37" s="28" t="s">
        <v>80</v>
      </c>
      <c r="Q37" s="32" t="s">
        <v>80</v>
      </c>
      <c r="R37" s="32" t="s">
        <v>80</v>
      </c>
      <c r="S37" s="32" t="s">
        <v>80</v>
      </c>
      <c r="T37" s="32" t="s">
        <v>80</v>
      </c>
      <c r="U37" s="32" t="s">
        <v>80</v>
      </c>
      <c r="V37" s="32" t="s">
        <v>80</v>
      </c>
      <c r="W37" s="32" t="s">
        <v>80</v>
      </c>
      <c r="X37" s="32" t="s">
        <v>80</v>
      </c>
      <c r="Y37" s="32" t="s">
        <v>80</v>
      </c>
      <c r="Z37" s="32" t="s">
        <v>80</v>
      </c>
      <c r="AA37" s="32" t="s">
        <v>80</v>
      </c>
    </row>
    <row r="38" spans="1:27" x14ac:dyDescent="0.25">
      <c r="T38" s="33">
        <f>+SUM(T19:T35)</f>
        <v>10188243703337</v>
      </c>
      <c r="X38" s="33">
        <f t="shared" ref="X38:Y38" si="0">+SUM(X19:X35)</f>
        <v>8784548650645.4199</v>
      </c>
      <c r="Y38" s="33">
        <f t="shared" si="0"/>
        <v>6441760137981.0205</v>
      </c>
    </row>
  </sheetData>
  <autoFilter ref="A4:AA3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Agosto</vt:lpstr>
      <vt:lpstr>Hoja3</vt:lpstr>
      <vt:lpstr>SIIF_Agosto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Carlos Andres Benitez Pinzon</cp:lastModifiedBy>
  <cp:revision/>
  <dcterms:created xsi:type="dcterms:W3CDTF">2020-07-30T19:08:41Z</dcterms:created>
  <dcterms:modified xsi:type="dcterms:W3CDTF">2026-09-04T19:04:49Z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