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arlos_benitez_icbf_gov_co/Documents/ICBF/2025/EJECUCIÓN PRESUPUESTAL/TRANSPARENCIA/PROYECTOS DE INVERSIÓN/"/>
    </mc:Choice>
  </mc:AlternateContent>
  <xr:revisionPtr revIDLastSave="502" documentId="8_{A6E5B2CF-22C7-4105-ADF5-CDBB51F61F16}" xr6:coauthVersionLast="47" xr6:coauthVersionMax="47" xr10:uidLastSave="{2C43F938-AC10-4DD6-88D3-C1CE67177BFE}"/>
  <bookViews>
    <workbookView xWindow="-120" yWindow="-120" windowWidth="29040" windowHeight="15720" xr2:uid="{00000000-000D-0000-FFFF-FFFF00000000}"/>
  </bookViews>
  <sheets>
    <sheet name="Julio" sheetId="2" r:id="rId1"/>
    <sheet name="Hoja3" sheetId="5" state="hidden" r:id="rId2"/>
    <sheet name="SIIF_Julio" sheetId="1" r:id="rId3"/>
  </sheets>
  <definedNames>
    <definedName name="_xlnm._FilterDatabase" localSheetId="2" hidden="1">SIIF_Julio!$A$4:$AA$37</definedName>
  </definedNames>
  <calcPr calcId="191028"/>
  <pivotCaches>
    <pivotCache cacheId="14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7" i="1" l="1"/>
  <c r="Y37" i="1"/>
  <c r="X37" i="1"/>
  <c r="T37" i="1"/>
  <c r="D9" i="2"/>
  <c r="D4" i="2"/>
  <c r="C4" i="2"/>
  <c r="E5" i="2"/>
  <c r="E6" i="2"/>
  <c r="E7" i="2"/>
  <c r="E8" i="2"/>
  <c r="E9" i="2"/>
  <c r="D5" i="2"/>
  <c r="D6" i="2"/>
  <c r="D7" i="2"/>
  <c r="D8" i="2"/>
  <c r="C5" i="2"/>
  <c r="C6" i="2"/>
  <c r="C7" i="2"/>
  <c r="C8" i="2"/>
  <c r="C9" i="2"/>
  <c r="E4" i="2"/>
  <c r="C15" i="5"/>
  <c r="F5" i="2" l="1"/>
  <c r="G7" i="2"/>
  <c r="G6" i="2"/>
  <c r="G8" i="2"/>
  <c r="G4" i="2"/>
  <c r="D10" i="2"/>
  <c r="C10" i="2"/>
  <c r="F9" i="2"/>
  <c r="F7" i="2"/>
  <c r="F6" i="2"/>
  <c r="G9" i="2"/>
  <c r="F8" i="2"/>
  <c r="G5" i="2"/>
  <c r="F4" i="2"/>
  <c r="E10" i="2"/>
  <c r="G10" i="2" l="1"/>
  <c r="F10" i="2"/>
</calcChain>
</file>

<file path=xl/sharedStrings.xml><?xml version="1.0" encoding="utf-8"?>
<sst xmlns="http://schemas.openxmlformats.org/spreadsheetml/2006/main" count="526" uniqueCount="127">
  <si>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</si>
  <si>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</si>
  <si>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</si>
  <si>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</si>
  <si>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</si>
  <si>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</si>
  <si>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</si>
  <si>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</si>
  <si>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</si>
  <si>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</si>
  <si>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</si>
  <si>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</si>
  <si>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</si>
  <si>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</si>
  <si>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</si>
  <si>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</si>
  <si>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</si>
  <si>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</si>
  <si>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</si>
  <si>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</si>
  <si>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</si>
  <si>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</si>
  <si>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</si>
  <si>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</si>
  <si>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</si>
  <si>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</si>
  <si>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</si>
  <si>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</si>
  <si>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</si>
  <si>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</si>
  <si>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</si>
  <si>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</si>
  <si>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</si>
  <si>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</si>
  <si>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</si>
  <si>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</si>
  <si>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</si>
  <si>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</si>
  <si>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</si>
  <si>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</si>
  <si>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</si>
  <si>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</si>
  <si>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</si>
  <si>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</si>
  <si>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</si>
  <si>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</si>
  <si>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</si>
  <si>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</si>
  <si>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</si>
  <si>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</si>
  <si>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</si>
  <si>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</si>
  <si>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</si>
  <si>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</si>
  <si>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</si>
  <si>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</si>
  <si>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</si>
  <si>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</si>
  <si>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</si>
  <si>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</si>
  <si>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</si>
  <si>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</si>
  <si>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</si>
  <si>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</si>
  <si>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</si>
  <si>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</si>
  <si>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</si>
  <si>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</si>
  <si>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</si>
  <si>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</si>
  <si>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</si>
  <si>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7. ACTORES DIFERENCIALES PARA EL CAMBIO / 2. UNIVERSALIZACIÓN DE LA ATENCIÓN INTEGRAL A LA PRIMERA INFANCIA EN LOS TERRITORIOS CON MAYOR RIESGO DE VULNERACIÓN DE DERECHOS PARA LA NIÑEZ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</si>
  <si>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</si>
  <si>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</si>
  <si>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</si>
  <si>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</si>
  <si>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</si>
  <si>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</si>
  <si>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</si>
  <si>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</si>
  <si>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</si>
  <si>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</si>
  <si>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</si>
  <si>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</si>
  <si>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</si>
  <si>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</si>
  <si>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</si>
  <si>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</si>
  <si>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</si>
  <si>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</si>
  <si>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</si>
  <si>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</si>
  <si>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</si>
  <si>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</si>
  <si>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</si>
  <si>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</si>
  <si>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</si>
  <si>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</si>
  <si>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</si>
  <si>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</si>
  <si>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</si>
  <si>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</si>
  <si>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</si>
  <si>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704020</t>
  </si>
  <si>
    <t>9</t>
  </si>
  <si>
    <t>704080</t>
  </si>
  <si>
    <t>704040</t>
  </si>
  <si>
    <t>4699</t>
  </si>
  <si>
    <t>27</t>
  </si>
  <si>
    <t>20</t>
  </si>
  <si>
    <t>21</t>
  </si>
  <si>
    <t>16</t>
  </si>
  <si>
    <t>26</t>
  </si>
  <si>
    <t>C-4699-1500-3-53105B</t>
  </si>
  <si>
    <t>Etiquetas de fila</t>
  </si>
  <si>
    <t>Suma de APR. VIGENTE</t>
  </si>
  <si>
    <t>Suma de COMPROMISO</t>
  </si>
  <si>
    <t>Suma de OBLIGACION</t>
  </si>
  <si>
    <t>A-08-04-04</t>
  </si>
  <si>
    <t>CONTRIBUCIÓN DE VALORIZACIÓN MUNICIPAL</t>
  </si>
  <si>
    <t>C-4602-1500-11-704050</t>
  </si>
  <si>
    <t>11</t>
  </si>
  <si>
    <t>15</t>
  </si>
  <si>
    <t>25</t>
  </si>
  <si>
    <t>República de Colombia
Departamento para la Prosperidad Social
Instituto Colombiano de Bienestar Familiar
Cecilia De la Fuente de Lleras
Dirección de Planeación y Control de Gestión
EJECUCIÓN PRESUPUESTAL PROYECTOS DE INVERSIÓN JULIO 2026</t>
  </si>
  <si>
    <t>Fuente de información: Reporte Ejecución Presupuestal SIIF Nación- Fecha Reporte: Agosto 01 de 2026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</si>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</sst>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6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0" fontId="9" fillId="2" borderId="0" xfId="0" applyFont="1" applyFill="1"/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0" xfId="0" applyFont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right" vertical="center" wrapText="1" readingOrder="1"/>
    </xf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 readingOrder="1"/>
    </xf>
    <xf numFmtId="0" fontId="2" fillId="0" borderId="0" xfId="0" pivotButton="1" applyFont="1"/>
    <xf numFmtId="0" fontId="2" fillId="0" borderId="0" xfId="0" applyFont="1" applyAlignment="1">
      <alignment horizontal="left"/>
    </xf>
    <xf numFmtId="166" fontId="2" fillId="0" borderId="0" xfId="0" applyNumberFormat="1" applyFont="1"/>
    <xf numFmtId="0" fontId="14" fillId="0" borderId="2" xfId="0" applyFont="1" applyBorder="1" applyAlignment="1">
      <alignment horizontal="left" vertical="center" wrapText="1" readingOrder="1"/>
    </xf>
    <xf numFmtId="0" fontId="13" fillId="0" borderId="2" xfId="0" applyFont="1" applyBorder="1" applyAlignment="1">
      <alignment horizontal="left" vertical="center" wrapText="1" readingOrder="1"/>
    </xf>
    <xf numFmtId="164" fontId="11" fillId="4" borderId="2" xfId="2" applyNumberFormat="1" applyFont="1" applyFill="1" applyBorder="1" applyAlignment="1">
      <alignment vertical="center"/>
    </xf>
    <xf numFmtId="10" fontId="11" fillId="4" borderId="2" xfId="3" applyNumberFormat="1" applyFont="1" applyFill="1" applyBorder="1" applyAlignment="1">
      <alignment vertical="center"/>
    </xf>
    <xf numFmtId="43" fontId="5" fillId="0" borderId="0" xfId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right" vertical="center" wrapText="1" readingOrder="1"/>
    </xf>
    <xf numFmtId="164" fontId="2" fillId="0" borderId="0" xfId="0" applyNumberFormat="1" applyFont="1"/>
    <xf numFmtId="0" fontId="11" fillId="4" borderId="2" xfId="0" applyFont="1" applyFill="1" applyBorder="1" applyAlignment="1">
      <alignment vertical="center"/>
    </xf>
    <xf numFmtId="166" fontId="15" fillId="0" borderId="1" xfId="0" applyNumberFormat="1" applyFont="1" applyBorder="1" applyAlignment="1">
      <alignment horizontal="right" vertical="center" wrapText="1" readingOrder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6121.458192708335" createdVersion="8" refreshedVersion="8" minRefreshableVersion="3" recordCount="28" xr:uid="{A94FFBC3-7F22-4599-BF48-D4D06E8E634D}">
  <cacheSource type="worksheet">
    <worksheetSource ref="A4:AA32" sheet="SIIF_Julio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 count="3">
        <s v="A"/>
        <s v="C"/>
        <s v=""/>
      </sharedItems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5">
        <s v="SALARIO"/>
        <s v="CONTRIBUCIONES INHERENTES A LA NÓMINA"/>
        <s v="REMUNERACIONES NO CONSTITUTIVAS DE FACTOR SALARIAL"/>
        <s v="OTROS GASTOS DE PERSONAL - DISTRIBUCIÓN PREVIO CONCEPTO DGPPN"/>
        <s v="ADQUISICIÓN DE BIENES  Y SERVICIOS"/>
        <s v="ADJUDICACIÓN Y LIBERACIÓN JUDICIAL"/>
        <s v="OTRAS TRANSFERENCIAS - DISTRIBUCIÓN PREVIO CONCEPTO DGPPN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CONTRIBUCIÓN DE VALORIZACIÓN MUNICIPAL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7. ACTORES DIFERENCIALES PARA EL CAMBIO / 5. CONSOLIDACIÓN DEL SISTEMA NACIONAL DE BIENESTAR FAMILIAR Y DEL GASTO PÚBLICO PARA LA NIÑEZ"/>
        <s v="5. CONVERGENCIA REGIONAL / B. ENTIDADES PÚBLICAS TERRITORIALES Y NACIONALES FORTALECIDAS"/>
        <s v=""/>
        <s v="CONTRIBUCIÓN NACIONAL DE VALORIZACIÓN" u="1"/>
        <s v="3. DERECHO HUMANO A LA ALIMENTACIÓN / B. ENTORNOS DE DESARROLLO QUE INCENTIVEN LA ALIMENTACIÓN SALUDABLE Y ADECUADA / Z. ECI CATATUMBO" u="1"/>
        <s v="7. ACTORES DIFERENCIALES PARA EL CAMBIO / 2. UNIVERSALIZACIÓN DE LA ATENCIÓN INTEGRAL A LA PRIMERA INFANCIA EN LOS TERRITORIOS CON MAYOR RIESGO DE VULNERACIÓN DE DERECHOS PARA LA NIÑEZ / Z. ECI CATATUMBO" u="1"/>
        <s v="7. ACTORES DIFERENCIALES PARA EL CAMBIO / 8. EL INSTITUTO COLOMBIANO DE BIENESTAR FAMILIAR COMO IMPULSOR DE PROYECTOS DE VIDA / Z. ECI CATATUMBO" u="1"/>
      </sharedItems>
    </cacheField>
    <cacheField name="APR. INICIAL" numFmtId="0">
      <sharedItems containsMixedTypes="1" containsNumber="1" containsInteger="1" minValue="79000000" maxValue="10686803022157"/>
    </cacheField>
    <cacheField name="APR. ADICIONADA" numFmtId="0">
      <sharedItems containsMixedTypes="1" containsNumber="1" containsInteger="1" minValue="0" maxValue="0"/>
    </cacheField>
    <cacheField name="APR. REDUCIDA" numFmtId="0">
      <sharedItems containsMixedTypes="1" containsNumber="1" containsInteger="1" minValue="0" maxValue="0"/>
    </cacheField>
    <cacheField name="APR. VIGENTE" numFmtId="166">
      <sharedItems containsSemiMixedTypes="0" containsString="0" containsNumber="1" containsInteger="1" minValue="79000000" maxValue="10686803022157"/>
    </cacheField>
    <cacheField name="APR BLOQUEADA" numFmtId="166">
      <sharedItems containsSemiMixedTypes="0" containsString="0" containsNumber="1" containsInteger="1" minValue="0" maxValue="140406038600"/>
    </cacheField>
    <cacheField name="CDP" numFmtId="166">
      <sharedItems containsSemiMixedTypes="0" containsString="0" containsNumber="1" minValue="0" maxValue="7378535190358.29"/>
    </cacheField>
    <cacheField name="APR. DISPONIBLE" numFmtId="166">
      <sharedItems containsSemiMixedTypes="0" containsString="0" containsNumber="1" minValue="0" maxValue="3167861793198.71"/>
    </cacheField>
    <cacheField name="COMPROMISO" numFmtId="166">
      <sharedItems containsSemiMixedTypes="0" containsString="0" containsNumber="1" minValue="0" maxValue="6184780424678.6504"/>
    </cacheField>
    <cacheField name="OBLIGACION" numFmtId="166">
      <sharedItems containsSemiMixedTypes="0" containsString="0" containsNumber="1" minValue="0" maxValue="1961421656726.6101"/>
    </cacheField>
    <cacheField name="ORDEN PAGO" numFmtId="166">
      <sharedItems containsSemiMixedTypes="0" containsString="0" containsNumber="1" minValue="0" maxValue="1960330034281.6101"/>
    </cacheField>
    <cacheField name="PAGOS" numFmtId="166">
      <sharedItems containsSemiMixedTypes="0" containsString="0" containsNumber="1" minValue="0" maxValue="1960330034281.61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s v="46-02-00"/>
    <s v="INSTITUTO COLOMBIANO DE BIENESTAR FAMILIAR (ICBF)"/>
    <s v="A-01-01-01"/>
    <x v="0"/>
    <s v="01"/>
    <s v="01"/>
    <s v="01"/>
    <m/>
    <m/>
    <m/>
    <m/>
    <m/>
    <s v="Propios"/>
    <s v="27"/>
    <s v="CSF"/>
    <x v="0"/>
    <n v="742861000000"/>
    <n v="0"/>
    <n v="0"/>
    <n v="742861000000"/>
    <n v="0"/>
    <n v="742861000000"/>
    <n v="0"/>
    <n v="138509814329.01999"/>
    <n v="138406710428"/>
    <n v="138376315460"/>
    <n v="138376315460"/>
  </r>
  <r>
    <s v="46-02-00"/>
    <s v="INSTITUTO COLOMBIANO DE BIENESTAR FAMILIAR (ICBF)"/>
    <s v="A-01-01-02"/>
    <x v="0"/>
    <s v="01"/>
    <s v="01"/>
    <s v="02"/>
    <m/>
    <m/>
    <m/>
    <m/>
    <m/>
    <s v="Propios"/>
    <s v="27"/>
    <s v="CSF"/>
    <x v="1"/>
    <n v="252005000000"/>
    <n v="0"/>
    <n v="0"/>
    <n v="252005000000"/>
    <n v="0"/>
    <n v="252005000000"/>
    <n v="0"/>
    <n v="36217988348"/>
    <n v="36214012890"/>
    <n v="36214012890"/>
    <n v="36214012890"/>
  </r>
  <r>
    <s v="46-02-00"/>
    <s v="INSTITUTO COLOMBIANO DE BIENESTAR FAMILIAR (ICBF)"/>
    <s v="A-01-01-03"/>
    <x v="0"/>
    <s v="01"/>
    <s v="01"/>
    <s v="03"/>
    <m/>
    <m/>
    <m/>
    <m/>
    <m/>
    <s v="Propios"/>
    <s v="27"/>
    <s v="CSF"/>
    <x v="2"/>
    <n v="54924000000"/>
    <n v="0"/>
    <n v="0"/>
    <n v="54924000000"/>
    <n v="0"/>
    <n v="54924000000"/>
    <n v="0"/>
    <n v="5304615577.9799995"/>
    <n v="5262494101"/>
    <n v="5218030683"/>
    <n v="5218030683"/>
  </r>
  <r>
    <s v="46-02-00"/>
    <s v="INSTITUTO COLOMBIANO DE BIENESTAR FAMILIAR (ICBF)"/>
    <s v="A-01-01-04"/>
    <x v="0"/>
    <s v="01"/>
    <s v="01"/>
    <s v="04"/>
    <m/>
    <m/>
    <m/>
    <m/>
    <m/>
    <s v="Propios"/>
    <s v="27"/>
    <s v="CSF"/>
    <x v="3"/>
    <n v="67398000000"/>
    <n v="0"/>
    <n v="0"/>
    <n v="67398000000"/>
    <n v="67398000000"/>
    <n v="0"/>
    <n v="0"/>
    <n v="0"/>
    <n v="0"/>
    <n v="0"/>
    <n v="0"/>
  </r>
  <r>
    <s v="46-02-00"/>
    <s v="INSTITUTO COLOMBIANO DE BIENESTAR FAMILIAR (ICBF)"/>
    <s v="A-02"/>
    <x v="0"/>
    <s v="02"/>
    <m/>
    <m/>
    <m/>
    <m/>
    <m/>
    <m/>
    <m/>
    <s v="Propios"/>
    <s v="27"/>
    <s v="CSF"/>
    <x v="4"/>
    <n v="46731961400"/>
    <n v="0"/>
    <n v="0"/>
    <n v="46731961400"/>
    <n v="0"/>
    <n v="40639819456"/>
    <n v="6092141944"/>
    <n v="21520099111"/>
    <n v="2010705647.0799999"/>
    <n v="2010705647.0799999"/>
    <n v="2010705647.0799999"/>
  </r>
  <r>
    <s v="46-02-00"/>
    <s v="INSTITUTO COLOMBIANO DE BIENESTAR FAMILIAR (ICBF)"/>
    <s v="A-03-03-01-015"/>
    <x v="0"/>
    <s v="03"/>
    <s v="03"/>
    <s v="01"/>
    <s v="015"/>
    <m/>
    <m/>
    <m/>
    <m/>
    <s v="Propios"/>
    <s v="27"/>
    <s v="CSF"/>
    <x v="5"/>
    <n v="1276000000"/>
    <n v="0"/>
    <n v="0"/>
    <n v="1276000000"/>
    <n v="0"/>
    <n v="222460994"/>
    <n v="1053539006"/>
    <n v="15320029"/>
    <n v="15320029"/>
    <n v="15320029"/>
    <n v="15320029"/>
  </r>
  <r>
    <s v="46-02-00"/>
    <s v="INSTITUTO COLOMBIANO DE BIENESTAR FAMILIAR (ICBF)"/>
    <s v="A-03-03-01-999"/>
    <x v="0"/>
    <s v="03"/>
    <s v="03"/>
    <s v="01"/>
    <s v="999"/>
    <m/>
    <m/>
    <m/>
    <m/>
    <s v="Propios"/>
    <s v="27"/>
    <s v="CSF"/>
    <x v="6"/>
    <n v="73008038600"/>
    <n v="0"/>
    <n v="0"/>
    <n v="73008038600"/>
    <n v="73008038600"/>
    <n v="0"/>
    <n v="0"/>
    <n v="0"/>
    <n v="0"/>
    <n v="0"/>
    <n v="0"/>
  </r>
  <r>
    <s v="46-02-00"/>
    <s v="INSTITUTO COLOMBIANO DE BIENESTAR FAMILIAR (ICBF)"/>
    <s v="A-03-04-02-001"/>
    <x v="0"/>
    <s v="03"/>
    <s v="04"/>
    <s v="02"/>
    <s v="001"/>
    <m/>
    <m/>
    <m/>
    <m/>
    <s v="Propios"/>
    <s v="27"/>
    <s v="CSF"/>
    <x v="7"/>
    <n v="112407000"/>
    <n v="0"/>
    <n v="0"/>
    <n v="112407000"/>
    <n v="0"/>
    <n v="112407000"/>
    <n v="0"/>
    <n v="15758145"/>
    <n v="15758145"/>
    <n v="15758145"/>
    <n v="15758145"/>
  </r>
  <r>
    <s v="46-02-00"/>
    <s v="INSTITUTO COLOMBIANO DE BIENESTAR FAMILIAR (ICBF)"/>
    <s v="A-03-04-02-012"/>
    <x v="0"/>
    <s v="03"/>
    <s v="04"/>
    <s v="02"/>
    <s v="012"/>
    <m/>
    <m/>
    <m/>
    <m/>
    <s v="Propios"/>
    <s v="27"/>
    <s v="CSF"/>
    <x v="8"/>
    <n v="5961000000"/>
    <n v="0"/>
    <n v="0"/>
    <n v="5961000000"/>
    <n v="0"/>
    <n v="5961000000"/>
    <n v="0"/>
    <n v="1143206275"/>
    <n v="1138789900"/>
    <n v="1138789900"/>
    <n v="1138789900"/>
  </r>
  <r>
    <s v="46-02-00"/>
    <s v="INSTITUTO COLOMBIANO DE BIENESTAR FAMILIAR (ICBF)"/>
    <s v="A-03-10"/>
    <x v="0"/>
    <s v="03"/>
    <s v="10"/>
    <m/>
    <m/>
    <m/>
    <m/>
    <m/>
    <m/>
    <s v="Propios"/>
    <s v="27"/>
    <s v="CSF"/>
    <x v="9"/>
    <n v="6734000000"/>
    <n v="0"/>
    <n v="0"/>
    <n v="6734000000"/>
    <n v="0"/>
    <n v="6534000000"/>
    <n v="200000000"/>
    <n v="2661938424.29"/>
    <n v="2661938424.29"/>
    <n v="2661938424.29"/>
    <n v="2661938424.29"/>
  </r>
  <r>
    <s v="46-02-00"/>
    <s v="INSTITUTO COLOMBIANO DE BIENESTAR FAMILIAR (ICBF)"/>
    <s v="A-06-01-04-004"/>
    <x v="0"/>
    <s v="06"/>
    <s v="01"/>
    <s v="04"/>
    <s v="004"/>
    <m/>
    <m/>
    <m/>
    <m/>
    <s v="Propios"/>
    <s v="27"/>
    <s v="CSF"/>
    <x v="10"/>
    <n v="83000000"/>
    <n v="0"/>
    <n v="0"/>
    <n v="83000000"/>
    <n v="0"/>
    <n v="0"/>
    <n v="83000000"/>
    <n v="0"/>
    <n v="0"/>
    <n v="0"/>
    <n v="0"/>
  </r>
  <r>
    <s v="46-02-00"/>
    <s v="INSTITUTO COLOMBIANO DE BIENESTAR FAMILIAR (ICBF)"/>
    <s v="A-08-01"/>
    <x v="0"/>
    <s v="08"/>
    <s v="01"/>
    <m/>
    <m/>
    <m/>
    <m/>
    <m/>
    <m/>
    <s v="Propios"/>
    <s v="27"/>
    <s v="CSF"/>
    <x v="11"/>
    <n v="4998000000"/>
    <n v="0"/>
    <n v="0"/>
    <n v="4998000000"/>
    <n v="0"/>
    <n v="4994703954"/>
    <n v="3296046"/>
    <n v="3386961159.4000001"/>
    <n v="3178747499.3600001"/>
    <n v="3178747499.3600001"/>
    <n v="3178747499.3600001"/>
  </r>
  <r>
    <s v="46-02-00"/>
    <s v="INSTITUTO COLOMBIANO DE BIENESTAR FAMILIAR (ICBF)"/>
    <s v="A-08-04-01"/>
    <x v="0"/>
    <s v="08"/>
    <s v="04"/>
    <s v="01"/>
    <m/>
    <m/>
    <m/>
    <m/>
    <m/>
    <s v="Propios"/>
    <s v="27"/>
    <s v="CSF"/>
    <x v="12"/>
    <n v="24041000000"/>
    <n v="0"/>
    <n v="0"/>
    <n v="24041000000"/>
    <n v="0"/>
    <n v="0"/>
    <n v="24041000000"/>
    <n v="0"/>
    <n v="0"/>
    <n v="0"/>
    <n v="0"/>
  </r>
  <r>
    <s v="46-02-00"/>
    <s v="INSTITUTO COLOMBIANO DE BIENESTAR FAMILIAR (ICBF)"/>
    <s v="A-08-04-04"/>
    <x v="0"/>
    <s v="08"/>
    <s v="04"/>
    <s v="04"/>
    <m/>
    <m/>
    <m/>
    <m/>
    <m/>
    <s v="Propios"/>
    <s v="27"/>
    <s v="CSF"/>
    <x v="13"/>
    <n v="79000000"/>
    <n v="0"/>
    <n v="0"/>
    <n v="79000000"/>
    <n v="0"/>
    <n v="39786461"/>
    <n v="39213539"/>
    <n v="39786461"/>
    <n v="39786461"/>
    <n v="39786461"/>
    <n v="39786461"/>
  </r>
  <r>
    <s v="46-02-00"/>
    <s v="INSTITUTO COLOMBIANO DE BIENESTAR FAMILIAR (ICBF)"/>
    <s v="C-4602-1500-5-30205B"/>
    <x v="1"/>
    <s v="4602"/>
    <s v="1500"/>
    <s v="5"/>
    <s v="30205B"/>
    <m/>
    <m/>
    <m/>
    <m/>
    <s v="Propios"/>
    <s v="27"/>
    <s v="CSF"/>
    <x v="14"/>
    <n v="369281000000"/>
    <n v="0"/>
    <n v="0"/>
    <n v="369281000000"/>
    <n v="0"/>
    <n v="358643578378"/>
    <n v="10637421622"/>
    <n v="349491335189"/>
    <n v="16768858982"/>
    <n v="16768858982"/>
    <n v="16768858982"/>
  </r>
  <r>
    <s v="46-02-00"/>
    <s v="INSTITUTO COLOMBIANO DE BIENESTAR FAMILIAR (ICBF)"/>
    <s v="C-4602-1500-9-704020"/>
    <x v="1"/>
    <s v="4602"/>
    <s v="1500"/>
    <s v="9"/>
    <s v="704020"/>
    <m/>
    <m/>
    <m/>
    <m/>
    <s v="Nación"/>
    <s v="10"/>
    <s v="CSF"/>
    <x v="15"/>
    <n v="5891437834457"/>
    <n v="0"/>
    <n v="0"/>
    <n v="5891437834457"/>
    <n v="0"/>
    <n v="3790626885750.6001"/>
    <n v="2100810948706.3999"/>
    <n v="3653485630288.9702"/>
    <n v="1214850214819.7"/>
    <n v="1214031890563.7"/>
    <n v="1214031890563.7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7"/>
    <s v="CSF"/>
    <x v="15"/>
    <n v="734141165543"/>
    <n v="0"/>
    <n v="0"/>
    <n v="734141165543"/>
    <n v="0"/>
    <n v="319290704376.60999"/>
    <n v="414850461166.39001"/>
    <n v="280477864802.01001"/>
    <n v="30827905597.77"/>
    <n v="30827905597.77"/>
    <n v="30827905597.77"/>
  </r>
  <r>
    <s v="46-02-00"/>
    <s v="INSTITUTO COLOMBIANO DE BIENESTAR FAMILIAR (ICBF)"/>
    <s v="C-4602-1500-9-704080"/>
    <x v="1"/>
    <s v="4602"/>
    <s v="1500"/>
    <s v="9"/>
    <s v="704080"/>
    <m/>
    <m/>
    <m/>
    <m/>
    <s v="Propios"/>
    <s v="27"/>
    <s v="CSF"/>
    <x v="16"/>
    <n v="273140615157"/>
    <n v="0"/>
    <n v="0"/>
    <n v="273140615157"/>
    <n v="0"/>
    <n v="258968720216.32001"/>
    <n v="14171894940.68"/>
    <n v="245239778399.29001"/>
    <n v="43898152157.440002"/>
    <n v="43700152157.440002"/>
    <n v="43700152157.440002"/>
  </r>
  <r>
    <s v="46-02-00"/>
    <s v="INSTITUTO COLOMBIANO DE BIENESTAR FAMILIAR (ICBF)"/>
    <s v="C-4602-1500-10-704040"/>
    <x v="1"/>
    <s v="4602"/>
    <s v="1500"/>
    <s v="10"/>
    <s v="704040"/>
    <m/>
    <m/>
    <m/>
    <m/>
    <s v="Nación"/>
    <s v="16"/>
    <s v="CSF"/>
    <x v="17"/>
    <n v="161880158432"/>
    <n v="0"/>
    <n v="0"/>
    <n v="161880158432"/>
    <n v="0"/>
    <n v="150519361160"/>
    <n v="11360797272"/>
    <n v="142109966375"/>
    <n v="55045997295"/>
    <n v="55045997295"/>
    <n v="55045997295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0"/>
    <s v="CSF"/>
    <x v="17"/>
    <n v="11550904282"/>
    <n v="0"/>
    <n v="0"/>
    <n v="11550904282"/>
    <n v="0"/>
    <n v="0"/>
    <n v="11550904282"/>
    <n v="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1"/>
    <s v="CSF"/>
    <x v="17"/>
    <n v="468719711714"/>
    <n v="0"/>
    <n v="0"/>
    <n v="468719711714"/>
    <n v="0"/>
    <n v="191477920400"/>
    <n v="277241791314"/>
    <n v="161690794203.56"/>
    <n v="32265279612.060001"/>
    <n v="32265279612.060001"/>
    <n v="32265279612.060001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6"/>
    <s v="CSF"/>
    <x v="17"/>
    <n v="19843806444"/>
    <n v="0"/>
    <n v="0"/>
    <n v="19843806444"/>
    <n v="0"/>
    <n v="0"/>
    <n v="19843806444"/>
    <n v="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7"/>
    <s v="CSF"/>
    <x v="17"/>
    <n v="998595419128"/>
    <n v="0"/>
    <n v="0"/>
    <n v="998595419128"/>
    <n v="0"/>
    <n v="820193986302"/>
    <n v="178401432826"/>
    <n v="801462160071"/>
    <n v="311154630667.96002"/>
    <n v="311154630667.96002"/>
    <n v="311154630667.96002"/>
  </r>
  <r>
    <s v="46-02-00"/>
    <s v="INSTITUTO COLOMBIANO DE BIENESTAR FAMILIAR (ICBF)"/>
    <s v="C-4602-1500-11-704050"/>
    <x v="1"/>
    <s v="4602"/>
    <s v="1500"/>
    <s v="11"/>
    <s v="704050"/>
    <m/>
    <m/>
    <m/>
    <m/>
    <s v="Propios"/>
    <s v="27"/>
    <s v="CSF"/>
    <x v="18"/>
    <n v="18000000000"/>
    <n v="0"/>
    <n v="0"/>
    <n v="18000000000"/>
    <n v="0"/>
    <n v="16684919854"/>
    <n v="1315080146"/>
    <n v="16468306451.450001"/>
    <n v="2461507055.6100001"/>
    <n v="2461507055.6100001"/>
    <n v="2461507055.6100001"/>
  </r>
  <r>
    <s v="46-02-00"/>
    <s v="INSTITUTO COLOMBIANO DE BIENESTAR FAMILIAR (ICBF)"/>
    <s v="C-4699-1500-1-704080"/>
    <x v="1"/>
    <s v="4699"/>
    <s v="1500"/>
    <s v="1"/>
    <s v="704080"/>
    <m/>
    <m/>
    <m/>
    <m/>
    <s v="Propios"/>
    <s v="27"/>
    <s v="CSF"/>
    <x v="16"/>
    <n v="75000000000"/>
    <n v="0"/>
    <n v="0"/>
    <n v="75000000000"/>
    <n v="0"/>
    <n v="41136021896"/>
    <n v="33863978104"/>
    <n v="39605466681"/>
    <n v="4678789556.3500004"/>
    <n v="4678789556.3500004"/>
    <n v="4678789556.3500004"/>
  </r>
  <r>
    <s v="46-02-00"/>
    <s v="INSTITUTO COLOMBIANO DE BIENESTAR FAMILIAR (ICBF)"/>
    <s v="C-4699-1500-3-53105B"/>
    <x v="1"/>
    <s v="4699"/>
    <s v="1500"/>
    <s v="3"/>
    <s v="53105B"/>
    <m/>
    <m/>
    <m/>
    <m/>
    <s v="Propios"/>
    <s v="27"/>
    <s v="CSF"/>
    <x v="19"/>
    <n v="385000000000"/>
    <n v="0"/>
    <n v="0"/>
    <n v="385000000000"/>
    <n v="0"/>
    <n v="322698914159.76001"/>
    <n v="62301085840.239998"/>
    <n v="285933634357.67999"/>
    <n v="60526057457.989998"/>
    <n v="60525617654.989998"/>
    <n v="60525617654.989998"/>
  </r>
  <r>
    <s v=""/>
    <s v=""/>
    <s v=""/>
    <x v="2"/>
    <s v=""/>
    <s v=""/>
    <s v=""/>
    <s v=""/>
    <s v=""/>
    <s v=""/>
    <s v=""/>
    <s v=""/>
    <s v=""/>
    <s v=""/>
    <s v=""/>
    <x v="20"/>
    <n v="10686803022157"/>
    <n v="0"/>
    <n v="0"/>
    <n v="10686803022157"/>
    <n v="140406038600"/>
    <n v="7378535190358.29"/>
    <n v="3167861793198.71"/>
    <n v="6184780424678.6504"/>
    <n v="1961421656726.6101"/>
    <n v="1960330034281.6101"/>
    <n v="1960330034281.6101"/>
  </r>
  <r>
    <s v=""/>
    <s v=""/>
    <s v=""/>
    <x v="2"/>
    <s v=""/>
    <s v=""/>
    <s v=""/>
    <s v=""/>
    <s v=""/>
    <s v=""/>
    <s v=""/>
    <s v=""/>
    <s v=""/>
    <s v=""/>
    <s v=""/>
    <x v="20"/>
    <s v=""/>
    <s v=""/>
    <s v=""/>
    <n v="9406590615157"/>
    <n v="0"/>
    <n v="6270241012493.29"/>
    <n v="3136349602663.7104"/>
    <n v="5975964936818.96"/>
    <n v="1772477393201.8801"/>
    <n v="1771460629142.8801"/>
    <n v="1771460629142.88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8B5D64-A242-48C1-BB4C-3DE027DFD37E}" name="TablaDinámica2" cacheId="1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0" firstHeaderRow="0" firstDataRow="1" firstDataCol="1" rowPageCount="1" colPageCount="1"/>
  <pivotFields count="27">
    <pivotField showAll="0"/>
    <pivotField showAll="0"/>
    <pivotField showAll="0"/>
    <pivotField axis="axisPage" multipleItemSelectionAllowed="1" showAll="0">
      <items count="4">
        <item h="1" x="0"/>
        <item x="1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6">
        <item x="14"/>
        <item x="19"/>
        <item x="15"/>
        <item x="17"/>
        <item x="18"/>
        <item x="16"/>
        <item x="5"/>
        <item x="4"/>
        <item m="1" x="21"/>
        <item x="1"/>
        <item x="12"/>
        <item x="11"/>
        <item x="8"/>
        <item x="7"/>
        <item x="6"/>
        <item x="3"/>
        <item x="10"/>
        <item x="2"/>
        <item x="0"/>
        <item x="9"/>
        <item m="1" x="22"/>
        <item m="1" x="23"/>
        <item m="1" x="24"/>
        <item x="13"/>
        <item x="20"/>
        <item t="default"/>
      </items>
    </pivotField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/>
    <pivotField numFmtId="166" showAll="0"/>
    <pivotField dataField="1" numFmtId="166" showAll="0"/>
    <pivotField dataField="1" numFmtId="166" showAll="0"/>
    <pivotField numFmtId="166" showAll="0"/>
    <pivotField numFmtId="166" showAll="0"/>
  </pivotFields>
  <rowFields count="1">
    <field x="1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Suma de APR. VIGENTE" fld="19" baseField="0" baseItem="0" numFmtId="166"/>
    <dataField name="Suma de COMPROMISO" fld="23" baseField="0" baseItem="0" numFmtId="166"/>
    <dataField name="Suma de OBLIGACION" fld="24" baseField="0" baseItem="0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XFD126"/>
  <sheetViews>
    <sheetView showGridLines="0" tabSelected="1" workbookViewId="0">
      <selection activeCell="C13" sqref="C13"/>
    </sheetView>
  </sheetViews>
  <sheetFormatPr baseColWidth="10" defaultColWidth="0" defaultRowHeight="0" customHeight="1" zeroHeight="1" x14ac:dyDescent="0.25"/>
  <cols>
    <col min="1" max="1" width="3.7109375" customWidth="1"/>
    <col min="2" max="2" width="84.42578125" style="7" bestFit="1" customWidth="1"/>
    <col min="3" max="3" width="20.5703125" style="8" customWidth="1"/>
    <col min="4" max="5" width="20.4257812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8" hidden="1" customWidth="1"/>
    <col min="10" max="10" width="11.42578125" hidden="1" customWidth="1"/>
    <col min="11" max="11" width="12.42578125" hidden="1" customWidth="1"/>
    <col min="12" max="12" width="11.42578125" hidden="1" customWidth="1"/>
    <col min="16384" max="16384" width="0.28515625" customWidth="1"/>
  </cols>
  <sheetData>
    <row r="1" spans="1:14 16381:16384" ht="114.75" customHeight="1" thickTop="1" x14ac:dyDescent="0.25">
      <c r="A1" s="34" t="s">
        <v>124</v>
      </c>
      <c r="B1" s="35"/>
      <c r="C1" s="35"/>
      <c r="D1" s="35"/>
      <c r="E1" s="35"/>
      <c r="F1" s="35"/>
      <c r="G1" s="35"/>
      <c r="H1" s="35"/>
      <c r="I1" s="2"/>
      <c r="J1" s="2"/>
      <c r="K1" s="2"/>
      <c r="L1" s="2"/>
      <c r="M1" s="2"/>
    </row>
    <row r="2" spans="1:14 16381:1638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 16381:16384" ht="16.5" x14ac:dyDescent="0.25">
      <c r="A3" s="3"/>
      <c r="B3" s="17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3"/>
      <c r="I3" s="5"/>
      <c r="J3" s="3"/>
      <c r="K3" s="3"/>
      <c r="L3" s="3"/>
      <c r="M3" s="3"/>
      <c r="N3" s="3"/>
    </row>
    <row r="4" spans="1:14 16381:16384" ht="22.5" x14ac:dyDescent="0.25">
      <c r="A4" s="3"/>
      <c r="B4" s="23" t="s">
        <v>70</v>
      </c>
      <c r="C4" s="6">
        <f>SUMIF(SIIF_Julio!$P:$P,$B4,SIIF_Julio!$T:$T)</f>
        <v>449281000000</v>
      </c>
      <c r="D4" s="6">
        <f>SUMIF(SIIF_Julio!$P:$P,$B4,SIIF_Julio!$X:$X)</f>
        <v>376456879293</v>
      </c>
      <c r="E4" s="6">
        <f>SUMIF(SIIF_Julio!$P:$P,$B4,SIIF_Julio!$Y:$Y)</f>
        <v>186496785935.29999</v>
      </c>
      <c r="F4" s="1">
        <f>+D4/C4</f>
        <v>0.8379096362699513</v>
      </c>
      <c r="G4" s="1">
        <f>+E4/C4</f>
        <v>0.41510054049759504</v>
      </c>
      <c r="H4" s="3"/>
      <c r="I4" s="5"/>
      <c r="J4" s="3"/>
      <c r="K4" s="3"/>
      <c r="L4" s="3"/>
      <c r="M4" s="3"/>
      <c r="N4" s="3"/>
      <c r="XFD4" s="31"/>
    </row>
    <row r="5" spans="1:14 16381:16384" ht="16.5" x14ac:dyDescent="0.25">
      <c r="B5" s="23" t="s">
        <v>79</v>
      </c>
      <c r="C5" s="6">
        <f>SUMIF(SIIF_Julio!$P:$P,$B5,SIIF_Julio!$T:$T)</f>
        <v>385000000000</v>
      </c>
      <c r="D5" s="6">
        <f>SUMIF(SIIF_Julio!$P:$P,$B5,SIIF_Julio!$X:$X)</f>
        <v>355817841866.01001</v>
      </c>
      <c r="E5" s="6">
        <f>SUMIF(SIIF_Julio!$P:$P,$B5,SIIF_Julio!$Y:$Y)</f>
        <v>216871516356.59</v>
      </c>
      <c r="F5" s="1">
        <f t="shared" ref="F5:F9" si="0">+D5/C5</f>
        <v>0.92420218666496101</v>
      </c>
      <c r="G5" s="1">
        <f t="shared" ref="G5:G9" si="1">+E5/C5</f>
        <v>0.56330263988724671</v>
      </c>
      <c r="H5" s="3"/>
      <c r="I5" s="5"/>
      <c r="J5" s="3"/>
      <c r="K5" s="3"/>
      <c r="L5" s="3"/>
      <c r="M5" s="3"/>
      <c r="N5" s="3"/>
      <c r="XFD5" s="31"/>
    </row>
    <row r="6" spans="1:14 16381:16384" ht="33.75" x14ac:dyDescent="0.25">
      <c r="B6" s="23" t="s">
        <v>71</v>
      </c>
      <c r="C6" s="6">
        <f>SUMIF(SIIF_Julio!$P:$P,$B6,SIIF_Julio!$T:$T)</f>
        <v>6767232088180</v>
      </c>
      <c r="D6" s="6">
        <f>SUMIF(SIIF_Julio!$P:$P,$B6,SIIF_Julio!$X:$X)</f>
        <v>5678230950369.1396</v>
      </c>
      <c r="E6" s="6">
        <f>SUMIF(SIIF_Julio!$P:$P,$B6,SIIF_Julio!$Y:$Y)</f>
        <v>3876480042329.3701</v>
      </c>
      <c r="F6" s="1">
        <f t="shared" si="0"/>
        <v>0.8390773179313642</v>
      </c>
      <c r="G6" s="1">
        <f t="shared" si="1"/>
        <v>0.57283095833231912</v>
      </c>
      <c r="H6" s="3"/>
      <c r="I6" s="5"/>
      <c r="J6" s="3"/>
      <c r="K6" s="3"/>
      <c r="L6" s="3"/>
      <c r="M6" s="3"/>
      <c r="N6" s="3"/>
      <c r="XFD6" s="31"/>
    </row>
    <row r="7" spans="1:14 16381:16384" ht="22.5" x14ac:dyDescent="0.25">
      <c r="B7" s="23" t="s">
        <v>76</v>
      </c>
      <c r="C7" s="6">
        <f>SUMIF(SIIF_Julio!$P:$P,$B7,SIIF_Julio!$T:$T)</f>
        <v>1720590000000</v>
      </c>
      <c r="D7" s="6">
        <f>SUMIF(SIIF_Julio!$P:$P,$B7,SIIF_Julio!$X:$X)</f>
        <v>1409957768563.23</v>
      </c>
      <c r="E7" s="6">
        <f>SUMIF(SIIF_Julio!$P:$P,$B7,SIIF_Julio!$Y:$Y)</f>
        <v>1015377845252.72</v>
      </c>
      <c r="F7" s="1">
        <f t="shared" si="0"/>
        <v>0.8194617942468746</v>
      </c>
      <c r="G7" s="1">
        <f t="shared" si="1"/>
        <v>0.59013352701847621</v>
      </c>
      <c r="H7" s="3"/>
      <c r="I7" s="5"/>
      <c r="J7" s="3"/>
      <c r="K7" s="3"/>
      <c r="L7" s="3"/>
      <c r="M7" s="3"/>
      <c r="N7" s="3"/>
      <c r="XFD7" s="31"/>
    </row>
    <row r="8" spans="1:14 16381:16384" ht="22.5" x14ac:dyDescent="0.25">
      <c r="B8" s="24" t="s">
        <v>67</v>
      </c>
      <c r="C8" s="6">
        <f>SUMIF(SIIF_Julio!$P:$P,$B8,SIIF_Julio!$T:$T)</f>
        <v>18000000000</v>
      </c>
      <c r="D8" s="6">
        <f>SUMIF(SIIF_Julio!$P:$P,$B8,SIIF_Julio!$X:$X)</f>
        <v>16703809617.75</v>
      </c>
      <c r="E8" s="6">
        <f>SUMIF(SIIF_Julio!$P:$P,$B8,SIIF_Julio!$Y:$Y)</f>
        <v>9173327835.7600002</v>
      </c>
      <c r="F8" s="1">
        <f t="shared" si="0"/>
        <v>0.92798942320833333</v>
      </c>
      <c r="G8" s="1">
        <f t="shared" si="1"/>
        <v>0.50962932420888896</v>
      </c>
      <c r="H8" s="3"/>
      <c r="I8" s="5"/>
      <c r="J8" s="3"/>
      <c r="K8" s="3"/>
      <c r="L8" s="3"/>
      <c r="M8" s="3"/>
      <c r="N8" s="3"/>
      <c r="XFD8" s="31"/>
    </row>
    <row r="9" spans="1:14 16381:16384" ht="22.5" x14ac:dyDescent="0.25">
      <c r="B9" s="23" t="s">
        <v>74</v>
      </c>
      <c r="C9" s="6">
        <f>SUMIF(SIIF_Julio!$P:$P,$B9,SIIF_Julio!$T:$T)</f>
        <v>348140615157</v>
      </c>
      <c r="D9" s="6">
        <f>SUMIF(SIIF_Julio!$P:$P,$B9,SIIF_Julio!$X:$X)</f>
        <v>329095688058.29999</v>
      </c>
      <c r="E9" s="6">
        <f>SUMIF(SIIF_Julio!$P:$P,$B9,SIIF_Julio!$Y:$Y)</f>
        <v>203506595905.42999</v>
      </c>
      <c r="F9" s="1">
        <f t="shared" si="0"/>
        <v>0.94529530233032022</v>
      </c>
      <c r="G9" s="1">
        <f t="shared" si="1"/>
        <v>0.58455287043614601</v>
      </c>
      <c r="H9" s="3"/>
      <c r="I9" s="5"/>
      <c r="J9" s="3"/>
      <c r="K9" s="3"/>
      <c r="L9" s="3"/>
      <c r="M9" s="3"/>
      <c r="N9" s="3"/>
      <c r="XFD9" s="31"/>
    </row>
    <row r="10" spans="1:14 16381:16384" ht="25.5" customHeight="1" x14ac:dyDescent="0.25">
      <c r="B10" s="32" t="s">
        <v>6</v>
      </c>
      <c r="C10" s="25">
        <f>SUM(C4:C9)</f>
        <v>9688243703337</v>
      </c>
      <c r="D10" s="25">
        <f>SUM(D4:D9)</f>
        <v>8166262937767.4287</v>
      </c>
      <c r="E10" s="25">
        <f>SUM(E4:E9)</f>
        <v>5507906113615.1699</v>
      </c>
      <c r="F10" s="26">
        <f t="shared" ref="F10" si="2">+D10/C10</f>
        <v>0.84290436820397663</v>
      </c>
      <c r="G10" s="26">
        <f t="shared" ref="G10" si="3">+E10/C10</f>
        <v>0.56851440594109304</v>
      </c>
      <c r="H10" s="3"/>
      <c r="I10" s="5"/>
      <c r="J10" s="3"/>
      <c r="K10" s="3"/>
      <c r="L10" s="3"/>
      <c r="M10" s="3"/>
      <c r="N10" s="3"/>
      <c r="XFD10" s="31"/>
    </row>
    <row r="11" spans="1:14 16381:16384" ht="33.75" customHeight="1" x14ac:dyDescent="0.25">
      <c r="B11" s="10" t="s">
        <v>125</v>
      </c>
      <c r="C11" s="28"/>
      <c r="D11" s="28"/>
      <c r="E11" s="28"/>
      <c r="F11" s="8"/>
      <c r="G11" s="8"/>
      <c r="H11" s="3"/>
      <c r="I11" s="5"/>
      <c r="J11" s="3"/>
      <c r="K11" s="3"/>
      <c r="L11" s="3"/>
      <c r="M11" s="3"/>
      <c r="N11" s="3"/>
      <c r="XFD11" s="31"/>
    </row>
    <row r="12" spans="1:14 16381:16384" ht="16.5" x14ac:dyDescent="0.25">
      <c r="B12" s="10" t="s">
        <v>7</v>
      </c>
      <c r="D12" s="8"/>
      <c r="E12" s="8"/>
      <c r="F12" s="8"/>
      <c r="G12" s="8"/>
      <c r="H12" s="3"/>
      <c r="I12" s="5"/>
      <c r="J12" s="3"/>
      <c r="K12" s="3"/>
      <c r="L12" s="3"/>
      <c r="M12" s="3"/>
      <c r="N12" s="3"/>
      <c r="XFD12" s="31"/>
    </row>
    <row r="13" spans="1:14 16381:16384" ht="16.5" x14ac:dyDescent="0.25">
      <c r="D13" s="8"/>
      <c r="E13" s="8"/>
      <c r="F13" s="8"/>
      <c r="G13" s="8"/>
      <c r="H13" s="3"/>
      <c r="I13" s="5"/>
      <c r="J13" s="3"/>
      <c r="K13" s="3"/>
      <c r="L13" s="3"/>
      <c r="M13" s="3"/>
      <c r="N13" s="3"/>
      <c r="XFD13" s="31"/>
    </row>
    <row r="14" spans="1:14 16381:16384" ht="16.5" x14ac:dyDescent="0.25">
      <c r="D14" s="8"/>
      <c r="E14" s="8"/>
      <c r="F14" s="8"/>
      <c r="G14" s="8"/>
      <c r="H14" s="3"/>
      <c r="I14" s="5"/>
      <c r="J14" s="3"/>
      <c r="K14" s="3"/>
      <c r="L14" s="3"/>
      <c r="M14" s="3"/>
      <c r="N14" s="3"/>
      <c r="XFD14" s="31"/>
    </row>
    <row r="15" spans="1:14 16381:16384" ht="16.5" x14ac:dyDescent="0.25">
      <c r="C15" s="28"/>
      <c r="D15" s="28"/>
      <c r="E15" s="28"/>
      <c r="F15" s="8"/>
      <c r="G15" s="8"/>
      <c r="H15" s="3"/>
      <c r="I15" s="5"/>
      <c r="J15" s="3"/>
      <c r="K15" s="3"/>
      <c r="L15" s="3"/>
      <c r="M15" s="3"/>
      <c r="N15" s="3"/>
      <c r="XFD15" s="31"/>
    </row>
    <row r="16" spans="1:14 16381:16384" ht="16.5" x14ac:dyDescent="0.25">
      <c r="D16" s="8"/>
      <c r="E16" s="3"/>
      <c r="F16" s="5"/>
      <c r="G16" s="3"/>
      <c r="H16" s="3"/>
      <c r="I16" s="3"/>
      <c r="J16" s="3"/>
      <c r="K16" s="3"/>
      <c r="XFA16" s="31"/>
    </row>
    <row r="17" spans="1:13" ht="16.5" x14ac:dyDescent="0.25">
      <c r="A17" s="9"/>
      <c r="D17" s="8"/>
      <c r="E17" s="8"/>
      <c r="F17" s="8"/>
      <c r="G17" s="8"/>
      <c r="H17" s="3"/>
      <c r="I17" s="5"/>
      <c r="J17" s="3"/>
      <c r="K17" s="3"/>
      <c r="L17" s="3"/>
      <c r="M17" s="3"/>
    </row>
    <row r="18" spans="1:13" ht="16.5" x14ac:dyDescent="0.25">
      <c r="D18" s="8"/>
      <c r="E18" s="8"/>
      <c r="F18" s="8"/>
      <c r="G18" s="8"/>
    </row>
    <row r="19" spans="1:13" ht="16.5" hidden="1" x14ac:dyDescent="0.25">
      <c r="D19" s="8"/>
      <c r="E19" s="8"/>
      <c r="F19" s="8"/>
      <c r="G19" s="8"/>
    </row>
    <row r="20" spans="1:13" ht="16.5" hidden="1" x14ac:dyDescent="0.25">
      <c r="D20" s="8"/>
      <c r="E20" s="8"/>
      <c r="F20" s="8"/>
      <c r="G20" s="8"/>
    </row>
    <row r="21" spans="1:13" ht="16.5" hidden="1" x14ac:dyDescent="0.25">
      <c r="D21" s="8"/>
      <c r="E21" s="8"/>
      <c r="F21" s="8"/>
      <c r="G21" s="8"/>
    </row>
    <row r="22" spans="1:13" ht="16.5" hidden="1" x14ac:dyDescent="0.25">
      <c r="D22" s="8"/>
      <c r="E22" s="8"/>
      <c r="F22" s="8"/>
      <c r="G22" s="8"/>
    </row>
    <row r="23" spans="1:13" ht="16.5" hidden="1" x14ac:dyDescent="0.25">
      <c r="D23" s="8"/>
      <c r="E23" s="8"/>
      <c r="F23" s="8"/>
      <c r="G23" s="8"/>
    </row>
    <row r="24" spans="1:13" ht="16.5" hidden="1" x14ac:dyDescent="0.25">
      <c r="D24" s="8"/>
      <c r="E24" s="8"/>
      <c r="F24" s="8"/>
      <c r="G24" s="8"/>
    </row>
    <row r="25" spans="1:13" ht="16.5" hidden="1" x14ac:dyDescent="0.25">
      <c r="D25" s="8"/>
      <c r="E25" s="8"/>
      <c r="F25" s="8"/>
      <c r="G25" s="8"/>
    </row>
    <row r="26" spans="1:13" ht="16.5" hidden="1" x14ac:dyDescent="0.25">
      <c r="D26" s="8"/>
      <c r="E26" s="8"/>
      <c r="F26" s="8"/>
      <c r="G26" s="8"/>
    </row>
    <row r="27" spans="1:13" ht="16.5" hidden="1" x14ac:dyDescent="0.25">
      <c r="D27" s="8"/>
      <c r="E27" s="8"/>
      <c r="F27" s="8"/>
      <c r="G27" s="8"/>
    </row>
    <row r="28" spans="1:13" ht="16.5" hidden="1" x14ac:dyDescent="0.25">
      <c r="D28" s="8"/>
      <c r="E28" s="8"/>
      <c r="F28" s="8"/>
      <c r="G28" s="8"/>
    </row>
    <row r="29" spans="1:13" ht="16.5" hidden="1" x14ac:dyDescent="0.25">
      <c r="D29" s="8"/>
      <c r="E29" s="8"/>
      <c r="F29" s="8"/>
      <c r="G29" s="8"/>
    </row>
    <row r="30" spans="1:13" ht="16.5" hidden="1" x14ac:dyDescent="0.25">
      <c r="D30" s="8"/>
      <c r="E30" s="8"/>
      <c r="F30" s="8"/>
      <c r="G30" s="8"/>
    </row>
    <row r="31" spans="1:13" ht="16.5" hidden="1" x14ac:dyDescent="0.25">
      <c r="D31" s="8"/>
      <c r="E31" s="8"/>
      <c r="F31" s="8"/>
      <c r="G31" s="8"/>
    </row>
    <row r="32" spans="1:13" ht="16.5" hidden="1" x14ac:dyDescent="0.25">
      <c r="D32" s="8"/>
      <c r="E32" s="8"/>
      <c r="F32" s="8"/>
      <c r="G32" s="8"/>
    </row>
    <row r="33" spans="4:7" ht="16.5" hidden="1" x14ac:dyDescent="0.25">
      <c r="D33" s="8"/>
      <c r="E33" s="8"/>
      <c r="F33" s="8"/>
      <c r="G33" s="8"/>
    </row>
    <row r="34" spans="4:7" ht="16.5" hidden="1" x14ac:dyDescent="0.25">
      <c r="D34" s="8"/>
      <c r="E34" s="8"/>
      <c r="F34" s="8"/>
      <c r="G34" s="8"/>
    </row>
    <row r="35" spans="4:7" ht="16.5" hidden="1" x14ac:dyDescent="0.25">
      <c r="D35" s="8"/>
      <c r="E35" s="8"/>
      <c r="F35" s="8"/>
      <c r="G35" s="8"/>
    </row>
    <row r="36" spans="4:7" ht="16.5" hidden="1" x14ac:dyDescent="0.25">
      <c r="D36" s="8"/>
      <c r="E36" s="8"/>
      <c r="F36" s="8"/>
      <c r="G36" s="8"/>
    </row>
    <row r="37" spans="4:7" ht="16.5" hidden="1" x14ac:dyDescent="0.25">
      <c r="D37" s="8"/>
      <c r="E37" s="8"/>
      <c r="F37" s="8"/>
      <c r="G37" s="8"/>
    </row>
    <row r="38" spans="4:7" ht="16.5" hidden="1" x14ac:dyDescent="0.25">
      <c r="D38" s="8"/>
      <c r="E38" s="8"/>
      <c r="F38" s="8"/>
      <c r="G38" s="8"/>
    </row>
    <row r="39" spans="4:7" ht="16.5" hidden="1" x14ac:dyDescent="0.25">
      <c r="D39" s="8"/>
      <c r="E39" s="8"/>
      <c r="F39" s="8"/>
      <c r="G39" s="8"/>
    </row>
    <row r="40" spans="4:7" ht="16.5" hidden="1" x14ac:dyDescent="0.25">
      <c r="D40" s="8"/>
      <c r="E40" s="8"/>
      <c r="F40" s="8"/>
      <c r="G40" s="8"/>
    </row>
    <row r="41" spans="4:7" ht="16.5" hidden="1" x14ac:dyDescent="0.25">
      <c r="D41" s="8"/>
      <c r="E41" s="8"/>
      <c r="F41" s="8"/>
      <c r="G41" s="8"/>
    </row>
    <row r="42" spans="4:7" ht="16.5" hidden="1" x14ac:dyDescent="0.25">
      <c r="D42" s="8"/>
      <c r="E42" s="8"/>
      <c r="F42" s="8"/>
      <c r="G42" s="8"/>
    </row>
    <row r="43" spans="4:7" ht="16.5" hidden="1" x14ac:dyDescent="0.25">
      <c r="D43" s="8"/>
      <c r="E43" s="8"/>
      <c r="F43" s="8"/>
      <c r="G43" s="8"/>
    </row>
    <row r="44" spans="4:7" ht="16.5" hidden="1" x14ac:dyDescent="0.25">
      <c r="D44" s="8"/>
      <c r="E44" s="8"/>
      <c r="F44" s="8"/>
      <c r="G44" s="8"/>
    </row>
    <row r="45" spans="4:7" ht="16.5" hidden="1" x14ac:dyDescent="0.25">
      <c r="D45" s="8"/>
      <c r="E45" s="8"/>
      <c r="F45" s="8"/>
      <c r="G45" s="8"/>
    </row>
    <row r="46" spans="4:7" ht="16.5" hidden="1" x14ac:dyDescent="0.25">
      <c r="D46" s="8"/>
      <c r="E46" s="8"/>
      <c r="F46" s="8"/>
      <c r="G46" s="8"/>
    </row>
    <row r="47" spans="4:7" ht="16.5" hidden="1" x14ac:dyDescent="0.25">
      <c r="D47" s="8"/>
      <c r="E47" s="8"/>
      <c r="F47" s="8"/>
      <c r="G47" s="8"/>
    </row>
    <row r="48" spans="4:7" ht="16.5" hidden="1" x14ac:dyDescent="0.25">
      <c r="D48" s="8"/>
      <c r="E48" s="8"/>
      <c r="F48" s="8"/>
      <c r="G48" s="8"/>
    </row>
    <row r="49" spans="4:7" ht="16.5" hidden="1" x14ac:dyDescent="0.25">
      <c r="D49" s="8"/>
      <c r="E49" s="8"/>
      <c r="F49" s="8"/>
      <c r="G49" s="8"/>
    </row>
    <row r="50" spans="4:7" ht="16.5" hidden="1" x14ac:dyDescent="0.25">
      <c r="D50" s="8"/>
      <c r="E50" s="8"/>
      <c r="F50" s="8"/>
      <c r="G50" s="8"/>
    </row>
    <row r="51" spans="4:7" ht="16.5" hidden="1" x14ac:dyDescent="0.25">
      <c r="D51" s="8"/>
      <c r="E51" s="8"/>
      <c r="F51" s="8"/>
      <c r="G51" s="8"/>
    </row>
    <row r="52" spans="4:7" ht="16.5" hidden="1" x14ac:dyDescent="0.25">
      <c r="D52" s="8"/>
      <c r="E52" s="8"/>
      <c r="F52" s="8"/>
      <c r="G52" s="8"/>
    </row>
    <row r="53" spans="4:7" ht="16.5" hidden="1" x14ac:dyDescent="0.25">
      <c r="D53" s="8"/>
      <c r="E53" s="8"/>
      <c r="F53" s="8"/>
      <c r="G53" s="8"/>
    </row>
    <row r="54" spans="4:7" ht="16.5" hidden="1" x14ac:dyDescent="0.25">
      <c r="D54" s="8"/>
      <c r="E54" s="8"/>
      <c r="F54" s="8"/>
      <c r="G54" s="8"/>
    </row>
    <row r="55" spans="4:7" ht="16.5" hidden="1" x14ac:dyDescent="0.25">
      <c r="D55" s="8"/>
      <c r="E55" s="8"/>
      <c r="F55" s="8"/>
      <c r="G55" s="8"/>
    </row>
    <row r="56" spans="4:7" ht="16.5" hidden="1" x14ac:dyDescent="0.25">
      <c r="D56" s="8"/>
      <c r="E56" s="8"/>
      <c r="F56" s="8"/>
      <c r="G56" s="8"/>
    </row>
    <row r="57" spans="4:7" ht="16.5" hidden="1" x14ac:dyDescent="0.25">
      <c r="D57" s="8"/>
      <c r="E57" s="8"/>
      <c r="F57" s="8"/>
      <c r="G57" s="8"/>
    </row>
    <row r="58" spans="4:7" ht="16.5" hidden="1" x14ac:dyDescent="0.25">
      <c r="D58" s="8"/>
      <c r="E58" s="8"/>
      <c r="F58" s="8"/>
      <c r="G58" s="8"/>
    </row>
    <row r="59" spans="4:7" ht="16.5" hidden="1" x14ac:dyDescent="0.25">
      <c r="D59" s="8"/>
      <c r="E59" s="8"/>
      <c r="F59" s="8"/>
      <c r="G59" s="8"/>
    </row>
    <row r="60" spans="4:7" ht="16.5" hidden="1" x14ac:dyDescent="0.25">
      <c r="D60" s="8"/>
      <c r="E60" s="8"/>
      <c r="F60" s="8"/>
      <c r="G60" s="8"/>
    </row>
    <row r="61" spans="4:7" ht="16.5" hidden="1" x14ac:dyDescent="0.25">
      <c r="D61" s="8"/>
      <c r="E61" s="8"/>
      <c r="F61" s="8"/>
      <c r="G61" s="8"/>
    </row>
    <row r="62" spans="4:7" ht="16.5" hidden="1" x14ac:dyDescent="0.25">
      <c r="D62" s="8"/>
      <c r="E62" s="8"/>
      <c r="F62" s="8"/>
      <c r="G62" s="8"/>
    </row>
    <row r="63" spans="4:7" ht="16.5" hidden="1" x14ac:dyDescent="0.25">
      <c r="D63" s="8"/>
      <c r="E63" s="8"/>
      <c r="F63" s="8"/>
      <c r="G63" s="8"/>
    </row>
    <row r="64" spans="4:7" ht="16.5" hidden="1" x14ac:dyDescent="0.25">
      <c r="D64" s="8"/>
      <c r="E64" s="8"/>
      <c r="F64" s="8"/>
      <c r="G64" s="8"/>
    </row>
    <row r="65" spans="4:7" ht="16.5" hidden="1" x14ac:dyDescent="0.25">
      <c r="D65" s="8"/>
      <c r="E65" s="8"/>
      <c r="F65" s="8"/>
      <c r="G65" s="8"/>
    </row>
    <row r="66" spans="4:7" ht="16.5" hidden="1" x14ac:dyDescent="0.25">
      <c r="D66" s="8"/>
      <c r="E66" s="8"/>
      <c r="F66" s="8"/>
      <c r="G66" s="8"/>
    </row>
    <row r="67" spans="4:7" ht="16.5" hidden="1" x14ac:dyDescent="0.25">
      <c r="D67" s="8"/>
      <c r="E67" s="8"/>
      <c r="F67" s="8"/>
      <c r="G67" s="8"/>
    </row>
    <row r="68" spans="4:7" ht="16.5" hidden="1" x14ac:dyDescent="0.25">
      <c r="D68" s="8"/>
      <c r="E68" s="8"/>
      <c r="F68" s="8"/>
      <c r="G68" s="8"/>
    </row>
    <row r="69" spans="4:7" ht="16.5" hidden="1" x14ac:dyDescent="0.25">
      <c r="D69" s="8"/>
      <c r="E69" s="8"/>
      <c r="F69" s="8"/>
      <c r="G69" s="8"/>
    </row>
    <row r="70" spans="4:7" ht="16.5" hidden="1" x14ac:dyDescent="0.25">
      <c r="D70" s="8"/>
      <c r="E70" s="8"/>
      <c r="F70" s="8"/>
      <c r="G70" s="8"/>
    </row>
    <row r="71" spans="4:7" ht="16.5" hidden="1" x14ac:dyDescent="0.25">
      <c r="D71" s="8"/>
      <c r="E71" s="8"/>
      <c r="F71" s="8"/>
      <c r="G71" s="8"/>
    </row>
    <row r="72" spans="4:7" ht="16.5" hidden="1" x14ac:dyDescent="0.25">
      <c r="D72" s="8"/>
      <c r="E72" s="8"/>
      <c r="F72" s="8"/>
      <c r="G72" s="8"/>
    </row>
    <row r="73" spans="4:7" ht="16.5" hidden="1" x14ac:dyDescent="0.25">
      <c r="D73" s="8"/>
      <c r="E73" s="8"/>
      <c r="F73" s="8"/>
      <c r="G73" s="8"/>
    </row>
    <row r="74" spans="4:7" ht="16.5" hidden="1" x14ac:dyDescent="0.25">
      <c r="D74" s="8"/>
      <c r="E74" s="8"/>
      <c r="F74" s="8"/>
      <c r="G74" s="8"/>
    </row>
    <row r="75" spans="4:7" ht="16.5" hidden="1" x14ac:dyDescent="0.25">
      <c r="D75" s="8"/>
      <c r="E75" s="8"/>
      <c r="F75" s="8"/>
      <c r="G75" s="8"/>
    </row>
    <row r="76" spans="4:7" ht="16.5" hidden="1" x14ac:dyDescent="0.25">
      <c r="D76" s="8"/>
      <c r="E76" s="8"/>
      <c r="F76" s="8"/>
      <c r="G76" s="8"/>
    </row>
    <row r="77" spans="4:7" ht="16.5" hidden="1" x14ac:dyDescent="0.25">
      <c r="D77" s="8"/>
      <c r="E77" s="8"/>
      <c r="F77" s="8"/>
      <c r="G77" s="8"/>
    </row>
    <row r="78" spans="4:7" ht="16.5" hidden="1" x14ac:dyDescent="0.25">
      <c r="D78" s="8"/>
      <c r="E78" s="8"/>
      <c r="F78" s="8"/>
      <c r="G78" s="8"/>
    </row>
    <row r="79" spans="4:7" ht="16.5" hidden="1" x14ac:dyDescent="0.25">
      <c r="D79" s="8"/>
      <c r="E79" s="8"/>
      <c r="F79" s="8"/>
      <c r="G79" s="8"/>
    </row>
    <row r="80" spans="4:7" ht="16.5" hidden="1" x14ac:dyDescent="0.25">
      <c r="D80" s="8"/>
      <c r="E80" s="8"/>
      <c r="F80" s="8"/>
      <c r="G80" s="8"/>
    </row>
    <row r="81" spans="4:7" ht="16.5" hidden="1" x14ac:dyDescent="0.25">
      <c r="D81" s="8"/>
      <c r="E81" s="8"/>
      <c r="F81" s="8"/>
      <c r="G81" s="8"/>
    </row>
    <row r="82" spans="4:7" ht="16.5" hidden="1" x14ac:dyDescent="0.25">
      <c r="D82" s="8"/>
      <c r="E82" s="8"/>
      <c r="F82" s="8"/>
      <c r="G82" s="8"/>
    </row>
    <row r="83" spans="4:7" ht="16.5" hidden="1" x14ac:dyDescent="0.25">
      <c r="D83" s="8"/>
      <c r="E83" s="8"/>
      <c r="F83" s="8"/>
      <c r="G83" s="8"/>
    </row>
    <row r="84" spans="4:7" ht="16.5" hidden="1" x14ac:dyDescent="0.25">
      <c r="D84" s="8"/>
      <c r="E84" s="8"/>
      <c r="F84" s="8"/>
      <c r="G84" s="8"/>
    </row>
    <row r="85" spans="4:7" ht="16.5" hidden="1" x14ac:dyDescent="0.25">
      <c r="D85" s="8"/>
      <c r="E85" s="8"/>
      <c r="F85" s="8"/>
      <c r="G85" s="8"/>
    </row>
    <row r="86" spans="4:7" ht="16.5" hidden="1" x14ac:dyDescent="0.25">
      <c r="D86" s="8"/>
      <c r="E86" s="8"/>
      <c r="F86" s="8"/>
      <c r="G86" s="8"/>
    </row>
    <row r="87" spans="4:7" ht="16.5" hidden="1" x14ac:dyDescent="0.25">
      <c r="D87" s="8"/>
      <c r="E87" s="8"/>
      <c r="F87" s="8"/>
      <c r="G87" s="8"/>
    </row>
    <row r="88" spans="4:7" ht="16.5" hidden="1" x14ac:dyDescent="0.25">
      <c r="D88" s="8"/>
      <c r="E88" s="8"/>
      <c r="F88" s="8"/>
      <c r="G88" s="8"/>
    </row>
    <row r="89" spans="4:7" ht="16.5" hidden="1" x14ac:dyDescent="0.25">
      <c r="D89" s="8"/>
      <c r="E89" s="8"/>
      <c r="F89" s="8"/>
      <c r="G89" s="8"/>
    </row>
    <row r="90" spans="4:7" ht="16.5" hidden="1" x14ac:dyDescent="0.25">
      <c r="D90" s="8"/>
      <c r="E90" s="8"/>
      <c r="F90" s="8"/>
      <c r="G90" s="8"/>
    </row>
    <row r="91" spans="4:7" ht="16.5" hidden="1" x14ac:dyDescent="0.25">
      <c r="D91" s="8"/>
      <c r="E91" s="8"/>
      <c r="F91" s="8"/>
      <c r="G91" s="8"/>
    </row>
    <row r="92" spans="4:7" ht="16.5" hidden="1" x14ac:dyDescent="0.25">
      <c r="D92" s="8"/>
      <c r="E92" s="8"/>
      <c r="F92" s="8"/>
      <c r="G92" s="8"/>
    </row>
    <row r="93" spans="4:7" ht="16.5" hidden="1" x14ac:dyDescent="0.25">
      <c r="D93" s="8"/>
      <c r="E93" s="8"/>
      <c r="F93" s="8"/>
      <c r="G93" s="8"/>
    </row>
    <row r="94" spans="4:7" ht="16.5" hidden="1" x14ac:dyDescent="0.25">
      <c r="D94" s="8"/>
      <c r="E94" s="8"/>
      <c r="F94" s="8"/>
      <c r="G94" s="8"/>
    </row>
    <row r="95" spans="4:7" ht="16.5" hidden="1" x14ac:dyDescent="0.25">
      <c r="D95" s="8"/>
      <c r="E95" s="8"/>
      <c r="F95" s="8"/>
      <c r="G95" s="8"/>
    </row>
    <row r="96" spans="4:7" ht="16.5" hidden="1" x14ac:dyDescent="0.25">
      <c r="D96" s="8"/>
      <c r="E96" s="8"/>
      <c r="F96" s="8"/>
      <c r="G96" s="8"/>
    </row>
    <row r="97" spans="4:7" ht="16.5" hidden="1" x14ac:dyDescent="0.25">
      <c r="D97" s="8"/>
      <c r="E97" s="8"/>
      <c r="F97" s="8"/>
      <c r="G97" s="8"/>
    </row>
    <row r="98" spans="4:7" ht="16.5" hidden="1" x14ac:dyDescent="0.25">
      <c r="D98" s="8"/>
      <c r="E98" s="8"/>
      <c r="F98" s="8"/>
      <c r="G98" s="8"/>
    </row>
    <row r="99" spans="4:7" ht="16.5" hidden="1" x14ac:dyDescent="0.25">
      <c r="D99" s="8"/>
      <c r="E99" s="8"/>
      <c r="F99" s="8"/>
      <c r="G99" s="8"/>
    </row>
    <row r="100" spans="4:7" ht="16.5" hidden="1" x14ac:dyDescent="0.25">
      <c r="D100" s="8"/>
      <c r="E100" s="8"/>
      <c r="F100" s="8"/>
      <c r="G100" s="8"/>
    </row>
    <row r="101" spans="4:7" ht="16.5" hidden="1" x14ac:dyDescent="0.25">
      <c r="D101" s="8"/>
      <c r="E101" s="8"/>
      <c r="F101" s="8"/>
      <c r="G101" s="8"/>
    </row>
    <row r="102" spans="4:7" ht="16.5" hidden="1" x14ac:dyDescent="0.25">
      <c r="D102" s="8"/>
      <c r="E102" s="8"/>
      <c r="F102" s="8"/>
      <c r="G102" s="8"/>
    </row>
    <row r="103" spans="4:7" ht="16.5" hidden="1" x14ac:dyDescent="0.25">
      <c r="D103" s="8"/>
      <c r="E103" s="8"/>
      <c r="F103" s="8"/>
      <c r="G103" s="8"/>
    </row>
    <row r="104" spans="4:7" ht="16.5" hidden="1" x14ac:dyDescent="0.25">
      <c r="D104" s="8"/>
      <c r="E104" s="8"/>
      <c r="F104" s="8"/>
      <c r="G104" s="8"/>
    </row>
    <row r="105" spans="4:7" ht="16.5" hidden="1" x14ac:dyDescent="0.25">
      <c r="D105" s="8"/>
      <c r="E105" s="8"/>
      <c r="F105" s="8"/>
      <c r="G105" s="8"/>
    </row>
    <row r="106" spans="4:7" ht="16.5" hidden="1" x14ac:dyDescent="0.25">
      <c r="D106" s="8"/>
      <c r="E106" s="8"/>
      <c r="F106" s="8"/>
      <c r="G106" s="8"/>
    </row>
    <row r="107" spans="4:7" ht="16.5" hidden="1" x14ac:dyDescent="0.25">
      <c r="D107" s="8"/>
      <c r="E107" s="8"/>
      <c r="F107" s="8"/>
      <c r="G107" s="8"/>
    </row>
    <row r="108" spans="4:7" ht="16.5" hidden="1" x14ac:dyDescent="0.25">
      <c r="D108" s="8"/>
      <c r="E108" s="8"/>
      <c r="F108" s="8"/>
      <c r="G108" s="8"/>
    </row>
    <row r="109" spans="4:7" ht="16.5" hidden="1" x14ac:dyDescent="0.25">
      <c r="D109" s="8"/>
      <c r="E109" s="8"/>
      <c r="F109" s="8"/>
      <c r="G109" s="8"/>
    </row>
    <row r="110" spans="4:7" ht="16.5" hidden="1" x14ac:dyDescent="0.25">
      <c r="D110" s="8"/>
      <c r="E110" s="8"/>
      <c r="F110" s="8"/>
      <c r="G110" s="8"/>
    </row>
    <row r="111" spans="4:7" ht="16.5" hidden="1" x14ac:dyDescent="0.25">
      <c r="D111" s="8"/>
      <c r="E111" s="8"/>
      <c r="F111" s="8"/>
      <c r="G111" s="8"/>
    </row>
    <row r="112" spans="4:7" ht="16.5" hidden="1" x14ac:dyDescent="0.25">
      <c r="D112" s="8"/>
      <c r="E112" s="8"/>
      <c r="F112" s="8"/>
      <c r="G112" s="8"/>
    </row>
    <row r="113" spans="4:7" ht="16.5" hidden="1" x14ac:dyDescent="0.25">
      <c r="D113" s="8"/>
      <c r="E113" s="8"/>
      <c r="F113" s="8"/>
      <c r="G113" s="8"/>
    </row>
    <row r="114" spans="4:7" ht="16.5" hidden="1" x14ac:dyDescent="0.25">
      <c r="D114" s="8"/>
      <c r="E114" s="8"/>
      <c r="F114" s="8"/>
      <c r="G114" s="8"/>
    </row>
    <row r="115" spans="4:7" ht="16.5" hidden="1" x14ac:dyDescent="0.25">
      <c r="D115" s="27"/>
      <c r="E115" s="27"/>
      <c r="F115" s="8"/>
      <c r="G115" s="8"/>
    </row>
    <row r="116" spans="4:7" ht="16.5" hidden="1" x14ac:dyDescent="0.25">
      <c r="D116" s="28"/>
      <c r="E116" s="28"/>
      <c r="F116" s="8"/>
      <c r="G116" s="8"/>
    </row>
    <row r="117" spans="4:7" ht="16.5" hidden="1" x14ac:dyDescent="0.25">
      <c r="D117" s="8"/>
      <c r="E117" s="8"/>
      <c r="F117" s="8"/>
      <c r="G117" s="8"/>
    </row>
    <row r="118" spans="4:7" ht="16.5" hidden="1" x14ac:dyDescent="0.25"/>
    <row r="119" spans="4:7" ht="16.5" hidden="1" x14ac:dyDescent="0.25"/>
    <row r="120" spans="4:7" ht="16.5" hidden="1" x14ac:dyDescent="0.25"/>
    <row r="121" spans="4:7" ht="15" customHeight="1" x14ac:dyDescent="0.25"/>
    <row r="122" spans="4:7" ht="15" customHeight="1" x14ac:dyDescent="0.25"/>
    <row r="123" spans="4:7" ht="15" customHeight="1" x14ac:dyDescent="0.25"/>
    <row r="124" spans="4:7" ht="15" customHeight="1" x14ac:dyDescent="0.25"/>
    <row r="125" spans="4:7" ht="15" customHeight="1" x14ac:dyDescent="0.25"/>
    <row r="126" spans="4:7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989A-0675-4DCC-A478-81B9A7A85F46}">
  <dimension ref="A1:D15"/>
  <sheetViews>
    <sheetView workbookViewId="0">
      <selection activeCell="B4" sqref="B4:C12"/>
    </sheetView>
  </sheetViews>
  <sheetFormatPr baseColWidth="10" defaultRowHeight="15" x14ac:dyDescent="0.25"/>
  <cols>
    <col min="1" max="1" width="190.5703125" bestFit="1" customWidth="1"/>
    <col min="2" max="2" width="21.5703125" bestFit="1" customWidth="1"/>
    <col min="3" max="3" width="22.28515625" bestFit="1" customWidth="1"/>
    <col min="4" max="4" width="20.42578125" bestFit="1" customWidth="1"/>
  </cols>
  <sheetData>
    <row r="1" spans="1:4" x14ac:dyDescent="0.25">
      <c r="A1" s="20" t="s">
        <v>15</v>
      </c>
      <c r="B1" t="s">
        <v>64</v>
      </c>
    </row>
    <row r="3" spans="1:4" x14ac:dyDescent="0.25">
      <c r="A3" s="20" t="s">
        <v>114</v>
      </c>
      <c r="B3" t="s">
        <v>115</v>
      </c>
      <c r="C3" t="s">
        <v>116</v>
      </c>
      <c r="D3" t="s">
        <v>117</v>
      </c>
    </row>
    <row r="4" spans="1:4" x14ac:dyDescent="0.25">
      <c r="A4" s="21" t="s">
        <v>70</v>
      </c>
      <c r="B4" s="22">
        <v>369281000000</v>
      </c>
      <c r="C4" s="22">
        <v>349491335189</v>
      </c>
      <c r="D4" s="22">
        <v>16768858982</v>
      </c>
    </row>
    <row r="5" spans="1:4" x14ac:dyDescent="0.25">
      <c r="A5" s="21" t="s">
        <v>79</v>
      </c>
      <c r="B5" s="22">
        <v>385000000000</v>
      </c>
      <c r="C5" s="22">
        <v>285933634357.67999</v>
      </c>
      <c r="D5" s="22">
        <v>60526057457.989998</v>
      </c>
    </row>
    <row r="6" spans="1:4" x14ac:dyDescent="0.25">
      <c r="A6" s="21" t="s">
        <v>71</v>
      </c>
      <c r="B6" s="22">
        <v>6625579000000</v>
      </c>
      <c r="C6" s="22">
        <v>3933963495090.9805</v>
      </c>
      <c r="D6" s="22">
        <v>1245678120417.47</v>
      </c>
    </row>
    <row r="7" spans="1:4" x14ac:dyDescent="0.25">
      <c r="A7" s="21" t="s">
        <v>76</v>
      </c>
      <c r="B7" s="22">
        <v>1660590000000</v>
      </c>
      <c r="C7" s="22">
        <v>1105262920649.5601</v>
      </c>
      <c r="D7" s="22">
        <v>398465907575.02002</v>
      </c>
    </row>
    <row r="8" spans="1:4" x14ac:dyDescent="0.25">
      <c r="A8" s="21" t="s">
        <v>67</v>
      </c>
      <c r="B8" s="22">
        <v>18000000000</v>
      </c>
      <c r="C8" s="22">
        <v>16468306451.450001</v>
      </c>
      <c r="D8" s="22">
        <v>2461507055.6100001</v>
      </c>
    </row>
    <row r="9" spans="1:4" x14ac:dyDescent="0.25">
      <c r="A9" s="21" t="s">
        <v>74</v>
      </c>
      <c r="B9" s="22">
        <v>348140615157</v>
      </c>
      <c r="C9" s="22">
        <v>284845245080.29004</v>
      </c>
      <c r="D9" s="22">
        <v>48576941713.790001</v>
      </c>
    </row>
    <row r="10" spans="1:4" x14ac:dyDescent="0.25">
      <c r="A10" s="21" t="s">
        <v>6</v>
      </c>
      <c r="B10" s="22">
        <v>9406590615157</v>
      </c>
      <c r="C10" s="22">
        <v>5975964936818.9609</v>
      </c>
      <c r="D10" s="22">
        <v>1772477393201.8801</v>
      </c>
    </row>
    <row r="15" spans="1:4" x14ac:dyDescent="0.25">
      <c r="C15" t="e">
        <f>+GETPIVOTDATA("Suma de COMPROMISO",$A$3)-SIIF_Julio!#REF!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"/>
  <sheetViews>
    <sheetView showGridLines="0" topLeftCell="B1" workbookViewId="0">
      <pane ySplit="4" topLeftCell="A22" activePane="bottomLeft" state="frozen"/>
      <selection pane="bottomLeft" activeCell="T25" sqref="T25:T33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1" customWidth="1"/>
    <col min="18" max="18" width="21.7109375" style="11" customWidth="1"/>
    <col min="19" max="19" width="18.85546875" style="11" customWidth="1"/>
    <col min="20" max="20" width="20.42578125" style="11" bestFit="1" customWidth="1"/>
    <col min="21" max="23" width="18.85546875" style="11" customWidth="1"/>
    <col min="24" max="25" width="20.42578125" style="11" bestFit="1" customWidth="1"/>
    <col min="26" max="27" width="18.85546875" style="11" customWidth="1"/>
    <col min="28" max="28" width="0" hidden="1" customWidth="1"/>
    <col min="29" max="29" width="6.42578125" customWidth="1"/>
  </cols>
  <sheetData>
    <row r="1" spans="1:27" x14ac:dyDescent="0.25">
      <c r="A1" s="19" t="s">
        <v>8</v>
      </c>
      <c r="B1" s="19">
        <v>2026</v>
      </c>
      <c r="C1" s="15" t="s">
        <v>80</v>
      </c>
      <c r="D1" s="15" t="s">
        <v>80</v>
      </c>
      <c r="E1" s="15" t="s">
        <v>80</v>
      </c>
      <c r="F1" s="15" t="s">
        <v>80</v>
      </c>
      <c r="G1" s="15" t="s">
        <v>80</v>
      </c>
      <c r="H1" s="15" t="s">
        <v>80</v>
      </c>
      <c r="I1" s="15" t="s">
        <v>80</v>
      </c>
      <c r="J1" s="15" t="s">
        <v>80</v>
      </c>
      <c r="K1" s="15" t="s">
        <v>80</v>
      </c>
      <c r="L1" s="15" t="s">
        <v>80</v>
      </c>
      <c r="M1" s="15" t="s">
        <v>80</v>
      </c>
      <c r="N1" s="15" t="s">
        <v>80</v>
      </c>
      <c r="O1" s="15" t="s">
        <v>80</v>
      </c>
      <c r="P1" s="15" t="s">
        <v>80</v>
      </c>
      <c r="Q1" s="15" t="s">
        <v>80</v>
      </c>
      <c r="R1" s="15" t="s">
        <v>80</v>
      </c>
      <c r="S1" s="15" t="s">
        <v>80</v>
      </c>
      <c r="T1" s="15" t="s">
        <v>80</v>
      </c>
      <c r="U1" s="15" t="s">
        <v>80</v>
      </c>
      <c r="V1" s="15" t="s">
        <v>80</v>
      </c>
      <c r="W1" s="15" t="s">
        <v>80</v>
      </c>
      <c r="X1" s="15" t="s">
        <v>80</v>
      </c>
      <c r="Y1" s="15" t="s">
        <v>80</v>
      </c>
      <c r="Z1" s="15" t="s">
        <v>80</v>
      </c>
      <c r="AA1" s="15" t="s">
        <v>80</v>
      </c>
    </row>
    <row r="2" spans="1:27" x14ac:dyDescent="0.25">
      <c r="A2" s="19" t="s">
        <v>9</v>
      </c>
      <c r="B2" s="19" t="s">
        <v>10</v>
      </c>
      <c r="C2" s="15" t="s">
        <v>80</v>
      </c>
      <c r="D2" s="15" t="s">
        <v>80</v>
      </c>
      <c r="E2" s="15" t="s">
        <v>80</v>
      </c>
      <c r="F2" s="15" t="s">
        <v>80</v>
      </c>
      <c r="G2" s="15" t="s">
        <v>80</v>
      </c>
      <c r="H2" s="15" t="s">
        <v>80</v>
      </c>
      <c r="I2" s="15" t="s">
        <v>80</v>
      </c>
      <c r="J2" s="15" t="s">
        <v>80</v>
      </c>
      <c r="K2" s="15" t="s">
        <v>80</v>
      </c>
      <c r="L2" s="15" t="s">
        <v>80</v>
      </c>
      <c r="M2" s="15" t="s">
        <v>80</v>
      </c>
      <c r="N2" s="15" t="s">
        <v>80</v>
      </c>
      <c r="O2" s="15" t="s">
        <v>80</v>
      </c>
      <c r="P2" s="15" t="s">
        <v>80</v>
      </c>
      <c r="Q2" s="15" t="s">
        <v>80</v>
      </c>
      <c r="R2" s="15" t="s">
        <v>80</v>
      </c>
      <c r="S2" s="15" t="s">
        <v>80</v>
      </c>
      <c r="T2" s="15" t="s">
        <v>80</v>
      </c>
      <c r="U2" s="15" t="s">
        <v>80</v>
      </c>
      <c r="V2" s="15" t="s">
        <v>80</v>
      </c>
      <c r="W2" s="15" t="s">
        <v>80</v>
      </c>
      <c r="X2" s="15" t="s">
        <v>80</v>
      </c>
      <c r="Y2" s="15" t="s">
        <v>80</v>
      </c>
      <c r="Z2" s="15" t="s">
        <v>80</v>
      </c>
      <c r="AA2" s="15" t="s">
        <v>80</v>
      </c>
    </row>
    <row r="3" spans="1:27" x14ac:dyDescent="0.25">
      <c r="A3" s="19" t="s">
        <v>11</v>
      </c>
      <c r="B3" s="19" t="s">
        <v>126</v>
      </c>
      <c r="C3" s="15" t="s">
        <v>80</v>
      </c>
      <c r="D3" s="15" t="s">
        <v>80</v>
      </c>
      <c r="E3" s="15" t="s">
        <v>80</v>
      </c>
      <c r="F3" s="15" t="s">
        <v>80</v>
      </c>
      <c r="G3" s="15" t="s">
        <v>80</v>
      </c>
      <c r="H3" s="15" t="s">
        <v>80</v>
      </c>
      <c r="I3" s="15" t="s">
        <v>80</v>
      </c>
      <c r="J3" s="15" t="s">
        <v>80</v>
      </c>
      <c r="K3" s="15" t="s">
        <v>80</v>
      </c>
      <c r="L3" s="15" t="s">
        <v>80</v>
      </c>
      <c r="M3" s="15" t="s">
        <v>80</v>
      </c>
      <c r="N3" s="15" t="s">
        <v>80</v>
      </c>
      <c r="O3" s="15" t="s">
        <v>80</v>
      </c>
      <c r="P3" s="15" t="s">
        <v>80</v>
      </c>
      <c r="Q3" s="15" t="s">
        <v>80</v>
      </c>
      <c r="R3" s="15" t="s">
        <v>80</v>
      </c>
      <c r="S3" s="15" t="s">
        <v>80</v>
      </c>
      <c r="T3" s="15" t="s">
        <v>80</v>
      </c>
      <c r="U3" s="15" t="s">
        <v>80</v>
      </c>
      <c r="V3" s="15" t="s">
        <v>80</v>
      </c>
      <c r="W3" s="15" t="s">
        <v>80</v>
      </c>
      <c r="X3" s="15" t="s">
        <v>80</v>
      </c>
      <c r="Y3" s="15" t="s">
        <v>80</v>
      </c>
      <c r="Z3" s="15" t="s">
        <v>80</v>
      </c>
      <c r="AA3" s="15" t="s">
        <v>80</v>
      </c>
    </row>
    <row r="4" spans="1:27" ht="15" customHeight="1" x14ac:dyDescent="0.25">
      <c r="A4" s="19" t="s">
        <v>12</v>
      </c>
      <c r="B4" s="19" t="s">
        <v>13</v>
      </c>
      <c r="C4" s="19" t="s">
        <v>14</v>
      </c>
      <c r="D4" s="19" t="s">
        <v>15</v>
      </c>
      <c r="E4" s="19" t="s">
        <v>16</v>
      </c>
      <c r="F4" s="19" t="s">
        <v>81</v>
      </c>
      <c r="G4" s="19" t="s">
        <v>17</v>
      </c>
      <c r="H4" s="19" t="s">
        <v>18</v>
      </c>
      <c r="I4" s="19" t="s">
        <v>82</v>
      </c>
      <c r="J4" s="19" t="s">
        <v>19</v>
      </c>
      <c r="K4" s="19" t="s">
        <v>83</v>
      </c>
      <c r="L4" s="19" t="s">
        <v>84</v>
      </c>
      <c r="M4" s="19" t="s">
        <v>20</v>
      </c>
      <c r="N4" s="19" t="s">
        <v>21</v>
      </c>
      <c r="O4" s="19" t="s">
        <v>22</v>
      </c>
      <c r="P4" s="19" t="s">
        <v>0</v>
      </c>
      <c r="Q4" s="19" t="s">
        <v>23</v>
      </c>
      <c r="R4" s="19" t="s">
        <v>24</v>
      </c>
      <c r="S4" s="19" t="s">
        <v>25</v>
      </c>
      <c r="T4" s="19" t="s">
        <v>26</v>
      </c>
      <c r="U4" s="19" t="s">
        <v>27</v>
      </c>
      <c r="V4" s="19" t="s">
        <v>28</v>
      </c>
      <c r="W4" s="19" t="s">
        <v>29</v>
      </c>
      <c r="X4" s="19" t="s">
        <v>30</v>
      </c>
      <c r="Y4" s="19" t="s">
        <v>31</v>
      </c>
      <c r="Z4" s="19" t="s">
        <v>32</v>
      </c>
      <c r="AA4" s="19" t="s">
        <v>33</v>
      </c>
    </row>
    <row r="5" spans="1:27" ht="22.5" x14ac:dyDescent="0.25">
      <c r="A5" s="12" t="s">
        <v>66</v>
      </c>
      <c r="B5" s="13" t="s">
        <v>34</v>
      </c>
      <c r="C5" s="14" t="s">
        <v>35</v>
      </c>
      <c r="D5" s="12" t="s">
        <v>36</v>
      </c>
      <c r="E5" s="12" t="s">
        <v>85</v>
      </c>
      <c r="F5" s="12" t="s">
        <v>85</v>
      </c>
      <c r="G5" s="12" t="s">
        <v>85</v>
      </c>
      <c r="H5" s="12"/>
      <c r="I5" s="12"/>
      <c r="J5" s="12"/>
      <c r="K5" s="12"/>
      <c r="L5" s="12"/>
      <c r="M5" s="12" t="s">
        <v>37</v>
      </c>
      <c r="N5" s="12" t="s">
        <v>108</v>
      </c>
      <c r="O5" s="12" t="s">
        <v>38</v>
      </c>
      <c r="P5" s="13" t="s">
        <v>39</v>
      </c>
      <c r="Q5" s="16">
        <v>742861000000</v>
      </c>
      <c r="R5" s="16">
        <v>0</v>
      </c>
      <c r="S5" s="16">
        <v>0</v>
      </c>
      <c r="T5" s="16">
        <v>742861000000</v>
      </c>
      <c r="U5" s="16">
        <v>0</v>
      </c>
      <c r="V5" s="16">
        <v>742861000000</v>
      </c>
      <c r="W5" s="16">
        <v>0</v>
      </c>
      <c r="X5" s="16">
        <v>416410224620</v>
      </c>
      <c r="Y5" s="16">
        <v>416289021162</v>
      </c>
      <c r="Z5" s="16">
        <v>416289021162</v>
      </c>
      <c r="AA5" s="16">
        <v>416289021162</v>
      </c>
    </row>
    <row r="6" spans="1:27" ht="22.5" x14ac:dyDescent="0.25">
      <c r="A6" s="12" t="s">
        <v>66</v>
      </c>
      <c r="B6" s="13" t="s">
        <v>34</v>
      </c>
      <c r="C6" s="14" t="s">
        <v>40</v>
      </c>
      <c r="D6" s="12" t="s">
        <v>36</v>
      </c>
      <c r="E6" s="12" t="s">
        <v>85</v>
      </c>
      <c r="F6" s="12" t="s">
        <v>85</v>
      </c>
      <c r="G6" s="12" t="s">
        <v>86</v>
      </c>
      <c r="H6" s="12"/>
      <c r="I6" s="12"/>
      <c r="J6" s="12"/>
      <c r="K6" s="12"/>
      <c r="L6" s="12"/>
      <c r="M6" s="12" t="s">
        <v>37</v>
      </c>
      <c r="N6" s="12" t="s">
        <v>108</v>
      </c>
      <c r="O6" s="12" t="s">
        <v>38</v>
      </c>
      <c r="P6" s="13" t="s">
        <v>41</v>
      </c>
      <c r="Q6" s="16">
        <v>252005000000</v>
      </c>
      <c r="R6" s="16">
        <v>0</v>
      </c>
      <c r="S6" s="16">
        <v>0</v>
      </c>
      <c r="T6" s="16">
        <v>252005000000</v>
      </c>
      <c r="U6" s="16">
        <v>0</v>
      </c>
      <c r="V6" s="16">
        <v>252005000000</v>
      </c>
      <c r="W6" s="16">
        <v>0</v>
      </c>
      <c r="X6" s="16">
        <v>120523655775</v>
      </c>
      <c r="Y6" s="16">
        <v>120519680317</v>
      </c>
      <c r="Z6" s="16">
        <v>120519680317</v>
      </c>
      <c r="AA6" s="16">
        <v>120519680317</v>
      </c>
    </row>
    <row r="7" spans="1:27" ht="33.75" x14ac:dyDescent="0.25">
      <c r="A7" s="12" t="s">
        <v>66</v>
      </c>
      <c r="B7" s="13" t="s">
        <v>34</v>
      </c>
      <c r="C7" s="14" t="s">
        <v>42</v>
      </c>
      <c r="D7" s="12" t="s">
        <v>36</v>
      </c>
      <c r="E7" s="12" t="s">
        <v>85</v>
      </c>
      <c r="F7" s="12" t="s">
        <v>85</v>
      </c>
      <c r="G7" s="12" t="s">
        <v>87</v>
      </c>
      <c r="H7" s="12"/>
      <c r="I7" s="12"/>
      <c r="J7" s="12"/>
      <c r="K7" s="12"/>
      <c r="L7" s="12"/>
      <c r="M7" s="12" t="s">
        <v>37</v>
      </c>
      <c r="N7" s="12" t="s">
        <v>108</v>
      </c>
      <c r="O7" s="12" t="s">
        <v>38</v>
      </c>
      <c r="P7" s="13" t="s">
        <v>43</v>
      </c>
      <c r="Q7" s="16">
        <v>54924000000</v>
      </c>
      <c r="R7" s="16">
        <v>0</v>
      </c>
      <c r="S7" s="16">
        <v>0</v>
      </c>
      <c r="T7" s="16">
        <v>54924000000</v>
      </c>
      <c r="U7" s="16">
        <v>0</v>
      </c>
      <c r="V7" s="16">
        <v>54924000000</v>
      </c>
      <c r="W7" s="16">
        <v>0</v>
      </c>
      <c r="X7" s="16">
        <v>25840856546</v>
      </c>
      <c r="Y7" s="16">
        <v>25801567775</v>
      </c>
      <c r="Z7" s="16">
        <v>25801567775</v>
      </c>
      <c r="AA7" s="16">
        <v>25801567775</v>
      </c>
    </row>
    <row r="8" spans="1:27" ht="33.75" x14ac:dyDescent="0.25">
      <c r="A8" s="12" t="s">
        <v>66</v>
      </c>
      <c r="B8" s="13" t="s">
        <v>34</v>
      </c>
      <c r="C8" s="14" t="s">
        <v>44</v>
      </c>
      <c r="D8" s="12" t="s">
        <v>36</v>
      </c>
      <c r="E8" s="12" t="s">
        <v>85</v>
      </c>
      <c r="F8" s="12" t="s">
        <v>85</v>
      </c>
      <c r="G8" s="12" t="s">
        <v>88</v>
      </c>
      <c r="H8" s="12"/>
      <c r="I8" s="12"/>
      <c r="J8" s="12"/>
      <c r="K8" s="12"/>
      <c r="L8" s="12"/>
      <c r="M8" s="12" t="s">
        <v>37</v>
      </c>
      <c r="N8" s="12" t="s">
        <v>108</v>
      </c>
      <c r="O8" s="12" t="s">
        <v>38</v>
      </c>
      <c r="P8" s="13" t="s">
        <v>45</v>
      </c>
      <c r="Q8" s="16">
        <v>67398000000</v>
      </c>
      <c r="R8" s="16">
        <v>0</v>
      </c>
      <c r="S8" s="16">
        <v>0</v>
      </c>
      <c r="T8" s="16">
        <v>67398000000</v>
      </c>
      <c r="U8" s="16">
        <v>67398000000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</row>
    <row r="9" spans="1:27" ht="22.5" x14ac:dyDescent="0.25">
      <c r="A9" s="12" t="s">
        <v>66</v>
      </c>
      <c r="B9" s="13" t="s">
        <v>34</v>
      </c>
      <c r="C9" s="14" t="s">
        <v>46</v>
      </c>
      <c r="D9" s="12" t="s">
        <v>36</v>
      </c>
      <c r="E9" s="12" t="s">
        <v>86</v>
      </c>
      <c r="F9" s="12"/>
      <c r="G9" s="12"/>
      <c r="H9" s="12"/>
      <c r="I9" s="12"/>
      <c r="J9" s="12"/>
      <c r="K9" s="12"/>
      <c r="L9" s="12"/>
      <c r="M9" s="12" t="s">
        <v>37</v>
      </c>
      <c r="N9" s="12" t="s">
        <v>108</v>
      </c>
      <c r="O9" s="12" t="s">
        <v>38</v>
      </c>
      <c r="P9" s="13" t="s">
        <v>47</v>
      </c>
      <c r="Q9" s="16">
        <v>46731961400</v>
      </c>
      <c r="R9" s="16">
        <v>0</v>
      </c>
      <c r="S9" s="16">
        <v>0</v>
      </c>
      <c r="T9" s="16">
        <v>46731961400</v>
      </c>
      <c r="U9" s="16">
        <v>0</v>
      </c>
      <c r="V9" s="16">
        <v>46164287179.739998</v>
      </c>
      <c r="W9" s="16">
        <v>567674220.25999999</v>
      </c>
      <c r="X9" s="16">
        <v>44603278630.889999</v>
      </c>
      <c r="Y9" s="16">
        <v>21275375600.619999</v>
      </c>
      <c r="Z9" s="16">
        <v>21272029600.619999</v>
      </c>
      <c r="AA9" s="16">
        <v>21272029600.619999</v>
      </c>
    </row>
    <row r="10" spans="1:27" ht="22.5" x14ac:dyDescent="0.25">
      <c r="A10" s="12" t="s">
        <v>66</v>
      </c>
      <c r="B10" s="13" t="s">
        <v>34</v>
      </c>
      <c r="C10" s="14" t="s">
        <v>48</v>
      </c>
      <c r="D10" s="12" t="s">
        <v>36</v>
      </c>
      <c r="E10" s="12" t="s">
        <v>87</v>
      </c>
      <c r="F10" s="12" t="s">
        <v>87</v>
      </c>
      <c r="G10" s="12" t="s">
        <v>85</v>
      </c>
      <c r="H10" s="12" t="s">
        <v>89</v>
      </c>
      <c r="I10" s="12"/>
      <c r="J10" s="12"/>
      <c r="K10" s="12"/>
      <c r="L10" s="12"/>
      <c r="M10" s="12" t="s">
        <v>37</v>
      </c>
      <c r="N10" s="12" t="s">
        <v>108</v>
      </c>
      <c r="O10" s="12" t="s">
        <v>38</v>
      </c>
      <c r="P10" s="13" t="s">
        <v>49</v>
      </c>
      <c r="Q10" s="16">
        <v>1276000000</v>
      </c>
      <c r="R10" s="16">
        <v>0</v>
      </c>
      <c r="S10" s="16">
        <v>0</v>
      </c>
      <c r="T10" s="16">
        <v>1276000000</v>
      </c>
      <c r="U10" s="16">
        <v>0</v>
      </c>
      <c r="V10" s="16">
        <v>967497186.55999994</v>
      </c>
      <c r="W10" s="16">
        <v>308502813.44</v>
      </c>
      <c r="X10" s="16">
        <v>768209772.15999997</v>
      </c>
      <c r="Y10" s="16">
        <v>751538171.15999997</v>
      </c>
      <c r="Z10" s="16">
        <v>751538171.15999997</v>
      </c>
      <c r="AA10" s="16">
        <v>751538171.15999997</v>
      </c>
    </row>
    <row r="11" spans="1:27" ht="33.75" x14ac:dyDescent="0.25">
      <c r="A11" s="12" t="s">
        <v>66</v>
      </c>
      <c r="B11" s="13" t="s">
        <v>34</v>
      </c>
      <c r="C11" s="14" t="s">
        <v>50</v>
      </c>
      <c r="D11" s="12" t="s">
        <v>36</v>
      </c>
      <c r="E11" s="12" t="s">
        <v>87</v>
      </c>
      <c r="F11" s="12" t="s">
        <v>87</v>
      </c>
      <c r="G11" s="12" t="s">
        <v>85</v>
      </c>
      <c r="H11" s="12" t="s">
        <v>90</v>
      </c>
      <c r="I11" s="12"/>
      <c r="J11" s="12"/>
      <c r="K11" s="12"/>
      <c r="L11" s="12"/>
      <c r="M11" s="12" t="s">
        <v>37</v>
      </c>
      <c r="N11" s="12" t="s">
        <v>108</v>
      </c>
      <c r="O11" s="12" t="s">
        <v>38</v>
      </c>
      <c r="P11" s="13" t="s">
        <v>51</v>
      </c>
      <c r="Q11" s="16">
        <v>73008038600</v>
      </c>
      <c r="R11" s="16">
        <v>0</v>
      </c>
      <c r="S11" s="16">
        <v>0</v>
      </c>
      <c r="T11" s="16">
        <v>73008038600</v>
      </c>
      <c r="U11" s="16">
        <v>73008038600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</row>
    <row r="12" spans="1:27" ht="22.5" x14ac:dyDescent="0.25">
      <c r="A12" s="12" t="s">
        <v>66</v>
      </c>
      <c r="B12" s="13" t="s">
        <v>34</v>
      </c>
      <c r="C12" s="14" t="s">
        <v>52</v>
      </c>
      <c r="D12" s="12" t="s">
        <v>36</v>
      </c>
      <c r="E12" s="12" t="s">
        <v>87</v>
      </c>
      <c r="F12" s="12" t="s">
        <v>88</v>
      </c>
      <c r="G12" s="12" t="s">
        <v>86</v>
      </c>
      <c r="H12" s="12" t="s">
        <v>91</v>
      </c>
      <c r="I12" s="12"/>
      <c r="J12" s="12"/>
      <c r="K12" s="12"/>
      <c r="L12" s="12"/>
      <c r="M12" s="12" t="s">
        <v>37</v>
      </c>
      <c r="N12" s="12" t="s">
        <v>108</v>
      </c>
      <c r="O12" s="12" t="s">
        <v>38</v>
      </c>
      <c r="P12" s="13" t="s">
        <v>53</v>
      </c>
      <c r="Q12" s="16">
        <v>112407000</v>
      </c>
      <c r="R12" s="16">
        <v>0</v>
      </c>
      <c r="S12" s="16">
        <v>0</v>
      </c>
      <c r="T12" s="16">
        <v>112407000</v>
      </c>
      <c r="U12" s="16">
        <v>0</v>
      </c>
      <c r="V12" s="16">
        <v>112407000</v>
      </c>
      <c r="W12" s="16">
        <v>0</v>
      </c>
      <c r="X12" s="16">
        <v>42021720</v>
      </c>
      <c r="Y12" s="16">
        <v>42021720</v>
      </c>
      <c r="Z12" s="16">
        <v>42021720</v>
      </c>
      <c r="AA12" s="16">
        <v>42021720</v>
      </c>
    </row>
    <row r="13" spans="1:27" ht="33.75" x14ac:dyDescent="0.25">
      <c r="A13" s="12" t="s">
        <v>66</v>
      </c>
      <c r="B13" s="13" t="s">
        <v>34</v>
      </c>
      <c r="C13" s="14" t="s">
        <v>54</v>
      </c>
      <c r="D13" s="12" t="s">
        <v>36</v>
      </c>
      <c r="E13" s="12" t="s">
        <v>87</v>
      </c>
      <c r="F13" s="12" t="s">
        <v>88</v>
      </c>
      <c r="G13" s="12" t="s">
        <v>86</v>
      </c>
      <c r="H13" s="12" t="s">
        <v>92</v>
      </c>
      <c r="I13" s="12"/>
      <c r="J13" s="12"/>
      <c r="K13" s="12"/>
      <c r="L13" s="12"/>
      <c r="M13" s="12" t="s">
        <v>37</v>
      </c>
      <c r="N13" s="12" t="s">
        <v>108</v>
      </c>
      <c r="O13" s="12" t="s">
        <v>38</v>
      </c>
      <c r="P13" s="13" t="s">
        <v>55</v>
      </c>
      <c r="Q13" s="16">
        <v>5961000000</v>
      </c>
      <c r="R13" s="16">
        <v>0</v>
      </c>
      <c r="S13" s="16">
        <v>0</v>
      </c>
      <c r="T13" s="16">
        <v>5961000000</v>
      </c>
      <c r="U13" s="16">
        <v>0</v>
      </c>
      <c r="V13" s="16">
        <v>5961000000</v>
      </c>
      <c r="W13" s="16">
        <v>0</v>
      </c>
      <c r="X13" s="16">
        <v>3167337955</v>
      </c>
      <c r="Y13" s="16">
        <v>3161712076</v>
      </c>
      <c r="Z13" s="16">
        <v>3161712076</v>
      </c>
      <c r="AA13" s="16">
        <v>3161712076</v>
      </c>
    </row>
    <row r="14" spans="1:27" ht="22.5" x14ac:dyDescent="0.25">
      <c r="A14" s="12" t="s">
        <v>66</v>
      </c>
      <c r="B14" s="13" t="s">
        <v>34</v>
      </c>
      <c r="C14" s="14" t="s">
        <v>56</v>
      </c>
      <c r="D14" s="12" t="s">
        <v>36</v>
      </c>
      <c r="E14" s="12" t="s">
        <v>87</v>
      </c>
      <c r="F14" s="12" t="s">
        <v>93</v>
      </c>
      <c r="G14" s="12"/>
      <c r="H14" s="12"/>
      <c r="I14" s="12"/>
      <c r="J14" s="12"/>
      <c r="K14" s="12"/>
      <c r="L14" s="12"/>
      <c r="M14" s="12" t="s">
        <v>37</v>
      </c>
      <c r="N14" s="12" t="s">
        <v>108</v>
      </c>
      <c r="O14" s="12" t="s">
        <v>38</v>
      </c>
      <c r="P14" s="13" t="s">
        <v>57</v>
      </c>
      <c r="Q14" s="16">
        <v>6734000000</v>
      </c>
      <c r="R14" s="16">
        <v>0</v>
      </c>
      <c r="S14" s="16">
        <v>0</v>
      </c>
      <c r="T14" s="16">
        <v>6734000000</v>
      </c>
      <c r="U14" s="16">
        <v>0</v>
      </c>
      <c r="V14" s="16">
        <v>6543930690.96</v>
      </c>
      <c r="W14" s="16">
        <v>190069309.03999999</v>
      </c>
      <c r="X14" s="16">
        <v>3926333074.3499999</v>
      </c>
      <c r="Y14" s="16">
        <v>3799603263.6900001</v>
      </c>
      <c r="Z14" s="16">
        <v>3799603263.6900001</v>
      </c>
      <c r="AA14" s="16">
        <v>3799603263.6900001</v>
      </c>
    </row>
    <row r="15" spans="1:27" ht="22.5" x14ac:dyDescent="0.25">
      <c r="A15" s="12" t="s">
        <v>66</v>
      </c>
      <c r="B15" s="13" t="s">
        <v>34</v>
      </c>
      <c r="C15" s="14" t="s">
        <v>58</v>
      </c>
      <c r="D15" s="12" t="s">
        <v>36</v>
      </c>
      <c r="E15" s="12" t="s">
        <v>94</v>
      </c>
      <c r="F15" s="12" t="s">
        <v>85</v>
      </c>
      <c r="G15" s="12" t="s">
        <v>88</v>
      </c>
      <c r="H15" s="12" t="s">
        <v>95</v>
      </c>
      <c r="I15" s="12"/>
      <c r="J15" s="12"/>
      <c r="K15" s="12"/>
      <c r="L15" s="12"/>
      <c r="M15" s="12" t="s">
        <v>37</v>
      </c>
      <c r="N15" s="12" t="s">
        <v>108</v>
      </c>
      <c r="O15" s="12" t="s">
        <v>38</v>
      </c>
      <c r="P15" s="13" t="s">
        <v>59</v>
      </c>
      <c r="Q15" s="16">
        <v>83000000</v>
      </c>
      <c r="R15" s="16">
        <v>0</v>
      </c>
      <c r="S15" s="16">
        <v>0</v>
      </c>
      <c r="T15" s="16">
        <v>83000000</v>
      </c>
      <c r="U15" s="16">
        <v>0</v>
      </c>
      <c r="V15" s="16">
        <v>0</v>
      </c>
      <c r="W15" s="16">
        <v>83000000</v>
      </c>
      <c r="X15" s="16">
        <v>0</v>
      </c>
      <c r="Y15" s="16">
        <v>0</v>
      </c>
      <c r="Z15" s="16">
        <v>0</v>
      </c>
      <c r="AA15" s="16">
        <v>0</v>
      </c>
    </row>
    <row r="16" spans="1:27" ht="22.5" x14ac:dyDescent="0.25">
      <c r="A16" s="12" t="s">
        <v>66</v>
      </c>
      <c r="B16" s="13" t="s">
        <v>34</v>
      </c>
      <c r="C16" s="14" t="s">
        <v>60</v>
      </c>
      <c r="D16" s="12" t="s">
        <v>36</v>
      </c>
      <c r="E16" s="12" t="s">
        <v>96</v>
      </c>
      <c r="F16" s="12" t="s">
        <v>85</v>
      </c>
      <c r="G16" s="12"/>
      <c r="H16" s="12"/>
      <c r="I16" s="12"/>
      <c r="J16" s="12"/>
      <c r="K16" s="12"/>
      <c r="L16" s="12"/>
      <c r="M16" s="12" t="s">
        <v>37</v>
      </c>
      <c r="N16" s="12" t="s">
        <v>108</v>
      </c>
      <c r="O16" s="12" t="s">
        <v>38</v>
      </c>
      <c r="P16" s="13" t="s">
        <v>61</v>
      </c>
      <c r="Q16" s="16">
        <v>4998000000</v>
      </c>
      <c r="R16" s="16">
        <v>0</v>
      </c>
      <c r="S16" s="16">
        <v>0</v>
      </c>
      <c r="T16" s="16">
        <v>4998000000</v>
      </c>
      <c r="U16" s="16">
        <v>0</v>
      </c>
      <c r="V16" s="16">
        <v>4986206267.2799997</v>
      </c>
      <c r="W16" s="16">
        <v>11793732.720000001</v>
      </c>
      <c r="X16" s="16">
        <v>4276389739.6799998</v>
      </c>
      <c r="Y16" s="16">
        <v>4167482020.5999999</v>
      </c>
      <c r="Z16" s="16">
        <v>4167482020.5999999</v>
      </c>
      <c r="AA16" s="16">
        <v>4167482020.5999999</v>
      </c>
    </row>
    <row r="17" spans="1:27" ht="22.5" x14ac:dyDescent="0.25">
      <c r="A17" s="12" t="s">
        <v>66</v>
      </c>
      <c r="B17" s="13" t="s">
        <v>34</v>
      </c>
      <c r="C17" s="14" t="s">
        <v>62</v>
      </c>
      <c r="D17" s="12" t="s">
        <v>36</v>
      </c>
      <c r="E17" s="12" t="s">
        <v>96</v>
      </c>
      <c r="F17" s="12" t="s">
        <v>88</v>
      </c>
      <c r="G17" s="12" t="s">
        <v>85</v>
      </c>
      <c r="H17" s="12"/>
      <c r="I17" s="12"/>
      <c r="J17" s="12"/>
      <c r="K17" s="12"/>
      <c r="L17" s="12"/>
      <c r="M17" s="12" t="s">
        <v>37</v>
      </c>
      <c r="N17" s="12" t="s">
        <v>108</v>
      </c>
      <c r="O17" s="12" t="s">
        <v>38</v>
      </c>
      <c r="P17" s="13" t="s">
        <v>63</v>
      </c>
      <c r="Q17" s="16">
        <v>24041000000</v>
      </c>
      <c r="R17" s="16">
        <v>0</v>
      </c>
      <c r="S17" s="16">
        <v>0</v>
      </c>
      <c r="T17" s="16">
        <v>24041000000</v>
      </c>
      <c r="U17" s="16">
        <v>0</v>
      </c>
      <c r="V17" s="16">
        <v>0</v>
      </c>
      <c r="W17" s="16">
        <v>24041000000</v>
      </c>
      <c r="X17" s="16">
        <v>0</v>
      </c>
      <c r="Y17" s="16">
        <v>0</v>
      </c>
      <c r="Z17" s="16">
        <v>0</v>
      </c>
      <c r="AA17" s="16">
        <v>0</v>
      </c>
    </row>
    <row r="18" spans="1:27" ht="22.5" x14ac:dyDescent="0.25">
      <c r="A18" s="12" t="s">
        <v>66</v>
      </c>
      <c r="B18" s="13" t="s">
        <v>34</v>
      </c>
      <c r="C18" s="14" t="s">
        <v>118</v>
      </c>
      <c r="D18" s="12" t="s">
        <v>36</v>
      </c>
      <c r="E18" s="12" t="s">
        <v>96</v>
      </c>
      <c r="F18" s="12" t="s">
        <v>88</v>
      </c>
      <c r="G18" s="12" t="s">
        <v>88</v>
      </c>
      <c r="H18" s="12"/>
      <c r="I18" s="12"/>
      <c r="J18" s="12"/>
      <c r="K18" s="12"/>
      <c r="L18" s="12"/>
      <c r="M18" s="12" t="s">
        <v>37</v>
      </c>
      <c r="N18" s="12" t="s">
        <v>108</v>
      </c>
      <c r="O18" s="12" t="s">
        <v>38</v>
      </c>
      <c r="P18" s="13" t="s">
        <v>119</v>
      </c>
      <c r="Q18" s="16">
        <v>79000000</v>
      </c>
      <c r="R18" s="16">
        <v>0</v>
      </c>
      <c r="S18" s="16">
        <v>0</v>
      </c>
      <c r="T18" s="16">
        <v>79000000</v>
      </c>
      <c r="U18" s="16">
        <v>0</v>
      </c>
      <c r="V18" s="16">
        <v>39786461</v>
      </c>
      <c r="W18" s="16">
        <v>39213539</v>
      </c>
      <c r="X18" s="16">
        <v>39786461</v>
      </c>
      <c r="Y18" s="16">
        <v>39786461</v>
      </c>
      <c r="Z18" s="16">
        <v>39786461</v>
      </c>
      <c r="AA18" s="16">
        <v>39786461</v>
      </c>
    </row>
    <row r="19" spans="1:27" ht="56.25" x14ac:dyDescent="0.25">
      <c r="A19" s="12" t="s">
        <v>66</v>
      </c>
      <c r="B19" s="13" t="s">
        <v>34</v>
      </c>
      <c r="C19" s="14" t="s">
        <v>68</v>
      </c>
      <c r="D19" s="12" t="s">
        <v>64</v>
      </c>
      <c r="E19" s="12" t="s">
        <v>97</v>
      </c>
      <c r="F19" s="12" t="s">
        <v>98</v>
      </c>
      <c r="G19" s="12" t="s">
        <v>102</v>
      </c>
      <c r="H19" s="12" t="s">
        <v>69</v>
      </c>
      <c r="I19" s="12"/>
      <c r="J19" s="12"/>
      <c r="K19" s="12"/>
      <c r="L19" s="12"/>
      <c r="M19" s="12" t="s">
        <v>65</v>
      </c>
      <c r="N19" s="12" t="s">
        <v>93</v>
      </c>
      <c r="O19" s="12" t="s">
        <v>38</v>
      </c>
      <c r="P19" s="13" t="s">
        <v>70</v>
      </c>
      <c r="Q19" s="16">
        <v>0</v>
      </c>
      <c r="R19" s="16">
        <v>80000000000</v>
      </c>
      <c r="S19" s="16">
        <v>0</v>
      </c>
      <c r="T19" s="16">
        <v>80000000000</v>
      </c>
      <c r="U19" s="16">
        <v>0</v>
      </c>
      <c r="V19" s="16">
        <v>34276377047</v>
      </c>
      <c r="W19" s="16">
        <v>45723622953</v>
      </c>
      <c r="X19" s="16">
        <v>18505029988</v>
      </c>
      <c r="Y19" s="16">
        <v>4029125810</v>
      </c>
      <c r="Z19" s="16">
        <v>4029125810</v>
      </c>
      <c r="AA19" s="16">
        <v>4029125810</v>
      </c>
    </row>
    <row r="20" spans="1:27" ht="56.25" x14ac:dyDescent="0.25">
      <c r="A20" s="12" t="s">
        <v>66</v>
      </c>
      <c r="B20" s="13" t="s">
        <v>34</v>
      </c>
      <c r="C20" s="14" t="s">
        <v>68</v>
      </c>
      <c r="D20" s="12" t="s">
        <v>64</v>
      </c>
      <c r="E20" s="12" t="s">
        <v>97</v>
      </c>
      <c r="F20" s="12" t="s">
        <v>98</v>
      </c>
      <c r="G20" s="12" t="s">
        <v>102</v>
      </c>
      <c r="H20" s="12" t="s">
        <v>69</v>
      </c>
      <c r="I20" s="12"/>
      <c r="J20" s="12"/>
      <c r="K20" s="12"/>
      <c r="L20" s="12"/>
      <c r="M20" s="12" t="s">
        <v>37</v>
      </c>
      <c r="N20" s="12" t="s">
        <v>108</v>
      </c>
      <c r="O20" s="12" t="s">
        <v>38</v>
      </c>
      <c r="P20" s="13" t="s">
        <v>70</v>
      </c>
      <c r="Q20" s="16">
        <v>369281000000</v>
      </c>
      <c r="R20" s="16">
        <v>0</v>
      </c>
      <c r="S20" s="16">
        <v>0</v>
      </c>
      <c r="T20" s="16">
        <v>369281000000</v>
      </c>
      <c r="U20" s="16">
        <v>0</v>
      </c>
      <c r="V20" s="16">
        <v>359218179982</v>
      </c>
      <c r="W20" s="16">
        <v>10062820018</v>
      </c>
      <c r="X20" s="16">
        <v>357951849305</v>
      </c>
      <c r="Y20" s="16">
        <v>182467660125.29999</v>
      </c>
      <c r="Z20" s="16">
        <v>182467660125.29999</v>
      </c>
      <c r="AA20" s="16">
        <v>182467660125.29999</v>
      </c>
    </row>
    <row r="21" spans="1:27" ht="90" x14ac:dyDescent="0.25">
      <c r="A21" s="12" t="s">
        <v>66</v>
      </c>
      <c r="B21" s="13" t="s">
        <v>34</v>
      </c>
      <c r="C21" s="14" t="s">
        <v>72</v>
      </c>
      <c r="D21" s="12" t="s">
        <v>64</v>
      </c>
      <c r="E21" s="12" t="s">
        <v>97</v>
      </c>
      <c r="F21" s="12" t="s">
        <v>98</v>
      </c>
      <c r="G21" s="12" t="s">
        <v>104</v>
      </c>
      <c r="H21" s="12" t="s">
        <v>103</v>
      </c>
      <c r="I21" s="12"/>
      <c r="J21" s="12"/>
      <c r="K21" s="12"/>
      <c r="L21" s="12"/>
      <c r="M21" s="12" t="s">
        <v>65</v>
      </c>
      <c r="N21" s="12" t="s">
        <v>93</v>
      </c>
      <c r="O21" s="12" t="s">
        <v>38</v>
      </c>
      <c r="P21" s="13" t="s">
        <v>71</v>
      </c>
      <c r="Q21" s="16">
        <v>5891437834457</v>
      </c>
      <c r="R21" s="16">
        <v>140000000000</v>
      </c>
      <c r="S21" s="16">
        <v>0</v>
      </c>
      <c r="T21" s="16">
        <v>6031437834457</v>
      </c>
      <c r="U21" s="16">
        <v>0</v>
      </c>
      <c r="V21" s="16">
        <v>5525666196256.5703</v>
      </c>
      <c r="W21" s="16">
        <v>505771638200.42999</v>
      </c>
      <c r="X21" s="16">
        <v>5144655907255.96</v>
      </c>
      <c r="Y21" s="16">
        <v>3607886212227.9702</v>
      </c>
      <c r="Z21" s="16">
        <v>3607886212227.9702</v>
      </c>
      <c r="AA21" s="16">
        <v>3607886212227.9702</v>
      </c>
    </row>
    <row r="22" spans="1:27" ht="90" x14ac:dyDescent="0.25">
      <c r="A22" s="12" t="s">
        <v>66</v>
      </c>
      <c r="B22" s="13" t="s">
        <v>34</v>
      </c>
      <c r="C22" s="14" t="s">
        <v>72</v>
      </c>
      <c r="D22" s="12" t="s">
        <v>64</v>
      </c>
      <c r="E22" s="12" t="s">
        <v>97</v>
      </c>
      <c r="F22" s="12" t="s">
        <v>98</v>
      </c>
      <c r="G22" s="12" t="s">
        <v>104</v>
      </c>
      <c r="H22" s="12" t="s">
        <v>103</v>
      </c>
      <c r="I22" s="12"/>
      <c r="J22" s="12"/>
      <c r="K22" s="12"/>
      <c r="L22" s="12"/>
      <c r="M22" s="12" t="s">
        <v>65</v>
      </c>
      <c r="N22" s="12" t="s">
        <v>122</v>
      </c>
      <c r="O22" s="12" t="s">
        <v>38</v>
      </c>
      <c r="P22" s="13" t="s">
        <v>71</v>
      </c>
      <c r="Q22" s="16">
        <v>0</v>
      </c>
      <c r="R22" s="16">
        <v>1653088180</v>
      </c>
      <c r="S22" s="16">
        <v>0</v>
      </c>
      <c r="T22" s="16">
        <v>1653088180</v>
      </c>
      <c r="U22" s="16">
        <v>0</v>
      </c>
      <c r="V22" s="16">
        <v>0</v>
      </c>
      <c r="W22" s="16">
        <v>1653088180</v>
      </c>
      <c r="X22" s="16">
        <v>0</v>
      </c>
      <c r="Y22" s="16">
        <v>0</v>
      </c>
      <c r="Z22" s="16">
        <v>0</v>
      </c>
      <c r="AA22" s="16">
        <v>0</v>
      </c>
    </row>
    <row r="23" spans="1:27" ht="90" x14ac:dyDescent="0.25">
      <c r="A23" s="12" t="s">
        <v>66</v>
      </c>
      <c r="B23" s="13" t="s">
        <v>34</v>
      </c>
      <c r="C23" s="14" t="s">
        <v>72</v>
      </c>
      <c r="D23" s="12" t="s">
        <v>64</v>
      </c>
      <c r="E23" s="12" t="s">
        <v>97</v>
      </c>
      <c r="F23" s="12" t="s">
        <v>98</v>
      </c>
      <c r="G23" s="12" t="s">
        <v>104</v>
      </c>
      <c r="H23" s="12" t="s">
        <v>103</v>
      </c>
      <c r="I23" s="12"/>
      <c r="J23" s="12"/>
      <c r="K23" s="12"/>
      <c r="L23" s="12"/>
      <c r="M23" s="12" t="s">
        <v>37</v>
      </c>
      <c r="N23" s="12" t="s">
        <v>123</v>
      </c>
      <c r="O23" s="12" t="s">
        <v>38</v>
      </c>
      <c r="P23" s="13" t="s">
        <v>71</v>
      </c>
      <c r="Q23" s="16">
        <v>0</v>
      </c>
      <c r="R23" s="16">
        <v>1653088180</v>
      </c>
      <c r="S23" s="16">
        <v>1653088180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</row>
    <row r="24" spans="1:27" ht="90" x14ac:dyDescent="0.25">
      <c r="A24" s="12" t="s">
        <v>66</v>
      </c>
      <c r="B24" s="13" t="s">
        <v>34</v>
      </c>
      <c r="C24" s="14" t="s">
        <v>72</v>
      </c>
      <c r="D24" s="12" t="s">
        <v>64</v>
      </c>
      <c r="E24" s="12" t="s">
        <v>97</v>
      </c>
      <c r="F24" s="12" t="s">
        <v>98</v>
      </c>
      <c r="G24" s="12" t="s">
        <v>104</v>
      </c>
      <c r="H24" s="12" t="s">
        <v>103</v>
      </c>
      <c r="I24" s="12"/>
      <c r="J24" s="12"/>
      <c r="K24" s="12"/>
      <c r="L24" s="12"/>
      <c r="M24" s="12" t="s">
        <v>37</v>
      </c>
      <c r="N24" s="12" t="s">
        <v>108</v>
      </c>
      <c r="O24" s="12" t="s">
        <v>38</v>
      </c>
      <c r="P24" s="13" t="s">
        <v>71</v>
      </c>
      <c r="Q24" s="16">
        <v>734141165543</v>
      </c>
      <c r="R24" s="16">
        <v>0</v>
      </c>
      <c r="S24" s="16">
        <v>0</v>
      </c>
      <c r="T24" s="16">
        <v>734141165543</v>
      </c>
      <c r="U24" s="16">
        <v>0</v>
      </c>
      <c r="V24" s="16">
        <v>628284466395.06006</v>
      </c>
      <c r="W24" s="16">
        <v>105856699147.94</v>
      </c>
      <c r="X24" s="16">
        <v>533575043113.17999</v>
      </c>
      <c r="Y24" s="16">
        <v>268593830101.39999</v>
      </c>
      <c r="Z24" s="16">
        <v>268593830101.39999</v>
      </c>
      <c r="AA24" s="16">
        <v>268593830101.39999</v>
      </c>
    </row>
    <row r="25" spans="1:27" ht="56.25" x14ac:dyDescent="0.25">
      <c r="A25" s="12" t="s">
        <v>66</v>
      </c>
      <c r="B25" s="13" t="s">
        <v>34</v>
      </c>
      <c r="C25" s="14" t="s">
        <v>73</v>
      </c>
      <c r="D25" s="12" t="s">
        <v>64</v>
      </c>
      <c r="E25" s="12" t="s">
        <v>97</v>
      </c>
      <c r="F25" s="12" t="s">
        <v>98</v>
      </c>
      <c r="G25" s="12" t="s">
        <v>104</v>
      </c>
      <c r="H25" s="12" t="s">
        <v>105</v>
      </c>
      <c r="I25" s="12"/>
      <c r="J25" s="12"/>
      <c r="K25" s="12"/>
      <c r="L25" s="12"/>
      <c r="M25" s="12" t="s">
        <v>37</v>
      </c>
      <c r="N25" s="12" t="s">
        <v>108</v>
      </c>
      <c r="O25" s="12" t="s">
        <v>38</v>
      </c>
      <c r="P25" s="13" t="s">
        <v>74</v>
      </c>
      <c r="Q25" s="16">
        <v>273140615157</v>
      </c>
      <c r="R25" s="16">
        <v>0</v>
      </c>
      <c r="S25" s="16">
        <v>0</v>
      </c>
      <c r="T25" s="16">
        <v>273140615157</v>
      </c>
      <c r="U25" s="16">
        <v>0</v>
      </c>
      <c r="V25" s="16">
        <v>271747294027.13</v>
      </c>
      <c r="W25" s="16">
        <v>1393321129.8699999</v>
      </c>
      <c r="X25" s="16">
        <v>266792822625.48999</v>
      </c>
      <c r="Y25" s="16">
        <v>175638683553.78</v>
      </c>
      <c r="Z25" s="16">
        <v>175638683553.78</v>
      </c>
      <c r="AA25" s="16">
        <v>175638683553.78</v>
      </c>
    </row>
    <row r="26" spans="1:27" ht="45" x14ac:dyDescent="0.25">
      <c r="A26" s="12" t="s">
        <v>66</v>
      </c>
      <c r="B26" s="13" t="s">
        <v>34</v>
      </c>
      <c r="C26" s="14" t="s">
        <v>75</v>
      </c>
      <c r="D26" s="12" t="s">
        <v>64</v>
      </c>
      <c r="E26" s="12" t="s">
        <v>97</v>
      </c>
      <c r="F26" s="12" t="s">
        <v>98</v>
      </c>
      <c r="G26" s="12" t="s">
        <v>93</v>
      </c>
      <c r="H26" s="12" t="s">
        <v>106</v>
      </c>
      <c r="I26" s="12"/>
      <c r="J26" s="12"/>
      <c r="K26" s="12"/>
      <c r="L26" s="12"/>
      <c r="M26" s="12" t="s">
        <v>65</v>
      </c>
      <c r="N26" s="12" t="s">
        <v>93</v>
      </c>
      <c r="O26" s="12" t="s">
        <v>38</v>
      </c>
      <c r="P26" s="13" t="s">
        <v>76</v>
      </c>
      <c r="Q26" s="16">
        <v>0</v>
      </c>
      <c r="R26" s="16">
        <v>60000000000</v>
      </c>
      <c r="S26" s="16">
        <v>0</v>
      </c>
      <c r="T26" s="16">
        <v>60000000000</v>
      </c>
      <c r="U26" s="16">
        <v>0</v>
      </c>
      <c r="V26" s="16">
        <v>2896890864</v>
      </c>
      <c r="W26" s="16">
        <v>57103109136</v>
      </c>
      <c r="X26" s="16">
        <v>2819160655</v>
      </c>
      <c r="Y26" s="16">
        <v>0</v>
      </c>
      <c r="Z26" s="16">
        <v>0</v>
      </c>
      <c r="AA26" s="16">
        <v>0</v>
      </c>
    </row>
    <row r="27" spans="1:27" ht="45" x14ac:dyDescent="0.25">
      <c r="A27" s="12" t="s">
        <v>66</v>
      </c>
      <c r="B27" s="13" t="s">
        <v>34</v>
      </c>
      <c r="C27" s="14" t="s">
        <v>75</v>
      </c>
      <c r="D27" s="12" t="s">
        <v>64</v>
      </c>
      <c r="E27" s="12" t="s">
        <v>97</v>
      </c>
      <c r="F27" s="12" t="s">
        <v>98</v>
      </c>
      <c r="G27" s="12" t="s">
        <v>93</v>
      </c>
      <c r="H27" s="12" t="s">
        <v>106</v>
      </c>
      <c r="I27" s="12"/>
      <c r="J27" s="12"/>
      <c r="K27" s="12"/>
      <c r="L27" s="12"/>
      <c r="M27" s="12" t="s">
        <v>65</v>
      </c>
      <c r="N27" s="12" t="s">
        <v>111</v>
      </c>
      <c r="O27" s="12" t="s">
        <v>38</v>
      </c>
      <c r="P27" s="13" t="s">
        <v>76</v>
      </c>
      <c r="Q27" s="16">
        <v>161880158432</v>
      </c>
      <c r="R27" s="16">
        <v>0</v>
      </c>
      <c r="S27" s="16">
        <v>0</v>
      </c>
      <c r="T27" s="16">
        <v>161880158432</v>
      </c>
      <c r="U27" s="16">
        <v>0</v>
      </c>
      <c r="V27" s="16">
        <v>160967816855</v>
      </c>
      <c r="W27" s="16">
        <v>912341577</v>
      </c>
      <c r="X27" s="16">
        <v>155507353436.23001</v>
      </c>
      <c r="Y27" s="16">
        <v>130199285700.92</v>
      </c>
      <c r="Z27" s="16">
        <v>130199285700.92</v>
      </c>
      <c r="AA27" s="16">
        <v>130199285700.92</v>
      </c>
    </row>
    <row r="28" spans="1:27" ht="45" x14ac:dyDescent="0.25">
      <c r="A28" s="12" t="s">
        <v>66</v>
      </c>
      <c r="B28" s="13" t="s">
        <v>34</v>
      </c>
      <c r="C28" s="14" t="s">
        <v>75</v>
      </c>
      <c r="D28" s="12" t="s">
        <v>64</v>
      </c>
      <c r="E28" s="12" t="s">
        <v>97</v>
      </c>
      <c r="F28" s="12" t="s">
        <v>98</v>
      </c>
      <c r="G28" s="12" t="s">
        <v>93</v>
      </c>
      <c r="H28" s="12" t="s">
        <v>106</v>
      </c>
      <c r="I28" s="12"/>
      <c r="J28" s="12"/>
      <c r="K28" s="12"/>
      <c r="L28" s="12"/>
      <c r="M28" s="12" t="s">
        <v>37</v>
      </c>
      <c r="N28" s="12" t="s">
        <v>109</v>
      </c>
      <c r="O28" s="12" t="s">
        <v>38</v>
      </c>
      <c r="P28" s="13" t="s">
        <v>76</v>
      </c>
      <c r="Q28" s="16">
        <v>11550904282</v>
      </c>
      <c r="R28" s="16">
        <v>0</v>
      </c>
      <c r="S28" s="16">
        <v>0</v>
      </c>
      <c r="T28" s="16">
        <v>11550904282</v>
      </c>
      <c r="U28" s="16">
        <v>0</v>
      </c>
      <c r="V28" s="16">
        <v>0</v>
      </c>
      <c r="W28" s="16">
        <v>11550904282</v>
      </c>
      <c r="X28" s="16">
        <v>0</v>
      </c>
      <c r="Y28" s="16">
        <v>0</v>
      </c>
      <c r="Z28" s="16">
        <v>0</v>
      </c>
      <c r="AA28" s="16">
        <v>0</v>
      </c>
    </row>
    <row r="29" spans="1:27" ht="45" x14ac:dyDescent="0.25">
      <c r="A29" s="12" t="s">
        <v>66</v>
      </c>
      <c r="B29" s="13" t="s">
        <v>34</v>
      </c>
      <c r="C29" s="14" t="s">
        <v>75</v>
      </c>
      <c r="D29" s="12" t="s">
        <v>64</v>
      </c>
      <c r="E29" s="12" t="s">
        <v>97</v>
      </c>
      <c r="F29" s="12" t="s">
        <v>98</v>
      </c>
      <c r="G29" s="12" t="s">
        <v>93</v>
      </c>
      <c r="H29" s="12" t="s">
        <v>106</v>
      </c>
      <c r="I29" s="12"/>
      <c r="J29" s="12"/>
      <c r="K29" s="12"/>
      <c r="L29" s="12"/>
      <c r="M29" s="12" t="s">
        <v>37</v>
      </c>
      <c r="N29" s="12" t="s">
        <v>110</v>
      </c>
      <c r="O29" s="12" t="s">
        <v>38</v>
      </c>
      <c r="P29" s="13" t="s">
        <v>76</v>
      </c>
      <c r="Q29" s="16">
        <v>468719711714</v>
      </c>
      <c r="R29" s="16">
        <v>0</v>
      </c>
      <c r="S29" s="16">
        <v>0</v>
      </c>
      <c r="T29" s="16">
        <v>468719711714</v>
      </c>
      <c r="U29" s="16">
        <v>0</v>
      </c>
      <c r="V29" s="16">
        <v>327394595983.73999</v>
      </c>
      <c r="W29" s="16">
        <v>141325115730.26001</v>
      </c>
      <c r="X29" s="16">
        <v>319857477715.67999</v>
      </c>
      <c r="Y29" s="16">
        <v>133821929865.69</v>
      </c>
      <c r="Z29" s="16">
        <v>133817751415.69</v>
      </c>
      <c r="AA29" s="16">
        <v>133817751415.69</v>
      </c>
    </row>
    <row r="30" spans="1:27" ht="45" x14ac:dyDescent="0.25">
      <c r="A30" s="12" t="s">
        <v>66</v>
      </c>
      <c r="B30" s="13" t="s">
        <v>34</v>
      </c>
      <c r="C30" s="14" t="s">
        <v>75</v>
      </c>
      <c r="D30" s="12" t="s">
        <v>64</v>
      </c>
      <c r="E30" s="12" t="s">
        <v>97</v>
      </c>
      <c r="F30" s="12" t="s">
        <v>98</v>
      </c>
      <c r="G30" s="12" t="s">
        <v>93</v>
      </c>
      <c r="H30" s="12" t="s">
        <v>106</v>
      </c>
      <c r="I30" s="12"/>
      <c r="J30" s="12"/>
      <c r="K30" s="12"/>
      <c r="L30" s="12"/>
      <c r="M30" s="12" t="s">
        <v>37</v>
      </c>
      <c r="N30" s="12" t="s">
        <v>112</v>
      </c>
      <c r="O30" s="12" t="s">
        <v>38</v>
      </c>
      <c r="P30" s="13" t="s">
        <v>76</v>
      </c>
      <c r="Q30" s="16">
        <v>19843806444</v>
      </c>
      <c r="R30" s="16">
        <v>0</v>
      </c>
      <c r="S30" s="16">
        <v>0</v>
      </c>
      <c r="T30" s="16">
        <v>19843806444</v>
      </c>
      <c r="U30" s="16">
        <v>0</v>
      </c>
      <c r="V30" s="16">
        <v>0</v>
      </c>
      <c r="W30" s="16">
        <v>19843806444</v>
      </c>
      <c r="X30" s="16">
        <v>0</v>
      </c>
      <c r="Y30" s="16">
        <v>0</v>
      </c>
      <c r="Z30" s="16">
        <v>0</v>
      </c>
      <c r="AA30" s="16">
        <v>0</v>
      </c>
    </row>
    <row r="31" spans="1:27" ht="45" x14ac:dyDescent="0.25">
      <c r="A31" s="12" t="s">
        <v>66</v>
      </c>
      <c r="B31" s="13" t="s">
        <v>34</v>
      </c>
      <c r="C31" s="14" t="s">
        <v>75</v>
      </c>
      <c r="D31" s="12" t="s">
        <v>64</v>
      </c>
      <c r="E31" s="12" t="s">
        <v>97</v>
      </c>
      <c r="F31" s="12" t="s">
        <v>98</v>
      </c>
      <c r="G31" s="12" t="s">
        <v>93</v>
      </c>
      <c r="H31" s="12" t="s">
        <v>106</v>
      </c>
      <c r="I31" s="12"/>
      <c r="J31" s="12"/>
      <c r="K31" s="12"/>
      <c r="L31" s="12"/>
      <c r="M31" s="12" t="s">
        <v>37</v>
      </c>
      <c r="N31" s="12" t="s">
        <v>108</v>
      </c>
      <c r="O31" s="12" t="s">
        <v>38</v>
      </c>
      <c r="P31" s="13" t="s">
        <v>76</v>
      </c>
      <c r="Q31" s="16">
        <v>998595419128</v>
      </c>
      <c r="R31" s="16">
        <v>0</v>
      </c>
      <c r="S31" s="16">
        <v>0</v>
      </c>
      <c r="T31" s="16">
        <v>998595419128</v>
      </c>
      <c r="U31" s="16">
        <v>0</v>
      </c>
      <c r="V31" s="16">
        <v>946181247528.67004</v>
      </c>
      <c r="W31" s="16">
        <v>52414171599.330002</v>
      </c>
      <c r="X31" s="16">
        <v>931773776756.31995</v>
      </c>
      <c r="Y31" s="16">
        <v>751356629686.10999</v>
      </c>
      <c r="Z31" s="16">
        <v>751356629686.10999</v>
      </c>
      <c r="AA31" s="16">
        <v>751356629686.10999</v>
      </c>
    </row>
    <row r="32" spans="1:27" ht="56.25" x14ac:dyDescent="0.25">
      <c r="A32" s="12" t="s">
        <v>66</v>
      </c>
      <c r="B32" s="13" t="s">
        <v>34</v>
      </c>
      <c r="C32" s="14" t="s">
        <v>120</v>
      </c>
      <c r="D32" s="12" t="s">
        <v>64</v>
      </c>
      <c r="E32" s="12" t="s">
        <v>97</v>
      </c>
      <c r="F32" s="12" t="s">
        <v>98</v>
      </c>
      <c r="G32" s="12" t="s">
        <v>121</v>
      </c>
      <c r="H32" s="12" t="s">
        <v>101</v>
      </c>
      <c r="I32" s="12"/>
      <c r="J32" s="12"/>
      <c r="K32" s="12"/>
      <c r="L32" s="12"/>
      <c r="M32" s="12" t="s">
        <v>37</v>
      </c>
      <c r="N32" s="12" t="s">
        <v>108</v>
      </c>
      <c r="O32" s="12" t="s">
        <v>38</v>
      </c>
      <c r="P32" s="13" t="s">
        <v>67</v>
      </c>
      <c r="Q32" s="16">
        <v>18000000000</v>
      </c>
      <c r="R32" s="16">
        <v>0</v>
      </c>
      <c r="S32" s="16">
        <v>0</v>
      </c>
      <c r="T32" s="16">
        <v>18000000000</v>
      </c>
      <c r="U32" s="16">
        <v>0</v>
      </c>
      <c r="V32" s="16">
        <v>16795872533</v>
      </c>
      <c r="W32" s="16">
        <v>1204127467</v>
      </c>
      <c r="X32" s="16">
        <v>16703809617.75</v>
      </c>
      <c r="Y32" s="16">
        <v>9173327835.7600002</v>
      </c>
      <c r="Z32" s="16">
        <v>9173327835.7600002</v>
      </c>
      <c r="AA32" s="16">
        <v>9173327835.7600002</v>
      </c>
    </row>
    <row r="33" spans="1:27" ht="56.25" x14ac:dyDescent="0.25">
      <c r="A33" s="12" t="s">
        <v>66</v>
      </c>
      <c r="B33" s="13" t="s">
        <v>34</v>
      </c>
      <c r="C33" s="14" t="s">
        <v>77</v>
      </c>
      <c r="D33" s="12" t="s">
        <v>64</v>
      </c>
      <c r="E33" s="12" t="s">
        <v>107</v>
      </c>
      <c r="F33" s="12" t="s">
        <v>98</v>
      </c>
      <c r="G33" s="12" t="s">
        <v>99</v>
      </c>
      <c r="H33" s="12" t="s">
        <v>105</v>
      </c>
      <c r="I33" s="12"/>
      <c r="J33" s="12"/>
      <c r="K33" s="12"/>
      <c r="L33" s="12"/>
      <c r="M33" s="12" t="s">
        <v>37</v>
      </c>
      <c r="N33" s="12" t="s">
        <v>108</v>
      </c>
      <c r="O33" s="12" t="s">
        <v>38</v>
      </c>
      <c r="P33" s="13" t="s">
        <v>74</v>
      </c>
      <c r="Q33" s="16">
        <v>75000000000</v>
      </c>
      <c r="R33" s="16">
        <v>0</v>
      </c>
      <c r="S33" s="16">
        <v>0</v>
      </c>
      <c r="T33" s="16">
        <v>75000000000</v>
      </c>
      <c r="U33" s="16">
        <v>0</v>
      </c>
      <c r="V33" s="16">
        <v>70380482688.809998</v>
      </c>
      <c r="W33" s="16">
        <v>4619517311.1899996</v>
      </c>
      <c r="X33" s="16">
        <v>62302865432.809998</v>
      </c>
      <c r="Y33" s="16">
        <v>27867912351.650002</v>
      </c>
      <c r="Z33" s="16">
        <v>27867912351.650002</v>
      </c>
      <c r="AA33" s="16">
        <v>27867912351.650002</v>
      </c>
    </row>
    <row r="34" spans="1:27" ht="45" x14ac:dyDescent="0.25">
      <c r="A34" s="12" t="s">
        <v>66</v>
      </c>
      <c r="B34" s="13" t="s">
        <v>34</v>
      </c>
      <c r="C34" s="14" t="s">
        <v>113</v>
      </c>
      <c r="D34" s="12" t="s">
        <v>64</v>
      </c>
      <c r="E34" s="12" t="s">
        <v>107</v>
      </c>
      <c r="F34" s="12" t="s">
        <v>98</v>
      </c>
      <c r="G34" s="12" t="s">
        <v>100</v>
      </c>
      <c r="H34" s="12" t="s">
        <v>78</v>
      </c>
      <c r="I34" s="12"/>
      <c r="J34" s="12"/>
      <c r="K34" s="12"/>
      <c r="L34" s="12"/>
      <c r="M34" s="12" t="s">
        <v>37</v>
      </c>
      <c r="N34" s="12" t="s">
        <v>108</v>
      </c>
      <c r="O34" s="12" t="s">
        <v>38</v>
      </c>
      <c r="P34" s="13" t="s">
        <v>79</v>
      </c>
      <c r="Q34" s="16">
        <v>385000000000</v>
      </c>
      <c r="R34" s="16">
        <v>0</v>
      </c>
      <c r="S34" s="16">
        <v>0</v>
      </c>
      <c r="T34" s="16">
        <v>385000000000</v>
      </c>
      <c r="U34" s="16">
        <v>0</v>
      </c>
      <c r="V34" s="16">
        <v>369157802217.65002</v>
      </c>
      <c r="W34" s="16">
        <v>15842197782.35</v>
      </c>
      <c r="X34" s="16">
        <v>355817841866.01001</v>
      </c>
      <c r="Y34" s="16">
        <v>216871516356.59</v>
      </c>
      <c r="Z34" s="16">
        <v>216869593791.59</v>
      </c>
      <c r="AA34" s="16">
        <v>216869593791.59</v>
      </c>
    </row>
    <row r="35" spans="1:27" x14ac:dyDescent="0.25">
      <c r="A35" s="12" t="s">
        <v>80</v>
      </c>
      <c r="B35" s="13" t="s">
        <v>80</v>
      </c>
      <c r="C35" s="14" t="s">
        <v>80</v>
      </c>
      <c r="D35" s="12" t="s">
        <v>80</v>
      </c>
      <c r="E35" s="12" t="s">
        <v>80</v>
      </c>
      <c r="F35" s="12" t="s">
        <v>80</v>
      </c>
      <c r="G35" s="12" t="s">
        <v>80</v>
      </c>
      <c r="H35" s="12" t="s">
        <v>80</v>
      </c>
      <c r="I35" s="12" t="s">
        <v>80</v>
      </c>
      <c r="J35" s="12" t="s">
        <v>80</v>
      </c>
      <c r="K35" s="12" t="s">
        <v>80</v>
      </c>
      <c r="L35" s="12" t="s">
        <v>80</v>
      </c>
      <c r="M35" s="12" t="s">
        <v>80</v>
      </c>
      <c r="N35" s="12" t="s">
        <v>80</v>
      </c>
      <c r="O35" s="12" t="s">
        <v>80</v>
      </c>
      <c r="P35" s="13" t="s">
        <v>80</v>
      </c>
      <c r="Q35" s="16">
        <v>10686803022157</v>
      </c>
      <c r="R35" s="16">
        <v>283306176360</v>
      </c>
      <c r="S35" s="16">
        <v>1653088180</v>
      </c>
      <c r="T35" s="16">
        <v>10968456110337</v>
      </c>
      <c r="U35" s="16">
        <v>140406038600</v>
      </c>
      <c r="V35" s="16">
        <v>9827532337164.1699</v>
      </c>
      <c r="W35" s="16">
        <v>1000517734572.83</v>
      </c>
      <c r="X35" s="16">
        <v>8785861032061.5098</v>
      </c>
      <c r="Y35" s="16">
        <v>6103753902182.2402</v>
      </c>
      <c r="Z35" s="16">
        <v>6103744455167.2402</v>
      </c>
      <c r="AA35" s="16">
        <v>6103744455167.2402</v>
      </c>
    </row>
    <row r="36" spans="1:27" x14ac:dyDescent="0.25">
      <c r="A36" s="12" t="s">
        <v>80</v>
      </c>
      <c r="B36" s="29" t="s">
        <v>80</v>
      </c>
      <c r="C36" s="14" t="s">
        <v>80</v>
      </c>
      <c r="D36" s="12" t="s">
        <v>80</v>
      </c>
      <c r="E36" s="12" t="s">
        <v>80</v>
      </c>
      <c r="F36" s="12" t="s">
        <v>80</v>
      </c>
      <c r="G36" s="12" t="s">
        <v>80</v>
      </c>
      <c r="H36" s="12" t="s">
        <v>80</v>
      </c>
      <c r="I36" s="12" t="s">
        <v>80</v>
      </c>
      <c r="J36" s="12" t="s">
        <v>80</v>
      </c>
      <c r="K36" s="12" t="s">
        <v>80</v>
      </c>
      <c r="L36" s="12" t="s">
        <v>80</v>
      </c>
      <c r="M36" s="12" t="s">
        <v>80</v>
      </c>
      <c r="N36" s="12" t="s">
        <v>80</v>
      </c>
      <c r="O36" s="12" t="s">
        <v>80</v>
      </c>
      <c r="P36" s="13" t="s">
        <v>80</v>
      </c>
      <c r="Q36" s="30" t="s">
        <v>80</v>
      </c>
      <c r="R36" s="30" t="s">
        <v>80</v>
      </c>
      <c r="S36" s="30" t="s">
        <v>80</v>
      </c>
      <c r="T36" s="30" t="s">
        <v>80</v>
      </c>
      <c r="U36" s="30" t="s">
        <v>80</v>
      </c>
      <c r="V36" s="30" t="s">
        <v>80</v>
      </c>
      <c r="W36" s="30" t="s">
        <v>80</v>
      </c>
      <c r="X36" s="30" t="s">
        <v>80</v>
      </c>
      <c r="Y36" s="30" t="s">
        <v>80</v>
      </c>
      <c r="Z36" s="30" t="s">
        <v>80</v>
      </c>
      <c r="AA36" s="30" t="s">
        <v>80</v>
      </c>
    </row>
    <row r="37" spans="1:27" x14ac:dyDescent="0.25">
      <c r="T37" s="33">
        <f>+SUM(T19:T34)</f>
        <v>9688243703337</v>
      </c>
      <c r="X37" s="33">
        <f>+SUM(X19:X34)</f>
        <v>8166262937767.4297</v>
      </c>
      <c r="Y37" s="33">
        <f>+SUM(Y19:Y34)</f>
        <v>5507906113615.1699</v>
      </c>
      <c r="AA37" s="33">
        <f>+SUM(AA19:AA34)</f>
        <v>5507900012600.1699</v>
      </c>
    </row>
  </sheetData>
  <autoFilter ref="A4:AA37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Julio</vt:lpstr>
      <vt:lpstr>Hoja3</vt:lpstr>
      <vt:lpstr>SIIF_Julio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Carlos Andres Benitez Pinzon</cp:lastModifiedBy>
  <cp:revision/>
  <dcterms:created xsi:type="dcterms:W3CDTF">2020-07-30T19:08:41Z</dcterms:created>
  <dcterms:modified xsi:type="dcterms:W3CDTF">2026-08-10T17:10:09Z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