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mauricio_rodriguez_icbf_gov_co/Documents/ONE DRIVE/TRANSPARENCIA_2025/Archivos 2026/Enero 2026/"/>
    </mc:Choice>
  </mc:AlternateContent>
  <xr:revisionPtr revIDLastSave="0" documentId="8_{0B351A4C-69C1-4F58-BFBD-4720BEACC7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supuesto_total" sheetId="7" r:id="rId1"/>
    <sheet name="Presupuesto_Regional" sheetId="6" r:id="rId2"/>
    <sheet name="Hoja2" sheetId="11" state="hidden" r:id="rId3"/>
    <sheet name="Hoja1" sheetId="12" state="hidden" r:id="rId4"/>
    <sheet name="Detalle" sheetId="1" r:id="rId5"/>
  </sheets>
  <definedNames>
    <definedName name="_xlnm._FilterDatabase" localSheetId="4" hidden="1">Detalle!$A$4:$AA$416</definedName>
  </definedNames>
  <calcPr calcId="191028"/>
  <pivotCaches>
    <pivotCache cacheId="78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6" l="1"/>
  <c r="H43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H41" i="6"/>
  <c r="F41" i="6"/>
  <c r="I41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T416" i="1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0" i="12"/>
  <c r="E41" i="6"/>
  <c r="D41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7" i="6"/>
</calcChain>
</file>

<file path=xl/sharedStrings.xml><?xml version="1.0" encoding="utf-8"?>
<sst xmlns="http://schemas.openxmlformats.org/spreadsheetml/2006/main" count="5023" uniqueCount="193">
  <si>
    <t>UEJ</t>
  </si>
  <si>
    <t>NOMBRE UEJ</t>
  </si>
  <si>
    <t>RUBRO</t>
  </si>
  <si>
    <t>TIPO</t>
  </si>
  <si>
    <t>CTA</t>
  </si>
  <si>
    <t>OBJ</t>
  </si>
  <si>
    <t>ORD</t>
  </si>
  <si>
    <t>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</si>
  <si>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</si>
  <si>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</si>
  <si>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</si>
  <si>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</si>
  <si>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</si>
  <si>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</si>
  <si>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</si>
  <si>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</si>
  <si>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</si>
  <si>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</si>
  <si>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</si>
  <si>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</si>
  <si>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</si>
  <si>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</si>
  <si>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</si>
  <si>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46-02-00-001</t>
  </si>
  <si>
    <t>ICBF SEDE DE LA DIRECCION GENERAL</t>
  </si>
  <si>
    <t>A-01-01-01</t>
  </si>
  <si>
    <t>A</t>
  </si>
  <si>
    <t>Propios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</si>
  <si>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</si>
  <si>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</si>
  <si>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</si>
  <si>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</si>
  <si>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</si>
  <si>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</si>
  <si>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</si>
  <si>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</si>
  <si>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A-03-04-02-001</t>
  </si>
  <si>
    <t>MESADAS PENSIONALES (DE PENSIONES)</t>
  </si>
  <si>
    <t>A-03-04-02-012</t>
  </si>
  <si>
    <t>INCAPACIDADES Y LICENCIAS DE MATERNIDAD Y PATERNIDAD (NO DE PENSIONES)</t>
  </si>
  <si>
    <t>A-03-10</t>
  </si>
  <si>
    <t>SENTENCIAS Y CONCILIACIONES</t>
  </si>
  <si>
    <t>A-06-01-04-004</t>
  </si>
  <si>
    <t>PRÉSTAMOS POR CALAMIDAD DOMÉSTICA</t>
  </si>
  <si>
    <t>A-08-01</t>
  </si>
  <si>
    <t>IMPUESTOS</t>
  </si>
  <si>
    <t>A-08-04-01</t>
  </si>
  <si>
    <t>CUOTA DE FISCALIZACIÓN Y AUDITAJE</t>
  </si>
  <si>
    <t>C</t>
  </si>
  <si>
    <t>7. ACTORES DIFERENCIALES PARA EL CAMBIO / 5. CONSOLIDACIÓN DEL SISTEMA NACIONAL DE BIENESTAR FAMILIAR Y DEL GASTO PÚBLICO PARA LA NIÑEZ</t>
  </si>
  <si>
    <t>C-4602-1500-5-30205B</t>
  </si>
  <si>
    <t>30205B</t>
  </si>
  <si>
    <t>3. DERECHO HUMANO A LA ALIMENTACIÓN / B. ENTORNOS DE DESARROLLO QUE INCENTIVEN LA ALIMENTACIÓN SALUDABLE Y ADECUADA</t>
  </si>
  <si>
    <t>Nación</t>
  </si>
  <si>
    <t>C-4602-1500-9-704020</t>
  </si>
  <si>
    <t>7. ACTORES DIFERENCIALES PARA EL CAMBIO / 2. UNIVERSALIZACIÓN DE LA ATENCIÓN INTEGRAL A LA PRIMERA INFANCIA EN LOS TERRITORIOS CON MAYOR RIESGO DE VULNERACIÓN DE DERECHOS PARA LA NIÑEZ</t>
  </si>
  <si>
    <t>C-4602-1500-9-704080</t>
  </si>
  <si>
    <t>7. ACTORES DIFERENCIALES PARA EL CAMBIO / 8. EL INSTITUTO COLOMBIANO DE BIENESTAR FAMILIAR COMO IMPULSOR DE PROYECTOS DE VIDA</t>
  </si>
  <si>
    <t>C-4602-1500-10-704040</t>
  </si>
  <si>
    <t>7. ACTORES DIFERENCIALES PARA EL CAMBIO / 4. FORTALECIMIENTO DE LAS FAMILIAS Y LAS COMUNIDADES</t>
  </si>
  <si>
    <t>C-4699-1500-1-704080</t>
  </si>
  <si>
    <t>53105B</t>
  </si>
  <si>
    <t>5. CONVERGENCIA REGIONAL / B. ENTIDADES PÚBLICAS TERRITORIALES Y NACIONALES FORTALECIDAS</t>
  </si>
  <si>
    <t>46-02-00-005</t>
  </si>
  <si>
    <t>ICBF DIRECCIÓN REGIONAL ANTIOQUIA</t>
  </si>
  <si>
    <t>46-02-00-008</t>
  </si>
  <si>
    <t>ICBF DIRECCIÓN REGIONAL ATLANTICO</t>
  </si>
  <si>
    <t>46-02-00-011</t>
  </si>
  <si>
    <t>ICBF DIRECCIÓN REGIONAL BOGOTA</t>
  </si>
  <si>
    <t>46-02-00-013</t>
  </si>
  <si>
    <t>ICBF DIRECCIÓN REGIONAL BOLIVAR</t>
  </si>
  <si>
    <t>46-02-00-015</t>
  </si>
  <si>
    <t xml:space="preserve">ICBF DIRECCIÓN REGIONAL BOYACÁ </t>
  </si>
  <si>
    <t>46-02-00-017</t>
  </si>
  <si>
    <t>ICBF DIRECCIÓN REGIONAL CALDAS</t>
  </si>
  <si>
    <t>46-02-00-018</t>
  </si>
  <si>
    <t>ICBF DIRECCIÓN REGIONAL CAQUETÁ</t>
  </si>
  <si>
    <t>46-02-00-019</t>
  </si>
  <si>
    <t>ICBF DIRECCIÓN REGIONAL CAUCA</t>
  </si>
  <si>
    <t>46-02-00-020</t>
  </si>
  <si>
    <t>ICBF DIRECCIÓN REGIONAL CESAR</t>
  </si>
  <si>
    <t>46-02-00-023</t>
  </si>
  <si>
    <t>ICBF DIRECCIÓN REGIONAL CÓRDOBA</t>
  </si>
  <si>
    <t>46-02-00-025</t>
  </si>
  <si>
    <t>ICBF DIRECCIÓN REGIONAL CUNDINAMARCA</t>
  </si>
  <si>
    <t>46-02-00-027</t>
  </si>
  <si>
    <t>ICBF DIRECCIÓN REGIONAL CHOCÓ</t>
  </si>
  <si>
    <t>46-02-00-041</t>
  </si>
  <si>
    <t>ICBF DIRECCIÓN REGIONAL HUILA</t>
  </si>
  <si>
    <t>46-02-00-044</t>
  </si>
  <si>
    <t>ICBF DIRECCIÓN REGIONAL GUAJIRA</t>
  </si>
  <si>
    <t>46-02-00-047</t>
  </si>
  <si>
    <t>ICBF DIRECCIÓN REGIONAL MAGDALENA</t>
  </si>
  <si>
    <t>46-02-00-050</t>
  </si>
  <si>
    <t>ICBF DIRECCIÓN REGIONAL META</t>
  </si>
  <si>
    <t>46-02-00-052</t>
  </si>
  <si>
    <t>ICBF DIRECCIÓN REGIONAL NARIÑO</t>
  </si>
  <si>
    <t>46-02-00-054</t>
  </si>
  <si>
    <t>ICBF DIRECCIÓN REGIONAL NORTE DE SANTANDER</t>
  </si>
  <si>
    <t>46-02-00-063</t>
  </si>
  <si>
    <t>ICBF DIRECCIÓN REGIONAL QUINDIO</t>
  </si>
  <si>
    <t>46-02-00-066</t>
  </si>
  <si>
    <t>ICBF DIRECCIÓN REGIONAL RISARALDA</t>
  </si>
  <si>
    <t>46-02-00-068</t>
  </si>
  <si>
    <t>ICBF DIRECCIÓN REGIONAL SANTANDER</t>
  </si>
  <si>
    <t>46-02-00-070</t>
  </si>
  <si>
    <t>ICBF DIRECCIÓN REGIONAL SUCRE</t>
  </si>
  <si>
    <t>46-02-00-073</t>
  </si>
  <si>
    <t>ICBF DIRECCIÓN REGIONAL TOLIMA</t>
  </si>
  <si>
    <t>46-02-00-076</t>
  </si>
  <si>
    <t>ICBF DIRECCIÓN REGIONAL VALLE</t>
  </si>
  <si>
    <t>46-02-00-081</t>
  </si>
  <si>
    <t>ICBF DIRECCIÓN REGIONAL ARAUCA</t>
  </si>
  <si>
    <t>46-02-00-085</t>
  </si>
  <si>
    <t>ICBF DIRECCIÓN REGIONAL CASANARE</t>
  </si>
  <si>
    <t>46-02-00-086</t>
  </si>
  <si>
    <t>ICBF DIRECCIÓN REGIONAL PUTUMAYO</t>
  </si>
  <si>
    <t>46-02-00-088</t>
  </si>
  <si>
    <t>ICBF DIRECCIÓN REGIONAL SAN ANDRES</t>
  </si>
  <si>
    <t>46-02-00-091</t>
  </si>
  <si>
    <t>ICBF DIRECCIÓN REGIONAL AMAZONAS</t>
  </si>
  <si>
    <t>46-02-00-094</t>
  </si>
  <si>
    <t>ICBF DIRECCIÓN REGIONAL GUAINIA</t>
  </si>
  <si>
    <t>46-02-00-095</t>
  </si>
  <si>
    <t>ICBF DIRECCIÓN REGIONAL GUAVIARE</t>
  </si>
  <si>
    <t>46-02-00-097</t>
  </si>
  <si>
    <t>ICBF DIRECCIÓN REGIONAL VAUPÉS</t>
  </si>
  <si>
    <t>46-02-00-099</t>
  </si>
  <si>
    <t>ICBF DIRECCIÓN REGIONAL VICHADA</t>
  </si>
  <si>
    <t>Etiquetas de fila</t>
  </si>
  <si>
    <t>Total general</t>
  </si>
  <si>
    <t>INSTITUTO COLOMBIANO DE BIENESTAR FAMILIAR</t>
  </si>
  <si>
    <t>PROYECCION DE PLAN DE GASTO - PORCENTAJE DE CONTRATACIÓN</t>
  </si>
  <si>
    <t>REGIONAL</t>
  </si>
  <si>
    <t>ASIGNADO</t>
  </si>
  <si>
    <t>APROPIACION ENERO</t>
  </si>
  <si>
    <t>COD_REGIONAL</t>
  </si>
  <si>
    <t xml:space="preserve">Total </t>
  </si>
  <si>
    <t>APROPIACIÓN FEBRERO</t>
  </si>
  <si>
    <t>DIFERENCIA</t>
  </si>
  <si>
    <t>ASIGNADO2</t>
  </si>
  <si>
    <t>A-03-03-01-015</t>
  </si>
  <si>
    <t>ADJUDICACIÓN Y LIBERACIÓN JUDICIAL</t>
  </si>
  <si>
    <t>APR. VIGENTE - ENERO</t>
  </si>
  <si>
    <t>DIFERENCIA2</t>
  </si>
  <si>
    <t/>
  </si>
  <si>
    <t>SUB
CTA</t>
  </si>
  <si>
    <t>SOR
ORD</t>
  </si>
  <si>
    <t>SUB
ITEM</t>
  </si>
  <si>
    <t>SUB
ITEM 2</t>
  </si>
  <si>
    <t>01</t>
  </si>
  <si>
    <t>27</t>
  </si>
  <si>
    <t>02</t>
  </si>
  <si>
    <t>03</t>
  </si>
  <si>
    <t>015</t>
  </si>
  <si>
    <t>04</t>
  </si>
  <si>
    <t>001</t>
  </si>
  <si>
    <t>012</t>
  </si>
  <si>
    <t>10</t>
  </si>
  <si>
    <t>06</t>
  </si>
  <si>
    <t>004</t>
  </si>
  <si>
    <t>08</t>
  </si>
  <si>
    <t>4602</t>
  </si>
  <si>
    <t>1500</t>
  </si>
  <si>
    <t>1</t>
  </si>
  <si>
    <t>3</t>
  </si>
  <si>
    <t>704050</t>
  </si>
  <si>
    <t>5</t>
  </si>
  <si>
    <t>9</t>
  </si>
  <si>
    <t>704020</t>
  </si>
  <si>
    <t>21</t>
  </si>
  <si>
    <t>704080</t>
  </si>
  <si>
    <t>704040</t>
  </si>
  <si>
    <t>16</t>
  </si>
  <si>
    <t>4699</t>
  </si>
  <si>
    <t>Suma de APR. VIGENTE</t>
  </si>
  <si>
    <t>C-4699-1500-3-53105B</t>
  </si>
  <si>
    <t>Total</t>
  </si>
  <si>
    <t>7. ACTORES DIFERENCIALES PARA EL CAMBIO / 2. UNIVERSALIZACIÓN DE LA ATENCIÓN INTEGRAL A LA PRIMERA INFANCIA EN LOS TERRITORIOS CON MAYOR RIESGO DE VULNERACIÓN DE DERECHOS PARA LA NIÑEZ / Z. ECI CATATUMBO</t>
  </si>
  <si>
    <t>7. ACTORES DIFERENCIALES PARA EL CAMBIO / 8. EL INSTITUTO COLOMBIANO DE BIENESTAR FAMILIAR COMO IMPULSOR DE PROYECTOS DE VIDA / Z. ECI CATATUMBO</t>
  </si>
  <si>
    <t>3. DERECHO HUMANO A LA ALIMENTACIÓN / B. ENTORNOS DE DESARROLLO QUE INCENTIVEN LA ALIMENTACIÓN SALUDABLE Y ADECUADA / Z. ECI CATATUMBO</t>
  </si>
  <si>
    <t>46-02-00-000</t>
  </si>
  <si>
    <t>ICBF GESTION GENERAL</t>
  </si>
  <si>
    <t>MULTAS, SANCIONES E INTERESES DE MORA</t>
  </si>
  <si>
    <t>A-08-04-04</t>
  </si>
  <si>
    <t>CONTRIBUCIÓN DE VALORIZACIÓN MUNICIPAL</t>
  </si>
  <si>
    <t>Vigencia 2026 - CIERRE ENERO</t>
  </si>
  <si>
    <t>C-4602-1500-11-704050</t>
  </si>
  <si>
    <t>11</t>
  </si>
  <si>
    <t>APR. VIGENTE - ENERO2</t>
  </si>
  <si>
    <t>APROPIACION ENERO2</t>
  </si>
  <si>
    <t>APR. VIGENTE - ENERO3</t>
  </si>
  <si>
    <t>Vigencia 2026 - Cierre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</si>
</sst>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240A]&quot;$&quot;\ #,##0.00;\-&quot;$&quot;\ 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name val="Calibri"/>
      <family val="2"/>
    </font>
    <font>
      <sz val="18"/>
      <color theme="9" tint="-0.499984740745262"/>
      <name val="Cambria"/>
      <family val="2"/>
      <scheme val="major"/>
    </font>
    <font>
      <sz val="12"/>
      <color theme="9" tint="-0.499984740745262"/>
      <name val="Cambria"/>
      <family val="2"/>
      <scheme val="major"/>
    </font>
    <font>
      <sz val="10"/>
      <color theme="9" tint="-0.499984740745262"/>
      <name val="Cambria"/>
      <family val="2"/>
      <scheme val="major"/>
    </font>
    <font>
      <sz val="12"/>
      <color theme="0"/>
      <name val="Calibri"/>
      <family val="2"/>
    </font>
    <font>
      <b/>
      <sz val="12"/>
      <color theme="0"/>
      <name val="Calibri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rgb="FFD3D3D3"/>
      </left>
      <right style="dotted">
        <color rgb="FFD3D3D3"/>
      </right>
      <top style="dotted">
        <color rgb="FFD3D3D3"/>
      </top>
      <bottom style="dotted">
        <color rgb="FFD3D3D3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5">
    <xf numFmtId="0" fontId="1" fillId="0" borderId="0" xfId="0" applyFont="1"/>
    <xf numFmtId="2" fontId="1" fillId="0" borderId="0" xfId="0" applyNumberFormat="1" applyFont="1"/>
    <xf numFmtId="43" fontId="1" fillId="0" borderId="0" xfId="1" applyFont="1"/>
    <xf numFmtId="43" fontId="1" fillId="0" borderId="0" xfId="0" applyNumberFormat="1" applyFont="1"/>
    <xf numFmtId="0" fontId="5" fillId="0" borderId="0" xfId="2" applyFont="1"/>
    <xf numFmtId="0" fontId="6" fillId="0" borderId="0" xfId="2" applyFont="1"/>
    <xf numFmtId="0" fontId="7" fillId="0" borderId="0" xfId="2" applyFont="1"/>
    <xf numFmtId="2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4" fillId="0" borderId="0" xfId="0" applyNumberFormat="1" applyFont="1"/>
    <xf numFmtId="43" fontId="1" fillId="0" borderId="0" xfId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 readingOrder="1"/>
    </xf>
    <xf numFmtId="43" fontId="1" fillId="0" borderId="0" xfId="0" applyNumberFormat="1" applyFont="1" applyAlignment="1">
      <alignment vertical="center"/>
    </xf>
    <xf numFmtId="0" fontId="10" fillId="0" borderId="0" xfId="0" applyFont="1"/>
    <xf numFmtId="43" fontId="0" fillId="0" borderId="0" xfId="0" applyNumberFormat="1"/>
    <xf numFmtId="0" fontId="1" fillId="0" borderId="0" xfId="0" pivotButton="1" applyFont="1"/>
    <xf numFmtId="164" fontId="1" fillId="0" borderId="0" xfId="0" applyNumberFormat="1" applyFont="1"/>
    <xf numFmtId="4" fontId="1" fillId="0" borderId="0" xfId="0" applyNumberFormat="1" applyFont="1"/>
    <xf numFmtId="4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left" vertical="center" wrapText="1" readingOrder="1"/>
    </xf>
    <xf numFmtId="0" fontId="13" fillId="0" borderId="1" xfId="0" applyFont="1" applyBorder="1" applyAlignment="1">
      <alignment vertical="center" wrapText="1" readingOrder="1"/>
    </xf>
    <xf numFmtId="164" fontId="13" fillId="0" borderId="1" xfId="0" applyNumberFormat="1" applyFont="1" applyBorder="1" applyAlignment="1">
      <alignment horizontal="right" vertical="center" wrapText="1" readingOrder="1"/>
    </xf>
    <xf numFmtId="0" fontId="12" fillId="0" borderId="1" xfId="0" applyFont="1" applyBorder="1" applyAlignment="1">
      <alignment horizontal="center" vertical="center" wrapText="1" readingOrder="1"/>
    </xf>
    <xf numFmtId="0" fontId="12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horizontal="right" vertical="center" wrapText="1" readingOrder="1"/>
    </xf>
    <xf numFmtId="4" fontId="4" fillId="0" borderId="0" xfId="0" applyNumberFormat="1" applyFont="1"/>
    <xf numFmtId="43" fontId="8" fillId="0" borderId="0" xfId="1" applyFont="1" applyAlignment="1">
      <alignment horizontal="center" vertical="center"/>
    </xf>
    <xf numFmtId="43" fontId="8" fillId="0" borderId="0" xfId="0" applyNumberFormat="1" applyFont="1" applyAlignment="1">
      <alignment horizontal="center" vertical="center"/>
    </xf>
    <xf numFmtId="43" fontId="14" fillId="0" borderId="1" xfId="0" applyNumberFormat="1" applyFont="1" applyBorder="1" applyAlignment="1">
      <alignment horizontal="right" vertical="center" wrapText="1" readingOrder="1"/>
    </xf>
  </cellXfs>
  <cellStyles count="3">
    <cellStyle name="Millares" xfId="1" builtinId="3"/>
    <cellStyle name="Normal" xfId="0" builtinId="0"/>
    <cellStyle name="Título" xfId="2" builtinId="15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center" textRotation="0" wrapText="1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los Andres Benitez Pinzon" refreshedDate="45933.49391597222" createdVersion="8" refreshedVersion="8" minRefreshableVersion="3" recordCount="493" xr:uid="{187F99D8-6D53-422B-BFB5-A9706205C42D}">
  <cacheSource type="worksheet">
    <worksheetSource ref="A4:AA416" sheet="Detalle"/>
  </cacheSource>
  <cacheFields count="27">
    <cacheField name="UEJ" numFmtId="0">
      <sharedItems count="34">
        <s v="46-02-00-001"/>
        <s v="46-02-00-005"/>
        <s v="46-02-00-008"/>
        <s v="46-02-00-011"/>
        <s v="46-02-00-013"/>
        <s v="46-02-00-015"/>
        <s v="46-02-00-017"/>
        <s v="46-02-00-018"/>
        <s v="46-02-00-019"/>
        <s v="46-02-00-020"/>
        <s v="46-02-00-023"/>
        <s v="46-02-00-025"/>
        <s v="46-02-00-027"/>
        <s v="46-02-00-041"/>
        <s v="46-02-00-044"/>
        <s v="46-02-00-047"/>
        <s v="46-02-00-050"/>
        <s v="46-02-00-052"/>
        <s v="46-02-00-054"/>
        <s v="46-02-00-063"/>
        <s v="46-02-00-066"/>
        <s v="46-02-00-068"/>
        <s v="46-02-00-070"/>
        <s v="46-02-00-073"/>
        <s v="46-02-00-076"/>
        <s v="46-02-00-081"/>
        <s v="46-02-00-085"/>
        <s v="46-02-00-086"/>
        <s v="46-02-00-088"/>
        <s v="46-02-00-091"/>
        <s v="46-02-00-094"/>
        <s v="46-02-00-095"/>
        <s v="46-02-00-097"/>
        <s v="46-02-00-099"/>
      </sharedItems>
    </cacheField>
    <cacheField name="NOMBRE UEJ" numFmtId="0">
      <sharedItems count="34">
        <s v="ICBF SEDE DE LA DIRECCION GENERAL"/>
        <s v="ICBF DIRECCIÓN REGIONAL ANTIOQUIA"/>
        <s v="ICBF DIRECCIÓN REGIONAL ATLANTICO"/>
        <s v="ICBF DIRECCIÓN REGIONAL BOGOTA"/>
        <s v="ICBF DIRECCIÓN REGIONAL BOLIVAR"/>
        <s v="ICBF DIRECCIÓN REGIONAL BOYACÁ "/>
        <s v="ICBF DIRECCIÓN REGIONAL CALDAS"/>
        <s v="ICBF DIRECCIÓN REGIONAL CAQUETÁ"/>
        <s v="ICBF DIRECCIÓN REGIONAL CAUCA"/>
        <s v="ICBF DIRECCIÓN REGIONAL CESAR"/>
        <s v="ICBF DIRECCIÓN REGIONAL CÓRDOBA"/>
        <s v="ICBF DIRECCIÓN REGIONAL CUNDINAMARCA"/>
        <s v="ICBF DIRECCIÓN REGIONAL CHOCÓ"/>
        <s v="ICBF DIRECCIÓN REGIONAL HUILA"/>
        <s v="ICBF DIRECCIÓN REGIONAL GUAJIRA"/>
        <s v="ICBF DIRECCIÓN REGIONAL MAGDALENA"/>
        <s v="ICBF DIRECCIÓN REGIONAL META"/>
        <s v="ICBF DIRECCIÓN REGIONAL NARIÑO"/>
        <s v="ICBF DIRECCIÓN REGIONAL NORTE DE SANTANDER"/>
        <s v="ICBF DIRECCIÓN REGIONAL QUINDIO"/>
        <s v="ICBF DIRECCIÓN REGIONAL RISARALDA"/>
        <s v="ICBF DIRECCIÓN REGIONAL SANTANDER"/>
        <s v="ICBF DIRECCIÓN REGIONAL SUCRE"/>
        <s v="ICBF DIRECCIÓN REGIONAL TOLIMA"/>
        <s v="ICBF DIRECCIÓN REGIONAL VALLE"/>
        <s v="ICBF DIRECCIÓN REGIONAL ARAUCA"/>
        <s v="ICBF DIRECCIÓN REGIONAL CASANARE"/>
        <s v="ICBF DIRECCIÓN REGIONAL PUTUMAYO"/>
        <s v="ICBF DIRECCIÓN REGIONAL SAN ANDRES"/>
        <s v="ICBF DIRECCIÓN REGIONAL AMAZONAS"/>
        <s v="ICBF DIRECCIÓN REGIONAL GUAINIA"/>
        <s v="ICBF DIRECCIÓN REGIONAL GUAVIARE"/>
        <s v="ICBF DIRECCIÓN REGIONAL VAUPÉS"/>
        <s v="ICBF DIRECCIÓN REGIONAL VICHADA"/>
      </sharedItems>
    </cacheField>
    <cacheField name="RUBRO" numFmtId="0">
      <sharedItems/>
    </cacheField>
    <cacheField name="TIPO" numFmtId="0">
      <sharedItems/>
    </cacheField>
    <cacheField name="CTA" numFmtId="0">
      <sharedItems/>
    </cacheField>
    <cacheField name="SUB_x000a_CTA" numFmtId="0">
      <sharedItems containsBlank="1"/>
    </cacheField>
    <cacheField name="OBJ" numFmtId="0">
      <sharedItems containsBlank="1"/>
    </cacheField>
    <cacheField name="ORD" numFmtId="0">
      <sharedItems containsBlank="1"/>
    </cacheField>
    <cacheField name="SOR_x000a_ORD" numFmtId="0">
      <sharedItems containsBlank="1"/>
    </cacheField>
    <cacheField name="ITEM" numFmtId="0">
      <sharedItems containsBlank="1"/>
    </cacheField>
    <cacheField name="SUB_x000a_ITEM" numFmtId="0">
      <sharedItems containsBlank="1"/>
    </cacheField>
    <cacheField name="SUB_x000a_ITEM 2" numFmtId="0">
      <sharedItems containsBlank="1"/>
    </cacheField>
    <cacheField name="FUENTE" numFmtId="0">
      <sharedItems/>
    </cacheField>
    <cacheField name="REC" numFmtId="0">
      <sharedItems/>
    </cacheField>
    <cacheField name="SIT" numFmtId="0">
      <sharedItems/>
    </cacheField>
    <cacheField name="DESCRIPCION" numFmtId="0">
      <sharedItems count="20">
        <s v="SALARIO"/>
        <s v="CONTRIBUCIONES INHERENTES A LA NÓMINA"/>
        <s v="REMUNERACIONES NO CONSTITUTIVAS DE FACTOR SALARIAL"/>
        <s v="ADQUISICIÓN DE BIENES  Y SERVICIOS"/>
        <s v="ADJUDICACIÓN Y LIBERACIÓN JUDICIAL"/>
        <s v="MESADAS PENSIONALES (DE PENSIONES)"/>
        <s v="INCAPACIDADES Y LICENCIAS DE MATERNIDAD Y PATERNIDAD (NO DE PENSIONES)"/>
        <s v="SENTENCIAS Y CONCILIACIONES"/>
        <s v="PRÉSTAMOS POR CALAMIDAD DOMÉSTICA"/>
        <s v="IMPUESTOS"/>
        <s v="CUOTA DE FISCALIZACIÓN Y AUDITAJE"/>
        <s v="7. ACTORES DIFERENCIALES PARA EL CAMBIO / 5. CONSOLIDACIÓN DEL SISTEMA NACIONAL DE BIENESTAR FAMILIAR Y DEL GASTO PÚBLICO PARA LA NIÑEZ"/>
        <s v="3. DERECHO HUMANO A LA ALIMENTACIÓN / B. ENTORNOS DE DESARROLLO QUE INCENTIVEN LA ALIMENTACIÓN SALUDABLE Y ADECUADA"/>
        <s v="7. ACTORES DIFERENCIALES PARA EL CAMBIO / 2. UNIVERSALIZACIÓN DE LA ATENCIÓN INTEGRAL A LA PRIMERA INFANCIA EN LOS TERRITORIOS CON MAYOR RIESGO DE VULNERACIÓN DE DERECHOS PARA LA NIÑEZ / Z. ECI CATATUMBO"/>
        <s v="7. ACTORES DIFERENCIALES PARA EL CAMBIO / 8. EL INSTITUTO COLOMBIANO DE BIENESTAR FAMILIAR COMO IMPULSOR DE PROYECTOS DE VIDA / Z. ECI CATATUMBO"/>
        <s v="7. ACTORES DIFERENCIALES PARA EL CAMBIO / 2. UNIVERSALIZACIÓN DE LA ATENCIÓN INTEGRAL A LA PRIMERA INFANCIA EN LOS TERRITORIOS CON MAYOR RIESGO DE VULNERACIÓN DE DERECHOS PARA LA NIÑEZ"/>
        <s v="7. ACTORES DIFERENCIALES PARA EL CAMBIO / 8. EL INSTITUTO COLOMBIANO DE BIENESTAR FAMILIAR COMO IMPULSOR DE PROYECTOS DE VIDA"/>
        <s v="7. ACTORES DIFERENCIALES PARA EL CAMBIO / 4. FORTALECIMIENTO DE LAS FAMILIAS Y LAS COMUNIDADES"/>
        <s v="5. CONVERGENCIA REGIONAL / B. ENTIDADES PÚBLICAS TERRITORIALES Y NACIONALES FORTALECIDAS"/>
        <s v="3. DERECHO HUMANO A LA ALIMENTACIÓN / B. ENTORNOS DE DESARROLLO QUE INCENTIVEN LA ALIMENTACIÓN SALUDABLE Y ADECUADA / Z. ECI CATATUMBO"/>
      </sharedItems>
    </cacheField>
    <cacheField name="APR. INICIAL" numFmtId="164">
      <sharedItems containsSemiMixedTypes="0" containsString="0" containsNumber="1" containsInteger="1" minValue="0" maxValue="637201550000"/>
    </cacheField>
    <cacheField name="APR. ADICIONADA" numFmtId="164">
      <sharedItems containsSemiMixedTypes="0" containsString="0" containsNumber="1" containsInteger="1" minValue="0" maxValue="74090913106"/>
    </cacheField>
    <cacheField name="APR. REDUCIDA" numFmtId="164">
      <sharedItems containsSemiMixedTypes="0" containsString="0" containsNumber="1" containsInteger="1" minValue="0" maxValue="87546807420"/>
    </cacheField>
    <cacheField name="APR. VIGENTE" numFmtId="164">
      <sharedItems containsSemiMixedTypes="0" containsString="0" containsNumber="1" containsInteger="1" minValue="0" maxValue="637201550000"/>
    </cacheField>
    <cacheField name="APR BLOQUEADA" numFmtId="164">
      <sharedItems containsSemiMixedTypes="0" containsString="0" containsNumber="1" containsInteger="1" minValue="0" maxValue="0"/>
    </cacheField>
    <cacheField name="CDP" numFmtId="164">
      <sharedItems containsSemiMixedTypes="0" containsString="0" containsNumber="1" minValue="0" maxValue="637201550000"/>
    </cacheField>
    <cacheField name="APR. DISPONIBLE" numFmtId="164">
      <sharedItems containsSemiMixedTypes="0" containsString="0" containsNumber="1" minValue="0" maxValue="4122546375"/>
    </cacheField>
    <cacheField name="COMPROMISO" numFmtId="164">
      <sharedItems containsSemiMixedTypes="0" containsString="0" containsNumber="1" minValue="0" maxValue="596187905088.77002"/>
    </cacheField>
    <cacheField name="OBLIGACION" numFmtId="164">
      <sharedItems containsSemiMixedTypes="0" containsString="0" containsNumber="1" minValue="0" maxValue="428358157706"/>
    </cacheField>
    <cacheField name="ORDEN PAGO" numFmtId="164">
      <sharedItems containsSemiMixedTypes="0" containsString="0" containsNumber="1" minValue="0" maxValue="428358157706"/>
    </cacheField>
    <cacheField name="PAGOS" numFmtId="164">
      <sharedItems containsSemiMixedTypes="0" containsString="0" containsNumber="1" minValue="0" maxValue="42835815770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3">
  <r>
    <x v="0"/>
    <x v="0"/>
    <s v="A-01-01-01"/>
    <s v="A"/>
    <s v="01"/>
    <s v="01"/>
    <s v="01"/>
    <m/>
    <m/>
    <m/>
    <m/>
    <m/>
    <s v="Propios"/>
    <s v="27"/>
    <s v="CSF"/>
    <x v="0"/>
    <n v="637201550000"/>
    <n v="5000000000"/>
    <n v="5000000000"/>
    <n v="637201550000"/>
    <n v="0"/>
    <n v="637201550000"/>
    <n v="0"/>
    <n v="428481132138"/>
    <n v="428358157706"/>
    <n v="428358157706"/>
    <n v="428358157706"/>
  </r>
  <r>
    <x v="0"/>
    <x v="0"/>
    <s v="A-01-01-02"/>
    <s v="A"/>
    <s v="01"/>
    <s v="01"/>
    <s v="02"/>
    <m/>
    <m/>
    <m/>
    <m/>
    <m/>
    <s v="Propios"/>
    <s v="27"/>
    <s v="CSF"/>
    <x v="1"/>
    <n v="220735470000"/>
    <n v="0"/>
    <n v="0"/>
    <n v="220735470000"/>
    <n v="0"/>
    <n v="220735470000"/>
    <n v="0"/>
    <n v="129179661619"/>
    <n v="129179661619"/>
    <n v="129179661619"/>
    <n v="129179661619"/>
  </r>
  <r>
    <x v="0"/>
    <x v="0"/>
    <s v="A-01-01-03"/>
    <s v="A"/>
    <s v="01"/>
    <s v="01"/>
    <s v="03"/>
    <m/>
    <m/>
    <m/>
    <m/>
    <m/>
    <s v="Propios"/>
    <s v="27"/>
    <s v="CSF"/>
    <x v="2"/>
    <n v="52057310000"/>
    <n v="0"/>
    <n v="0"/>
    <n v="52057310000"/>
    <n v="0"/>
    <n v="52057310000"/>
    <n v="0"/>
    <n v="30727360811"/>
    <n v="30690418576"/>
    <n v="30690418576"/>
    <n v="30690418576"/>
  </r>
  <r>
    <x v="0"/>
    <x v="0"/>
    <s v="A-02"/>
    <s v="A"/>
    <s v="02"/>
    <m/>
    <m/>
    <m/>
    <m/>
    <m/>
    <m/>
    <m/>
    <s v="Propios"/>
    <s v="27"/>
    <s v="CSF"/>
    <x v="3"/>
    <n v="38514730417"/>
    <n v="25143449266"/>
    <n v="6018220836"/>
    <n v="57639958847"/>
    <n v="0"/>
    <n v="56385465423.510002"/>
    <n v="1254493423.49"/>
    <n v="51536535235.510002"/>
    <n v="23192237660.91"/>
    <n v="23192237660.91"/>
    <n v="23192237660.91"/>
  </r>
  <r>
    <x v="0"/>
    <x v="0"/>
    <s v="A-03-03-01-015"/>
    <s v="A"/>
    <s v="03"/>
    <s v="03"/>
    <s v="01"/>
    <s v="015"/>
    <m/>
    <m/>
    <m/>
    <m/>
    <s v="Propios"/>
    <s v="27"/>
    <s v="CSF"/>
    <x v="4"/>
    <n v="0"/>
    <n v="650000000"/>
    <n v="0"/>
    <n v="650000000"/>
    <n v="0"/>
    <n v="261611610"/>
    <n v="388388390"/>
    <n v="20290808"/>
    <n v="20290808"/>
    <n v="20290808"/>
    <n v="20290808"/>
  </r>
  <r>
    <x v="0"/>
    <x v="0"/>
    <s v="A-03-04-02-001"/>
    <s v="A"/>
    <s v="03"/>
    <s v="04"/>
    <s v="02"/>
    <s v="001"/>
    <m/>
    <m/>
    <m/>
    <m/>
    <s v="Propios"/>
    <s v="27"/>
    <s v="CSF"/>
    <x v="5"/>
    <n v="105525916"/>
    <n v="0"/>
    <n v="0"/>
    <n v="105525916"/>
    <n v="0"/>
    <n v="105525916"/>
    <n v="0"/>
    <n v="42705120"/>
    <n v="42705120"/>
    <n v="42705120"/>
    <n v="42705120"/>
  </r>
  <r>
    <x v="0"/>
    <x v="0"/>
    <s v="A-03-04-02-012"/>
    <s v="A"/>
    <s v="03"/>
    <s v="04"/>
    <s v="02"/>
    <s v="012"/>
    <m/>
    <m/>
    <m/>
    <m/>
    <s v="Propios"/>
    <s v="27"/>
    <s v="CSF"/>
    <x v="6"/>
    <n v="5502000000"/>
    <n v="0"/>
    <n v="0"/>
    <n v="5502000000"/>
    <n v="0"/>
    <n v="5502000000"/>
    <n v="0"/>
    <n v="4217923316"/>
    <n v="4213458179"/>
    <n v="4213458179"/>
    <n v="4213458179"/>
  </r>
  <r>
    <x v="0"/>
    <x v="0"/>
    <s v="A-03-10"/>
    <s v="A"/>
    <s v="03"/>
    <s v="10"/>
    <m/>
    <m/>
    <m/>
    <m/>
    <m/>
    <m/>
    <s v="Propios"/>
    <s v="27"/>
    <s v="CSF"/>
    <x v="7"/>
    <n v="6937250286"/>
    <n v="4103894963"/>
    <n v="437250286"/>
    <n v="10603894963"/>
    <n v="0"/>
    <n v="6937250286"/>
    <n v="3666644677"/>
    <n v="5420190111.8400002"/>
    <n v="5086050748.6400003"/>
    <n v="5086050748.6400003"/>
    <n v="5086050748.6400003"/>
  </r>
  <r>
    <x v="0"/>
    <x v="0"/>
    <s v="A-06-01-04-004"/>
    <s v="A"/>
    <s v="06"/>
    <s v="01"/>
    <s v="04"/>
    <s v="004"/>
    <m/>
    <m/>
    <m/>
    <m/>
    <s v="Propios"/>
    <s v="27"/>
    <s v="CSF"/>
    <x v="8"/>
    <n v="79730600"/>
    <n v="0"/>
    <n v="0"/>
    <n v="79730600"/>
    <n v="0"/>
    <n v="79730600"/>
    <n v="0"/>
    <n v="0"/>
    <n v="0"/>
    <n v="0"/>
    <n v="0"/>
  </r>
  <r>
    <x v="0"/>
    <x v="0"/>
    <s v="A-08-01"/>
    <s v="A"/>
    <s v="08"/>
    <s v="01"/>
    <m/>
    <m/>
    <m/>
    <m/>
    <m/>
    <m/>
    <s v="Propios"/>
    <s v="27"/>
    <s v="CSF"/>
    <x v="9"/>
    <n v="1128038574"/>
    <n v="5908000"/>
    <n v="121946574"/>
    <n v="1012000000"/>
    <n v="0"/>
    <n v="1012000000"/>
    <n v="0"/>
    <n v="998968267"/>
    <n v="998967919"/>
    <n v="998967919"/>
    <n v="998967919"/>
  </r>
  <r>
    <x v="0"/>
    <x v="0"/>
    <s v="A-08-04-01"/>
    <s v="A"/>
    <s v="08"/>
    <s v="04"/>
    <s v="01"/>
    <m/>
    <m/>
    <m/>
    <m/>
    <m/>
    <s v="Propios"/>
    <s v="27"/>
    <s v="CSF"/>
    <x v="10"/>
    <n v="23294824198"/>
    <n v="0"/>
    <n v="0"/>
    <n v="23294824198"/>
    <n v="0"/>
    <n v="20239844796"/>
    <n v="3054979402"/>
    <n v="0"/>
    <n v="0"/>
    <n v="0"/>
    <n v="0"/>
  </r>
  <r>
    <x v="0"/>
    <x v="0"/>
    <s v="C-4602-1500-3-704050"/>
    <s v="C"/>
    <s v="4602"/>
    <s v="1500"/>
    <s v="3"/>
    <s v="704050"/>
    <m/>
    <m/>
    <m/>
    <m/>
    <s v="Propios"/>
    <s v="27"/>
    <s v="CSF"/>
    <x v="11"/>
    <n v="8474015500"/>
    <n v="306715668"/>
    <n v="1502747599"/>
    <n v="7277983569"/>
    <n v="0"/>
    <n v="7211857966"/>
    <n v="66125603"/>
    <n v="7042913484"/>
    <n v="4675409809"/>
    <n v="4675409809"/>
    <n v="4675409809"/>
  </r>
  <r>
    <x v="0"/>
    <x v="0"/>
    <s v="C-4602-1500-5-30205B"/>
    <s v="C"/>
    <s v="4602"/>
    <s v="1500"/>
    <s v="5"/>
    <s v="30205B"/>
    <m/>
    <m/>
    <m/>
    <m/>
    <s v="Propios"/>
    <s v="27"/>
    <s v="CSF"/>
    <x v="12"/>
    <n v="223591105149"/>
    <n v="4900000000"/>
    <n v="9371795540"/>
    <n v="219119309609"/>
    <n v="0"/>
    <n v="217939936074"/>
    <n v="1179373535"/>
    <n v="214885039902"/>
    <n v="58426359226"/>
    <n v="58426359226"/>
    <n v="58426359226"/>
  </r>
  <r>
    <x v="0"/>
    <x v="0"/>
    <s v="C-4602-1500-9-704020Z"/>
    <s v="C"/>
    <s v="4602"/>
    <s v="1500"/>
    <s v="9"/>
    <s v="704020Z"/>
    <s v=""/>
    <s v=""/>
    <s v=""/>
    <s v=""/>
    <s v="Nación"/>
    <s v="10"/>
    <s v="CSF"/>
    <x v="13"/>
    <n v="0"/>
    <n v="15383641919"/>
    <n v="4769225542"/>
    <n v="10614416377"/>
    <n v="0"/>
    <n v="9928073633"/>
    <n v="686342744"/>
    <n v="9884890946"/>
    <n v="5519740800"/>
    <n v="5519740800"/>
    <n v="5519740800"/>
  </r>
  <r>
    <x v="0"/>
    <x v="0"/>
    <s v="C-4602-1500-9-704080Z"/>
    <s v="C"/>
    <s v="4602"/>
    <s v="1500"/>
    <s v="9"/>
    <s v="704080Z"/>
    <s v=""/>
    <s v=""/>
    <s v=""/>
    <s v=""/>
    <s v="Nación"/>
    <s v="10"/>
    <s v="CSF"/>
    <x v="14"/>
    <n v="0"/>
    <n v="7533385849"/>
    <n v="2754814547"/>
    <n v="4778571302"/>
    <n v="0"/>
    <n v="4778571302"/>
    <n v="0"/>
    <n v="3810083965"/>
    <n v="0"/>
    <n v="0"/>
    <n v="0"/>
  </r>
  <r>
    <x v="0"/>
    <x v="0"/>
    <s v="C-4602-1500-9-704020"/>
    <s v="C"/>
    <s v="4602"/>
    <s v="1500"/>
    <s v="9"/>
    <s v="704020"/>
    <m/>
    <m/>
    <m/>
    <m/>
    <s v="Nación"/>
    <s v="10"/>
    <s v="CSF"/>
    <x v="15"/>
    <n v="178181191303"/>
    <n v="74090913106"/>
    <n v="87546807420"/>
    <n v="164725296989"/>
    <n v="0"/>
    <n v="164593446870.98001"/>
    <n v="131850118.02"/>
    <n v="146265186629.98001"/>
    <n v="124103063178.92"/>
    <n v="124103063178.92"/>
    <n v="124103063178.92"/>
  </r>
  <r>
    <x v="0"/>
    <x v="0"/>
    <s v="C-4602-1500-9-704020"/>
    <s v="C"/>
    <s v="4602"/>
    <s v="1500"/>
    <s v="9"/>
    <s v="704020"/>
    <m/>
    <m/>
    <m/>
    <m/>
    <s v="Propios"/>
    <s v="20"/>
    <s v="CSF"/>
    <x v="15"/>
    <n v="11701345021"/>
    <n v="0"/>
    <n v="11673769886"/>
    <n v="27575135"/>
    <n v="0"/>
    <n v="0"/>
    <n v="27575135"/>
    <n v="0"/>
    <n v="0"/>
    <n v="0"/>
    <n v="0"/>
  </r>
  <r>
    <x v="0"/>
    <x v="0"/>
    <s v="C-4602-1500-9-704020"/>
    <s v="C"/>
    <s v="4602"/>
    <s v="1500"/>
    <s v="9"/>
    <s v="704020"/>
    <m/>
    <m/>
    <m/>
    <m/>
    <s v="Propios"/>
    <s v="27"/>
    <s v="CSF"/>
    <x v="15"/>
    <n v="42612175897"/>
    <n v="6829662720"/>
    <n v="31439401142"/>
    <n v="18002437475"/>
    <n v="0"/>
    <n v="15607722401"/>
    <n v="2394715074"/>
    <n v="14934726880"/>
    <n v="9917855313"/>
    <n v="9917855313"/>
    <n v="9917855313"/>
  </r>
  <r>
    <x v="0"/>
    <x v="0"/>
    <s v="C-4602-1500-9-704080"/>
    <s v="C"/>
    <s v="4602"/>
    <s v="1500"/>
    <s v="9"/>
    <s v="704080"/>
    <m/>
    <m/>
    <m/>
    <m/>
    <s v="Nación"/>
    <s v="10"/>
    <s v="CSF"/>
    <x v="16"/>
    <n v="106801320981"/>
    <n v="64780743265"/>
    <n v="77797013975"/>
    <n v="93785050271"/>
    <n v="0"/>
    <n v="92733515280.320007"/>
    <n v="1051534990.6799999"/>
    <n v="87877942770.320007"/>
    <n v="49566468099.730003"/>
    <n v="49556923599.730003"/>
    <n v="49556923599.730003"/>
  </r>
  <r>
    <x v="0"/>
    <x v="0"/>
    <s v="C-4602-1500-9-704080"/>
    <s v="C"/>
    <s v="4602"/>
    <s v="1500"/>
    <s v="9"/>
    <s v="704080"/>
    <m/>
    <m/>
    <m/>
    <m/>
    <s v="Propios"/>
    <s v="27"/>
    <s v="CSF"/>
    <x v="16"/>
    <n v="143498613030"/>
    <n v="13191136104"/>
    <n v="26538615848"/>
    <n v="130151133286"/>
    <n v="0"/>
    <n v="129600024435"/>
    <n v="551108851"/>
    <n v="127468555032"/>
    <n v="115582647810.36"/>
    <n v="115582647810.36"/>
    <n v="115582647810.36"/>
  </r>
  <r>
    <x v="0"/>
    <x v="0"/>
    <s v="C-4602-1500-10-704040"/>
    <s v="C"/>
    <s v="4602"/>
    <s v="1500"/>
    <s v="10"/>
    <s v="704040"/>
    <m/>
    <m/>
    <m/>
    <m/>
    <s v="Nación"/>
    <s v="16"/>
    <s v="CSF"/>
    <x v="17"/>
    <n v="22428503682"/>
    <n v="0"/>
    <n v="20796279000"/>
    <n v="1632224682"/>
    <n v="0"/>
    <n v="1488695208.1400001"/>
    <n v="143529473.86000001"/>
    <n v="0"/>
    <n v="0"/>
    <n v="0"/>
    <n v="0"/>
  </r>
  <r>
    <x v="0"/>
    <x v="0"/>
    <s v="C-4602-1500-10-704040"/>
    <s v="C"/>
    <s v="4602"/>
    <s v="1500"/>
    <s v="10"/>
    <s v="704040"/>
    <m/>
    <m/>
    <m/>
    <m/>
    <s v="Propios"/>
    <s v="21"/>
    <s v="CSF"/>
    <x v="17"/>
    <n v="15772408493"/>
    <n v="1172586427"/>
    <n v="5428083478"/>
    <n v="11516911442"/>
    <n v="0"/>
    <n v="10568758836"/>
    <n v="948152606"/>
    <n v="10473678303"/>
    <n v="4029013107.1999998"/>
    <n v="4029013107.1999998"/>
    <n v="4029013107.1999998"/>
  </r>
  <r>
    <x v="0"/>
    <x v="0"/>
    <s v="C-4602-1500-10-704040"/>
    <s v="C"/>
    <s v="4602"/>
    <s v="1500"/>
    <s v="10"/>
    <s v="704040"/>
    <m/>
    <m/>
    <m/>
    <m/>
    <s v="Propios"/>
    <s v="27"/>
    <s v="CSF"/>
    <x v="17"/>
    <n v="216162824235"/>
    <n v="1094399500"/>
    <n v="25782395613"/>
    <n v="191474828122"/>
    <n v="0"/>
    <n v="191392340852.60999"/>
    <n v="82487269.390000001"/>
    <n v="186482458787.60999"/>
    <n v="125382556143.32001"/>
    <n v="125382556143.32001"/>
    <n v="125382556143.32001"/>
  </r>
  <r>
    <x v="0"/>
    <x v="0"/>
    <s v="C-4699-1500-1-704080"/>
    <s v="C"/>
    <s v="4699"/>
    <s v="1500"/>
    <s v="1"/>
    <s v="704080"/>
    <m/>
    <m/>
    <m/>
    <m/>
    <s v="Propios"/>
    <s v="27"/>
    <s v="CSF"/>
    <x v="16"/>
    <n v="75891631729"/>
    <n v="15084429984"/>
    <n v="15395224174"/>
    <n v="75580837539"/>
    <n v="0"/>
    <n v="74407494741"/>
    <n v="1173342798"/>
    <n v="63188866217"/>
    <n v="22775271046.869999"/>
    <n v="22775271046.869999"/>
    <n v="22775271046.869999"/>
  </r>
  <r>
    <x v="0"/>
    <x v="0"/>
    <s v="C-4699-1500-3-53105B"/>
    <s v="C"/>
    <s v="4699"/>
    <s v="1500"/>
    <s v="3"/>
    <s v="53105B"/>
    <m/>
    <m/>
    <m/>
    <m/>
    <s v="Propios"/>
    <s v="27"/>
    <s v="CSF"/>
    <x v="18"/>
    <n v="331522124739"/>
    <n v="26403846478"/>
    <n v="60300669109"/>
    <n v="297625302108"/>
    <n v="0"/>
    <n v="296744201478.90002"/>
    <n v="881100629.10000002"/>
    <n v="288740283551.91998"/>
    <n v="178024463432.39999"/>
    <n v="178024463432.39999"/>
    <n v="178024463432.39999"/>
  </r>
  <r>
    <x v="1"/>
    <x v="1"/>
    <s v="A-02"/>
    <s v="A"/>
    <s v="02"/>
    <m/>
    <m/>
    <m/>
    <m/>
    <m/>
    <m/>
    <m/>
    <s v="Propios"/>
    <s v="27"/>
    <s v="CSF"/>
    <x v="3"/>
    <n v="1023726489"/>
    <n v="21161000"/>
    <n v="8000000"/>
    <n v="1036887489"/>
    <n v="0"/>
    <n v="1036887489"/>
    <n v="0"/>
    <n v="1003103351"/>
    <n v="384722560"/>
    <n v="384722560"/>
    <n v="384722560"/>
  </r>
  <r>
    <x v="1"/>
    <x v="1"/>
    <s v="A-08-01"/>
    <s v="A"/>
    <s v="08"/>
    <s v="01"/>
    <m/>
    <m/>
    <m/>
    <m/>
    <m/>
    <m/>
    <s v="Propios"/>
    <s v="27"/>
    <s v="CSF"/>
    <x v="9"/>
    <n v="737139774"/>
    <n v="4179200"/>
    <n v="2509"/>
    <n v="741316465"/>
    <n v="0"/>
    <n v="741316464.20000005"/>
    <n v="0.8"/>
    <n v="741087409.20000005"/>
    <n v="733501753.95000005"/>
    <n v="733501753.95000005"/>
    <n v="733501753.95000005"/>
  </r>
  <r>
    <x v="1"/>
    <x v="1"/>
    <s v="C-4602-1500-3-704050"/>
    <s v="C"/>
    <s v="4602"/>
    <s v="1500"/>
    <s v="3"/>
    <s v="704050"/>
    <m/>
    <m/>
    <m/>
    <m/>
    <s v="Propios"/>
    <s v="27"/>
    <s v="CSF"/>
    <x v="11"/>
    <n v="1011091750"/>
    <n v="89410768"/>
    <n v="5675300"/>
    <n v="1094827218"/>
    <n v="0"/>
    <n v="1091827218"/>
    <n v="3000000"/>
    <n v="977876451.36000001"/>
    <n v="692927265.36000001"/>
    <n v="692927265.36000001"/>
    <n v="692927265.36000001"/>
  </r>
  <r>
    <x v="1"/>
    <x v="1"/>
    <s v="C-4602-1500-5-30205B"/>
    <s v="C"/>
    <s v="4602"/>
    <s v="1500"/>
    <s v="5"/>
    <s v="30205B"/>
    <m/>
    <m/>
    <m/>
    <m/>
    <s v="Propios"/>
    <s v="27"/>
    <s v="CSF"/>
    <x v="12"/>
    <n v="2933315118"/>
    <n v="21913000"/>
    <n v="539581686"/>
    <n v="2415646432"/>
    <n v="0"/>
    <n v="2371402432"/>
    <n v="44244000"/>
    <n v="2339492571"/>
    <n v="262197268"/>
    <n v="262197268"/>
    <n v="262197268"/>
  </r>
  <r>
    <x v="1"/>
    <x v="1"/>
    <s v="C-4602-1500-9-704020"/>
    <s v="C"/>
    <s v="4602"/>
    <s v="1500"/>
    <s v="9"/>
    <s v="704020"/>
    <m/>
    <m/>
    <m/>
    <m/>
    <s v="Nación"/>
    <s v="10"/>
    <s v="CSF"/>
    <x v="15"/>
    <n v="429003079854"/>
    <n v="60749200048"/>
    <n v="18914683341"/>
    <n v="470837596561"/>
    <n v="0"/>
    <n v="466715050186"/>
    <n v="4122546375"/>
    <n v="459387702710"/>
    <n v="372245243517"/>
    <n v="372245243517"/>
    <n v="372245243517"/>
  </r>
  <r>
    <x v="1"/>
    <x v="1"/>
    <s v="C-4602-1500-9-704020"/>
    <s v="C"/>
    <s v="4602"/>
    <s v="1500"/>
    <s v="9"/>
    <s v="704020"/>
    <m/>
    <m/>
    <m/>
    <m/>
    <s v="Propios"/>
    <s v="20"/>
    <s v="CSF"/>
    <x v="15"/>
    <n v="4884639502"/>
    <n v="0"/>
    <n v="92182658"/>
    <n v="4792456844"/>
    <n v="0"/>
    <n v="4708648297"/>
    <n v="83808547"/>
    <n v="4566413086"/>
    <n v="2955194887"/>
    <n v="2955194887"/>
    <n v="2955194887"/>
  </r>
  <r>
    <x v="1"/>
    <x v="1"/>
    <s v="C-4602-1500-9-704020"/>
    <s v="C"/>
    <s v="4602"/>
    <s v="1500"/>
    <s v="9"/>
    <s v="704020"/>
    <m/>
    <m/>
    <m/>
    <m/>
    <s v="Propios"/>
    <s v="27"/>
    <s v="CSF"/>
    <x v="15"/>
    <n v="1783385130"/>
    <n v="892206933"/>
    <n v="899860783"/>
    <n v="1775731280"/>
    <n v="0"/>
    <n v="1604705276"/>
    <n v="171026004"/>
    <n v="1549813902.27"/>
    <n v="1035348711.27"/>
    <n v="1035348711.27"/>
    <n v="1035348711.27"/>
  </r>
  <r>
    <x v="1"/>
    <x v="1"/>
    <s v="C-4602-1500-9-704080"/>
    <s v="C"/>
    <s v="4602"/>
    <s v="1500"/>
    <s v="9"/>
    <s v="704080"/>
    <m/>
    <m/>
    <m/>
    <m/>
    <s v="Nación"/>
    <s v="10"/>
    <s v="CSF"/>
    <x v="16"/>
    <n v="1253141662"/>
    <n v="10214078274"/>
    <n v="239146541"/>
    <n v="11228073395"/>
    <n v="0"/>
    <n v="10873456180"/>
    <n v="354617215"/>
    <n v="10645595598"/>
    <n v="10412340013"/>
    <n v="10412340013"/>
    <n v="10412340013"/>
  </r>
  <r>
    <x v="1"/>
    <x v="1"/>
    <s v="C-4602-1500-9-704080"/>
    <s v="C"/>
    <s v="4602"/>
    <s v="1500"/>
    <s v="9"/>
    <s v="704080"/>
    <m/>
    <m/>
    <m/>
    <m/>
    <s v="Propios"/>
    <s v="27"/>
    <s v="CSF"/>
    <x v="16"/>
    <n v="45657682616"/>
    <n v="7554640126"/>
    <n v="7216062288"/>
    <n v="45996260454"/>
    <n v="0"/>
    <n v="45609944242.800003"/>
    <n v="386316211.19999999"/>
    <n v="45493225650.800003"/>
    <n v="41829037649.800003"/>
    <n v="41829037649.800003"/>
    <n v="41829037649.800003"/>
  </r>
  <r>
    <x v="1"/>
    <x v="1"/>
    <s v="C-4602-1500-10-704040"/>
    <s v="C"/>
    <s v="4602"/>
    <s v="1500"/>
    <s v="10"/>
    <s v="704040"/>
    <m/>
    <m/>
    <m/>
    <m/>
    <s v="Nación"/>
    <s v="16"/>
    <s v="CSF"/>
    <x v="17"/>
    <n v="20871483011"/>
    <n v="2602584972"/>
    <n v="85740658"/>
    <n v="23388327325"/>
    <n v="0"/>
    <n v="23326722932"/>
    <n v="61604393"/>
    <n v="22406798460"/>
    <n v="18019640889"/>
    <n v="18019640889"/>
    <n v="18019640889"/>
  </r>
  <r>
    <x v="1"/>
    <x v="1"/>
    <s v="C-4602-1500-10-704040"/>
    <s v="C"/>
    <s v="4602"/>
    <s v="1500"/>
    <s v="10"/>
    <s v="704040"/>
    <m/>
    <m/>
    <m/>
    <m/>
    <s v="Propios"/>
    <s v="21"/>
    <s v="CSF"/>
    <x v="17"/>
    <n v="12632107736"/>
    <n v="3863889188"/>
    <n v="176842965"/>
    <n v="16319153959"/>
    <n v="0"/>
    <n v="16017749796"/>
    <n v="301404163"/>
    <n v="14574220478"/>
    <n v="9796149055"/>
    <n v="9796149055"/>
    <n v="9796149055"/>
  </r>
  <r>
    <x v="1"/>
    <x v="1"/>
    <s v="C-4602-1500-10-704040"/>
    <s v="C"/>
    <s v="4602"/>
    <s v="1500"/>
    <s v="10"/>
    <s v="704040"/>
    <m/>
    <m/>
    <m/>
    <m/>
    <s v="Propios"/>
    <s v="27"/>
    <s v="CSF"/>
    <x v="17"/>
    <n v="121864308174"/>
    <n v="10151774666"/>
    <n v="1334035261"/>
    <n v="130682047579"/>
    <n v="0"/>
    <n v="130436391792"/>
    <n v="245655787"/>
    <n v="130048245657.12"/>
    <n v="114881826695.12"/>
    <n v="114881826695.12"/>
    <n v="114881826695.12"/>
  </r>
  <r>
    <x v="1"/>
    <x v="1"/>
    <s v="C-4699-1500-1-704080"/>
    <s v="C"/>
    <s v="4699"/>
    <s v="1500"/>
    <s v="1"/>
    <s v="704080"/>
    <m/>
    <m/>
    <m/>
    <m/>
    <s v="Propios"/>
    <s v="27"/>
    <s v="CSF"/>
    <x v="16"/>
    <n v="194731353"/>
    <n v="142518244"/>
    <n v="11746427"/>
    <n v="325503170"/>
    <n v="0"/>
    <n v="219003170"/>
    <n v="106500000"/>
    <n v="218115161"/>
    <n v="130427559"/>
    <n v="130427559"/>
    <n v="130427559"/>
  </r>
  <r>
    <x v="1"/>
    <x v="1"/>
    <s v="C-4699-1500-3-53105B"/>
    <s v="C"/>
    <s v="4699"/>
    <s v="1500"/>
    <s v="3"/>
    <s v="53105B"/>
    <m/>
    <m/>
    <m/>
    <m/>
    <s v="Propios"/>
    <s v="27"/>
    <s v="CSF"/>
    <x v="18"/>
    <n v="5540646738"/>
    <n v="3834646673"/>
    <n v="137526617"/>
    <n v="9237766794"/>
    <n v="0"/>
    <n v="7646154956"/>
    <n v="1591611838"/>
    <n v="7198940562.6400003"/>
    <n v="4905431550.5"/>
    <n v="4905431550.5"/>
    <n v="4894713458.5"/>
  </r>
  <r>
    <x v="2"/>
    <x v="2"/>
    <s v="A-02"/>
    <s v="A"/>
    <s v="02"/>
    <m/>
    <m/>
    <m/>
    <m/>
    <m/>
    <m/>
    <m/>
    <s v="Propios"/>
    <s v="27"/>
    <s v="CSF"/>
    <x v="3"/>
    <n v="764388243"/>
    <n v="47427992"/>
    <n v="0"/>
    <n v="811816235"/>
    <n v="0"/>
    <n v="811316235"/>
    <n v="500000"/>
    <n v="774512938"/>
    <n v="386045658"/>
    <n v="386045658"/>
    <n v="386045658"/>
  </r>
  <r>
    <x v="2"/>
    <x v="2"/>
    <s v="A-08-01"/>
    <s v="A"/>
    <s v="08"/>
    <s v="01"/>
    <m/>
    <m/>
    <m/>
    <m/>
    <m/>
    <m/>
    <s v="Propios"/>
    <s v="27"/>
    <s v="CSF"/>
    <x v="9"/>
    <n v="225149904"/>
    <n v="14400"/>
    <n v="0"/>
    <n v="225164304"/>
    <n v="0"/>
    <n v="223877636"/>
    <n v="1286668"/>
    <n v="223877636"/>
    <n v="223877636"/>
    <n v="223877636"/>
    <n v="223877636"/>
  </r>
  <r>
    <x v="2"/>
    <x v="2"/>
    <s v="C-4602-1500-3-704050"/>
    <s v="C"/>
    <s v="4602"/>
    <s v="1500"/>
    <s v="3"/>
    <s v="704050"/>
    <m/>
    <m/>
    <m/>
    <m/>
    <s v="Propios"/>
    <s v="27"/>
    <s v="CSF"/>
    <x v="11"/>
    <n v="302961750"/>
    <n v="8000000"/>
    <n v="41407717"/>
    <n v="269554033"/>
    <n v="0"/>
    <n v="262284298"/>
    <n v="7269735"/>
    <n v="210225915"/>
    <n v="152593837"/>
    <n v="152593837"/>
    <n v="152593837"/>
  </r>
  <r>
    <x v="2"/>
    <x v="2"/>
    <s v="C-4602-1500-5-30205B"/>
    <s v="C"/>
    <s v="4602"/>
    <s v="1500"/>
    <s v="5"/>
    <s v="30205B"/>
    <m/>
    <m/>
    <m/>
    <m/>
    <s v="Propios"/>
    <s v="27"/>
    <s v="CSF"/>
    <x v="12"/>
    <n v="1403880267"/>
    <n v="713298421"/>
    <n v="20594186"/>
    <n v="2096584502"/>
    <n v="0"/>
    <n v="2092736502"/>
    <n v="3848000"/>
    <n v="2055952237"/>
    <n v="1173393336"/>
    <n v="1173393336"/>
    <n v="1173393336"/>
  </r>
  <r>
    <x v="2"/>
    <x v="2"/>
    <s v="C-4602-1500-9-704020"/>
    <s v="C"/>
    <s v="4602"/>
    <s v="1500"/>
    <s v="9"/>
    <s v="704020"/>
    <m/>
    <m/>
    <m/>
    <m/>
    <s v="Nación"/>
    <s v="10"/>
    <s v="CSF"/>
    <x v="15"/>
    <n v="297899717686"/>
    <n v="11871661143"/>
    <n v="13158509316"/>
    <n v="296612869513"/>
    <n v="0"/>
    <n v="293964532916"/>
    <n v="2648336597"/>
    <n v="293632348300"/>
    <n v="217905624348"/>
    <n v="217905624348"/>
    <n v="217905624348"/>
  </r>
  <r>
    <x v="2"/>
    <x v="2"/>
    <s v="C-4602-1500-9-704020"/>
    <s v="C"/>
    <s v="4602"/>
    <s v="1500"/>
    <s v="9"/>
    <s v="704020"/>
    <m/>
    <m/>
    <m/>
    <m/>
    <s v="Propios"/>
    <s v="20"/>
    <s v="CSF"/>
    <x v="15"/>
    <n v="3297678972"/>
    <n v="9997374117"/>
    <n v="0"/>
    <n v="13295053089"/>
    <n v="0"/>
    <n v="13282786003.5"/>
    <n v="12267085.5"/>
    <n v="13169175759.5"/>
    <n v="7240992849.8500004"/>
    <n v="7240992849.8500004"/>
    <n v="7240992849.8500004"/>
  </r>
  <r>
    <x v="2"/>
    <x v="2"/>
    <s v="C-4602-1500-9-704020"/>
    <s v="C"/>
    <s v="4602"/>
    <s v="1500"/>
    <s v="9"/>
    <s v="704020"/>
    <m/>
    <m/>
    <m/>
    <m/>
    <s v="Propios"/>
    <s v="27"/>
    <s v="CSF"/>
    <x v="15"/>
    <n v="562690072"/>
    <n v="46854184"/>
    <n v="53979678"/>
    <n v="555564578"/>
    <n v="0"/>
    <n v="508540834"/>
    <n v="47023744"/>
    <n v="389442760"/>
    <n v="225578706"/>
    <n v="225578706"/>
    <n v="225578706"/>
  </r>
  <r>
    <x v="2"/>
    <x v="2"/>
    <s v="C-4602-1500-9-704080"/>
    <s v="C"/>
    <s v="4602"/>
    <s v="1500"/>
    <s v="9"/>
    <s v="704080"/>
    <m/>
    <m/>
    <m/>
    <m/>
    <s v="Nación"/>
    <s v="10"/>
    <s v="CSF"/>
    <x v="16"/>
    <n v="3040606280"/>
    <n v="8931386049"/>
    <n v="1067150701"/>
    <n v="10904841628"/>
    <n v="0"/>
    <n v="10792910085"/>
    <n v="111931543"/>
    <n v="10604002135"/>
    <n v="7196145000"/>
    <n v="7196145000"/>
    <n v="7196145000"/>
  </r>
  <r>
    <x v="2"/>
    <x v="2"/>
    <s v="C-4602-1500-9-704080"/>
    <s v="C"/>
    <s v="4602"/>
    <s v="1500"/>
    <s v="9"/>
    <s v="704080"/>
    <m/>
    <m/>
    <m/>
    <m/>
    <s v="Propios"/>
    <s v="27"/>
    <s v="CSF"/>
    <x v="16"/>
    <n v="26903472606"/>
    <n v="1124011456"/>
    <n v="1357071797"/>
    <n v="26670412265"/>
    <n v="0"/>
    <n v="26417560532"/>
    <n v="252851733"/>
    <n v="26232959003"/>
    <n v="21234988757.799999"/>
    <n v="21234988757.799999"/>
    <n v="21234988757.799999"/>
  </r>
  <r>
    <x v="2"/>
    <x v="2"/>
    <s v="C-4602-1500-10-704040"/>
    <s v="C"/>
    <s v="4602"/>
    <s v="1500"/>
    <s v="10"/>
    <s v="704040"/>
    <m/>
    <m/>
    <m/>
    <m/>
    <s v="Nación"/>
    <s v="16"/>
    <s v="CSF"/>
    <x v="17"/>
    <n v="4367539279"/>
    <n v="1496580697"/>
    <n v="39923955"/>
    <n v="5824196021"/>
    <n v="0"/>
    <n v="5824196021"/>
    <n v="0"/>
    <n v="5613256021"/>
    <n v="3208316383"/>
    <n v="3208316383"/>
    <n v="3208316383"/>
  </r>
  <r>
    <x v="2"/>
    <x v="2"/>
    <s v="C-4602-1500-10-704040"/>
    <s v="C"/>
    <s v="4602"/>
    <s v="1500"/>
    <s v="10"/>
    <s v="704040"/>
    <m/>
    <m/>
    <m/>
    <m/>
    <s v="Propios"/>
    <s v="21"/>
    <s v="CSF"/>
    <x v="17"/>
    <n v="4725335033"/>
    <n v="167365674"/>
    <n v="128790441"/>
    <n v="4763910266"/>
    <n v="0"/>
    <n v="4610970879"/>
    <n v="152939387"/>
    <n v="4070278339"/>
    <n v="3813242748"/>
    <n v="3813242748"/>
    <n v="3813242748"/>
  </r>
  <r>
    <x v="2"/>
    <x v="2"/>
    <s v="C-4602-1500-10-704040"/>
    <s v="C"/>
    <s v="4602"/>
    <s v="1500"/>
    <s v="10"/>
    <s v="704040"/>
    <m/>
    <m/>
    <m/>
    <m/>
    <s v="Propios"/>
    <s v="27"/>
    <s v="CSF"/>
    <x v="17"/>
    <n v="27367150020"/>
    <n v="2123295751"/>
    <n v="3475404009"/>
    <n v="26015041762"/>
    <n v="0"/>
    <n v="25641524050.5"/>
    <n v="373517711.5"/>
    <n v="24910319538.5"/>
    <n v="20157908959"/>
    <n v="20157908959"/>
    <n v="20157908959"/>
  </r>
  <r>
    <x v="2"/>
    <x v="2"/>
    <s v="C-4699-1500-1-704080"/>
    <s v="C"/>
    <s v="4699"/>
    <s v="1500"/>
    <s v="1"/>
    <s v="704080"/>
    <m/>
    <m/>
    <m/>
    <m/>
    <s v="Propios"/>
    <s v="27"/>
    <s v="CSF"/>
    <x v="16"/>
    <n v="184949528"/>
    <n v="13819771"/>
    <n v="6246388"/>
    <n v="192522911"/>
    <n v="0"/>
    <n v="192522911"/>
    <n v="0"/>
    <n v="188754063"/>
    <n v="127110827"/>
    <n v="127110827"/>
    <n v="127110827"/>
  </r>
  <r>
    <x v="2"/>
    <x v="2"/>
    <s v="C-4699-1500-3-53105B"/>
    <s v="C"/>
    <s v="4699"/>
    <s v="1500"/>
    <s v="3"/>
    <s v="53105B"/>
    <m/>
    <m/>
    <m/>
    <m/>
    <s v="Propios"/>
    <s v="27"/>
    <s v="CSF"/>
    <x v="18"/>
    <n v="1391783033"/>
    <n v="1972422824"/>
    <n v="440659213"/>
    <n v="2923546644"/>
    <n v="0"/>
    <n v="2813945108.21"/>
    <n v="109601535.79000001"/>
    <n v="2515065864.4699998"/>
    <n v="1695247805.47"/>
    <n v="1695247805.47"/>
    <n v="1695247805.47"/>
  </r>
  <r>
    <x v="3"/>
    <x v="3"/>
    <s v="A-02"/>
    <s v="A"/>
    <s v="02"/>
    <m/>
    <m/>
    <m/>
    <m/>
    <m/>
    <m/>
    <m/>
    <s v="Propios"/>
    <s v="27"/>
    <s v="CSF"/>
    <x v="3"/>
    <n v="2492487515"/>
    <n v="140389968"/>
    <n v="0"/>
    <n v="2632877483"/>
    <n v="0"/>
    <n v="2632877483"/>
    <n v="0"/>
    <n v="2541996893.1399999"/>
    <n v="1606447796.3900001"/>
    <n v="1606447796.3900001"/>
    <n v="1606447796.3900001"/>
  </r>
  <r>
    <x v="3"/>
    <x v="3"/>
    <s v="A-03-03-01-015"/>
    <s v="A"/>
    <s v="03"/>
    <s v="03"/>
    <s v="01"/>
    <s v="015"/>
    <m/>
    <m/>
    <m/>
    <m/>
    <s v="Propios"/>
    <s v="27"/>
    <s v="CSF"/>
    <x v="4"/>
    <n v="0"/>
    <n v="184218332"/>
    <n v="6833"/>
    <n v="184211499"/>
    <n v="0"/>
    <n v="184211499"/>
    <n v="0"/>
    <n v="178802499"/>
    <n v="127854180.40000001"/>
    <n v="127854180.40000001"/>
    <n v="127854180.40000001"/>
  </r>
  <r>
    <x v="3"/>
    <x v="3"/>
    <s v="A-08-01"/>
    <s v="A"/>
    <s v="08"/>
    <s v="01"/>
    <m/>
    <m/>
    <m/>
    <m/>
    <m/>
    <m/>
    <s v="Propios"/>
    <s v="27"/>
    <s v="CSF"/>
    <x v="9"/>
    <n v="525693400"/>
    <n v="0"/>
    <n v="115909090"/>
    <n v="409784310"/>
    <n v="0"/>
    <n v="406974522"/>
    <n v="2809788"/>
    <n v="406974522"/>
    <n v="406974522"/>
    <n v="406974522"/>
    <n v="406974522"/>
  </r>
  <r>
    <x v="3"/>
    <x v="3"/>
    <s v="C-4602-1500-3-704050"/>
    <s v="C"/>
    <s v="4602"/>
    <s v="1500"/>
    <s v="3"/>
    <s v="704050"/>
    <m/>
    <m/>
    <m/>
    <m/>
    <s v="Propios"/>
    <s v="27"/>
    <s v="CSF"/>
    <x v="11"/>
    <n v="161575250"/>
    <n v="13195152"/>
    <n v="7944718"/>
    <n v="166825684"/>
    <n v="0"/>
    <n v="166825684"/>
    <n v="0"/>
    <n v="136641291"/>
    <n v="107897425"/>
    <n v="107897425"/>
    <n v="107897425"/>
  </r>
  <r>
    <x v="3"/>
    <x v="3"/>
    <s v="C-4602-1500-5-30205B"/>
    <s v="C"/>
    <s v="4602"/>
    <s v="1500"/>
    <s v="5"/>
    <s v="30205B"/>
    <m/>
    <m/>
    <m/>
    <m/>
    <s v="Propios"/>
    <s v="27"/>
    <s v="CSF"/>
    <x v="12"/>
    <n v="93725000"/>
    <n v="0"/>
    <n v="0"/>
    <n v="93725000"/>
    <n v="0"/>
    <n v="83085000"/>
    <n v="10640000"/>
    <n v="83085000"/>
    <n v="50489000"/>
    <n v="50489000"/>
    <n v="50489000"/>
  </r>
  <r>
    <x v="3"/>
    <x v="3"/>
    <s v="C-4602-1500-9-704020"/>
    <s v="C"/>
    <s v="4602"/>
    <s v="1500"/>
    <s v="9"/>
    <s v="704020"/>
    <m/>
    <m/>
    <m/>
    <m/>
    <s v="Nación"/>
    <s v="10"/>
    <s v="CSF"/>
    <x v="15"/>
    <n v="281149833922"/>
    <n v="6072798415"/>
    <n v="12427162657"/>
    <n v="274795469680"/>
    <n v="0"/>
    <n v="274775780599"/>
    <n v="19689081"/>
    <n v="274770493412.29999"/>
    <n v="211526829246.88"/>
    <n v="211526829246.88"/>
    <n v="211526829246.88"/>
  </r>
  <r>
    <x v="3"/>
    <x v="3"/>
    <s v="C-4602-1500-9-704020"/>
    <s v="C"/>
    <s v="4602"/>
    <s v="1500"/>
    <s v="9"/>
    <s v="704020"/>
    <m/>
    <m/>
    <m/>
    <m/>
    <s v="Propios"/>
    <s v="20"/>
    <s v="CSF"/>
    <x v="15"/>
    <n v="5039143604"/>
    <n v="0"/>
    <n v="0"/>
    <n v="5039143604"/>
    <n v="0"/>
    <n v="4983650183.6000004"/>
    <n v="55493420.399999999"/>
    <n v="4944774328.6000004"/>
    <n v="3481005492.5999999"/>
    <n v="3481005492.5999999"/>
    <n v="3481005492.5999999"/>
  </r>
  <r>
    <x v="3"/>
    <x v="3"/>
    <s v="C-4602-1500-9-704020"/>
    <s v="C"/>
    <s v="4602"/>
    <s v="1500"/>
    <s v="9"/>
    <s v="704020"/>
    <m/>
    <m/>
    <m/>
    <m/>
    <s v="Propios"/>
    <s v="27"/>
    <s v="CSF"/>
    <x v="15"/>
    <n v="1565853370"/>
    <n v="26049549344"/>
    <n v="0"/>
    <n v="27615402714"/>
    <n v="0"/>
    <n v="27596757846"/>
    <n v="18644868"/>
    <n v="27474602341"/>
    <n v="25094357431"/>
    <n v="25094357431"/>
    <n v="25094357431"/>
  </r>
  <r>
    <x v="3"/>
    <x v="3"/>
    <s v="C-4602-1500-9-704080"/>
    <s v="C"/>
    <s v="4602"/>
    <s v="1500"/>
    <s v="9"/>
    <s v="704080"/>
    <m/>
    <m/>
    <m/>
    <m/>
    <s v="Nación"/>
    <s v="10"/>
    <s v="CSF"/>
    <x v="16"/>
    <n v="3087349630"/>
    <n v="530514661"/>
    <n v="646273250"/>
    <n v="2971591041"/>
    <n v="0"/>
    <n v="2896895691"/>
    <n v="74695350"/>
    <n v="2896895691"/>
    <n v="1359114426"/>
    <n v="1359114426"/>
    <n v="1359114426"/>
  </r>
  <r>
    <x v="3"/>
    <x v="3"/>
    <s v="C-4602-1500-9-704080"/>
    <s v="C"/>
    <s v="4602"/>
    <s v="1500"/>
    <s v="9"/>
    <s v="704080"/>
    <m/>
    <m/>
    <m/>
    <m/>
    <s v="Propios"/>
    <s v="27"/>
    <s v="CSF"/>
    <x v="16"/>
    <n v="52744509485"/>
    <n v="7060820253"/>
    <n v="1534272704"/>
    <n v="58271057034"/>
    <n v="0"/>
    <n v="58209211455"/>
    <n v="61845579"/>
    <n v="57356545504"/>
    <n v="46683789932"/>
    <n v="46683789932"/>
    <n v="46683789932"/>
  </r>
  <r>
    <x v="3"/>
    <x v="3"/>
    <s v="C-4602-1500-10-704040"/>
    <s v="C"/>
    <s v="4602"/>
    <s v="1500"/>
    <s v="10"/>
    <s v="704040"/>
    <m/>
    <m/>
    <m/>
    <m/>
    <s v="Nación"/>
    <s v="16"/>
    <s v="CSF"/>
    <x v="17"/>
    <n v="14428079588"/>
    <n v="2106670310"/>
    <n v="0"/>
    <n v="16534749898"/>
    <n v="0"/>
    <n v="16534749898"/>
    <n v="0"/>
    <n v="16476444318"/>
    <n v="13335537458"/>
    <n v="13335537458"/>
    <n v="13335537458"/>
  </r>
  <r>
    <x v="3"/>
    <x v="3"/>
    <s v="C-4602-1500-10-704040"/>
    <s v="C"/>
    <s v="4602"/>
    <s v="1500"/>
    <s v="10"/>
    <s v="704040"/>
    <m/>
    <m/>
    <m/>
    <m/>
    <s v="Propios"/>
    <s v="21"/>
    <s v="CSF"/>
    <x v="17"/>
    <n v="23040837248"/>
    <n v="4734612731"/>
    <n v="291046225"/>
    <n v="27484403754"/>
    <n v="0"/>
    <n v="27225919278.799999"/>
    <n v="258484475.19999999"/>
    <n v="25261447874.799999"/>
    <n v="16306134409.799999"/>
    <n v="16306134409.799999"/>
    <n v="16306134409.799999"/>
  </r>
  <r>
    <x v="3"/>
    <x v="3"/>
    <s v="C-4602-1500-10-704040"/>
    <s v="C"/>
    <s v="4602"/>
    <s v="1500"/>
    <s v="10"/>
    <s v="704040"/>
    <m/>
    <m/>
    <m/>
    <m/>
    <s v="Propios"/>
    <s v="27"/>
    <s v="CSF"/>
    <x v="17"/>
    <n v="131753339762"/>
    <n v="12687073215"/>
    <n v="1917201191"/>
    <n v="142523211786"/>
    <n v="0"/>
    <n v="141224315971.85999"/>
    <n v="1298895814.1400001"/>
    <n v="138657514347.85999"/>
    <n v="122085499793.82001"/>
    <n v="122085499793.82001"/>
    <n v="122085499793.82001"/>
  </r>
  <r>
    <x v="3"/>
    <x v="3"/>
    <s v="C-4699-1500-1-704080"/>
    <s v="C"/>
    <s v="4699"/>
    <s v="1500"/>
    <s v="1"/>
    <s v="704080"/>
    <m/>
    <m/>
    <m/>
    <m/>
    <s v="Propios"/>
    <s v="27"/>
    <s v="CSF"/>
    <x v="16"/>
    <n v="270516110"/>
    <n v="16088282"/>
    <n v="12327553"/>
    <n v="274276839"/>
    <n v="0"/>
    <n v="274276839"/>
    <n v="0"/>
    <n v="274276839"/>
    <n v="180183331"/>
    <n v="180183331"/>
    <n v="180183331"/>
  </r>
  <r>
    <x v="3"/>
    <x v="3"/>
    <s v="C-4699-1500-3-53105B"/>
    <s v="C"/>
    <s v="4699"/>
    <s v="1500"/>
    <s v="3"/>
    <s v="53105B"/>
    <m/>
    <m/>
    <m/>
    <m/>
    <s v="Propios"/>
    <s v="27"/>
    <s v="CSF"/>
    <x v="18"/>
    <n v="9486049463"/>
    <n v="4500408629"/>
    <n v="493972831"/>
    <n v="13492485261"/>
    <n v="0"/>
    <n v="13469283521"/>
    <n v="23201740"/>
    <n v="11101667560"/>
    <n v="7776740784.21"/>
    <n v="7776740784.21"/>
    <n v="7776740784.21"/>
  </r>
  <r>
    <x v="4"/>
    <x v="4"/>
    <s v="A-02"/>
    <s v="A"/>
    <s v="02"/>
    <m/>
    <m/>
    <m/>
    <m/>
    <m/>
    <m/>
    <m/>
    <s v="Propios"/>
    <s v="27"/>
    <s v="CSF"/>
    <x v="3"/>
    <n v="78638263"/>
    <n v="55217000"/>
    <n v="0"/>
    <n v="133855263"/>
    <n v="0"/>
    <n v="133855263"/>
    <n v="0"/>
    <n v="105445885"/>
    <n v="60416432"/>
    <n v="60416432"/>
    <n v="60416432"/>
  </r>
  <r>
    <x v="4"/>
    <x v="4"/>
    <s v="A-08-01"/>
    <s v="A"/>
    <s v="08"/>
    <s v="01"/>
    <m/>
    <m/>
    <m/>
    <m/>
    <m/>
    <m/>
    <s v="Propios"/>
    <s v="27"/>
    <s v="CSF"/>
    <x v="9"/>
    <n v="185473202"/>
    <n v="59108738"/>
    <n v="0"/>
    <n v="244581940"/>
    <n v="0"/>
    <n v="244506347"/>
    <n v="75593"/>
    <n v="244506347"/>
    <n v="244506347"/>
    <n v="244506347"/>
    <n v="244506347"/>
  </r>
  <r>
    <x v="4"/>
    <x v="4"/>
    <s v="C-4602-1500-3-704050"/>
    <s v="C"/>
    <s v="4602"/>
    <s v="1500"/>
    <s v="3"/>
    <s v="704050"/>
    <m/>
    <m/>
    <m/>
    <m/>
    <s v="Propios"/>
    <s v="27"/>
    <s v="CSF"/>
    <x v="11"/>
    <n v="494743750"/>
    <n v="128552184"/>
    <n v="0"/>
    <n v="623295934"/>
    <n v="0"/>
    <n v="623295934"/>
    <n v="0"/>
    <n v="614453180"/>
    <n v="404115762"/>
    <n v="404115762"/>
    <n v="404115762"/>
  </r>
  <r>
    <x v="4"/>
    <x v="4"/>
    <s v="C-4602-1500-5-30205B"/>
    <s v="C"/>
    <s v="4602"/>
    <s v="1500"/>
    <s v="5"/>
    <s v="30205B"/>
    <m/>
    <m/>
    <m/>
    <m/>
    <s v="Propios"/>
    <s v="27"/>
    <s v="CSF"/>
    <x v="12"/>
    <n v="6415787291"/>
    <n v="803851239"/>
    <n v="81204198"/>
    <n v="7138434332"/>
    <n v="0"/>
    <n v="7124060566"/>
    <n v="14373766"/>
    <n v="7037597009"/>
    <n v="1417292495"/>
    <n v="1417292495"/>
    <n v="1417292495"/>
  </r>
  <r>
    <x v="4"/>
    <x v="4"/>
    <s v="C-4602-1500-9-704020"/>
    <s v="C"/>
    <s v="4602"/>
    <s v="1500"/>
    <s v="9"/>
    <s v="704020"/>
    <m/>
    <m/>
    <m/>
    <m/>
    <s v="Nación"/>
    <s v="10"/>
    <s v="CSF"/>
    <x v="15"/>
    <n v="388663560247"/>
    <n v="10931642482"/>
    <n v="11409247006"/>
    <n v="388185955723"/>
    <n v="0"/>
    <n v="385298727678"/>
    <n v="2887228045"/>
    <n v="381450917807"/>
    <n v="323523993723"/>
    <n v="323523993723"/>
    <n v="323523993723"/>
  </r>
  <r>
    <x v="4"/>
    <x v="4"/>
    <s v="C-4602-1500-9-704020"/>
    <s v="C"/>
    <s v="4602"/>
    <s v="1500"/>
    <s v="9"/>
    <s v="704020"/>
    <m/>
    <m/>
    <m/>
    <m/>
    <s v="Propios"/>
    <s v="20"/>
    <s v="CSF"/>
    <x v="15"/>
    <n v="2626355675"/>
    <n v="0"/>
    <n v="0"/>
    <n v="2626355675"/>
    <n v="0"/>
    <n v="2607162032.5"/>
    <n v="19193642.5"/>
    <n v="2435522340"/>
    <n v="1921704866.5"/>
    <n v="1921704866.5"/>
    <n v="1921704866.5"/>
  </r>
  <r>
    <x v="4"/>
    <x v="4"/>
    <s v="C-4602-1500-9-704020"/>
    <s v="C"/>
    <s v="4602"/>
    <s v="1500"/>
    <s v="9"/>
    <s v="704020"/>
    <m/>
    <m/>
    <m/>
    <m/>
    <s v="Propios"/>
    <s v="27"/>
    <s v="CSF"/>
    <x v="15"/>
    <n v="2506900668"/>
    <n v="86628420"/>
    <n v="1292821816"/>
    <n v="1300707272"/>
    <n v="0"/>
    <n v="1297754906"/>
    <n v="2952366"/>
    <n v="1257900320"/>
    <n v="889502026"/>
    <n v="889502026"/>
    <n v="889502026"/>
  </r>
  <r>
    <x v="4"/>
    <x v="4"/>
    <s v="C-4602-1500-9-704080"/>
    <s v="C"/>
    <s v="4602"/>
    <s v="1500"/>
    <s v="9"/>
    <s v="704080"/>
    <m/>
    <m/>
    <m/>
    <m/>
    <s v="Nación"/>
    <s v="10"/>
    <s v="CSF"/>
    <x v="16"/>
    <n v="10233100339"/>
    <n v="1624921526"/>
    <n v="3310798080"/>
    <n v="8547223785"/>
    <n v="0"/>
    <n v="8497250933"/>
    <n v="49972852"/>
    <n v="8076663184.5"/>
    <n v="3872105743.02"/>
    <n v="3872105743.02"/>
    <n v="3872105743.02"/>
  </r>
  <r>
    <x v="4"/>
    <x v="4"/>
    <s v="C-4602-1500-9-704080"/>
    <s v="C"/>
    <s v="4602"/>
    <s v="1500"/>
    <s v="9"/>
    <s v="704080"/>
    <m/>
    <m/>
    <m/>
    <m/>
    <s v="Propios"/>
    <s v="27"/>
    <s v="CSF"/>
    <x v="16"/>
    <n v="24797520902"/>
    <n v="1170172148"/>
    <n v="1236257125"/>
    <n v="24731435925"/>
    <n v="0"/>
    <n v="24689797936.5"/>
    <n v="41637988.5"/>
    <n v="24476885847"/>
    <n v="22005216702"/>
    <n v="22005216702"/>
    <n v="22005216702"/>
  </r>
  <r>
    <x v="4"/>
    <x v="4"/>
    <s v="C-4602-1500-10-704040"/>
    <s v="C"/>
    <s v="4602"/>
    <s v="1500"/>
    <s v="10"/>
    <s v="704040"/>
    <m/>
    <m/>
    <m/>
    <m/>
    <s v="Nación"/>
    <s v="16"/>
    <s v="CSF"/>
    <x v="17"/>
    <n v="3538719919"/>
    <n v="1883211202"/>
    <n v="0"/>
    <n v="5421931121"/>
    <n v="0"/>
    <n v="5407347368.5"/>
    <n v="14583752.5"/>
    <n v="4170739066"/>
    <n v="2602702416.8000002"/>
    <n v="2602702416.8000002"/>
    <n v="2602702416.8000002"/>
  </r>
  <r>
    <x v="4"/>
    <x v="4"/>
    <s v="C-4602-1500-10-704040"/>
    <s v="C"/>
    <s v="4602"/>
    <s v="1500"/>
    <s v="10"/>
    <s v="704040"/>
    <m/>
    <m/>
    <m/>
    <m/>
    <s v="Propios"/>
    <s v="21"/>
    <s v="CSF"/>
    <x v="17"/>
    <n v="4767063110"/>
    <n v="1969417385"/>
    <n v="0"/>
    <n v="6736480495"/>
    <n v="0"/>
    <n v="6511506464.3999996"/>
    <n v="224974030.59999999"/>
    <n v="6171110437"/>
    <n v="4462021463"/>
    <n v="4462021463"/>
    <n v="4462021463"/>
  </r>
  <r>
    <x v="4"/>
    <x v="4"/>
    <s v="C-4602-1500-10-704040"/>
    <s v="C"/>
    <s v="4602"/>
    <s v="1500"/>
    <s v="10"/>
    <s v="704040"/>
    <m/>
    <m/>
    <m/>
    <m/>
    <s v="Propios"/>
    <s v="27"/>
    <s v="CSF"/>
    <x v="17"/>
    <n v="24388242625"/>
    <n v="3086534057"/>
    <n v="219427393"/>
    <n v="27255349289"/>
    <n v="0"/>
    <n v="27135801293"/>
    <n v="119547996"/>
    <n v="26914869717"/>
    <n v="21746948155"/>
    <n v="21746948155"/>
    <n v="21746948155"/>
  </r>
  <r>
    <x v="4"/>
    <x v="4"/>
    <s v="C-4699-1500-1-704080"/>
    <s v="C"/>
    <s v="4699"/>
    <s v="1500"/>
    <s v="1"/>
    <s v="704080"/>
    <m/>
    <m/>
    <m/>
    <m/>
    <s v="Propios"/>
    <s v="27"/>
    <s v="CSF"/>
    <x v="16"/>
    <n v="134047175"/>
    <n v="12218422"/>
    <n v="0"/>
    <n v="146265597"/>
    <n v="0"/>
    <n v="139549675"/>
    <n v="6715922"/>
    <n v="138094147"/>
    <n v="94074147"/>
    <n v="94074147"/>
    <n v="94074147"/>
  </r>
  <r>
    <x v="4"/>
    <x v="4"/>
    <s v="C-4699-1500-3-53105B"/>
    <s v="C"/>
    <s v="4699"/>
    <s v="1500"/>
    <s v="3"/>
    <s v="53105B"/>
    <m/>
    <m/>
    <m/>
    <m/>
    <s v="Propios"/>
    <s v="27"/>
    <s v="CSF"/>
    <x v="18"/>
    <n v="1660915804"/>
    <n v="1594906989"/>
    <n v="64105471"/>
    <n v="3191717322"/>
    <n v="0"/>
    <n v="3079946300.23"/>
    <n v="111771021.77"/>
    <n v="3030195955.23"/>
    <n v="2031417414.1300001"/>
    <n v="2031417414.1300001"/>
    <n v="2031417414.1300001"/>
  </r>
  <r>
    <x v="5"/>
    <x v="5"/>
    <s v="A-02"/>
    <s v="A"/>
    <s v="02"/>
    <m/>
    <m/>
    <m/>
    <m/>
    <m/>
    <m/>
    <m/>
    <s v="Propios"/>
    <s v="27"/>
    <s v="CSF"/>
    <x v="3"/>
    <n v="44680517"/>
    <n v="36660411"/>
    <n v="394999"/>
    <n v="80945929"/>
    <n v="0"/>
    <n v="80937398"/>
    <n v="8531"/>
    <n v="55831863"/>
    <n v="11677286"/>
    <n v="11677286"/>
    <n v="11677286"/>
  </r>
  <r>
    <x v="5"/>
    <x v="5"/>
    <s v="A-03-03-01-015"/>
    <s v="A"/>
    <s v="03"/>
    <s v="03"/>
    <s v="01"/>
    <s v="015"/>
    <m/>
    <m/>
    <m/>
    <m/>
    <s v="Propios"/>
    <s v="27"/>
    <s v="CSF"/>
    <x v="4"/>
    <n v="0"/>
    <n v="103783635"/>
    <n v="0"/>
    <n v="103783635"/>
    <n v="0"/>
    <n v="40652740"/>
    <n v="63130895"/>
    <n v="40652740"/>
    <n v="40562640"/>
    <n v="40562640"/>
    <n v="40562640"/>
  </r>
  <r>
    <x v="5"/>
    <x v="5"/>
    <s v="A-08-01"/>
    <s v="A"/>
    <s v="08"/>
    <s v="01"/>
    <m/>
    <m/>
    <m/>
    <m/>
    <m/>
    <m/>
    <s v="Propios"/>
    <s v="27"/>
    <s v="CSF"/>
    <x v="9"/>
    <n v="112335348"/>
    <n v="26656135"/>
    <n v="0"/>
    <n v="138991483"/>
    <n v="0"/>
    <n v="138479311.19999999"/>
    <n v="512171.8"/>
    <n v="138477311.19999999"/>
    <n v="138474427.19999999"/>
    <n v="138474427.19999999"/>
    <n v="138474427.19999999"/>
  </r>
  <r>
    <x v="5"/>
    <x v="5"/>
    <s v="C-4602-1500-3-704050"/>
    <s v="C"/>
    <s v="4602"/>
    <s v="1500"/>
    <s v="3"/>
    <s v="704050"/>
    <m/>
    <m/>
    <m/>
    <m/>
    <s v="Propios"/>
    <s v="27"/>
    <s v="CSF"/>
    <x v="11"/>
    <n v="794705500"/>
    <n v="59350400"/>
    <n v="0"/>
    <n v="854055900"/>
    <n v="0"/>
    <n v="853273101"/>
    <n v="782799"/>
    <n v="757131687"/>
    <n v="531594088.06999999"/>
    <n v="531594088.06999999"/>
    <n v="531594088.06999999"/>
  </r>
  <r>
    <x v="5"/>
    <x v="5"/>
    <s v="C-4602-1500-5-30205B"/>
    <s v="C"/>
    <s v="4602"/>
    <s v="1500"/>
    <s v="5"/>
    <s v="30205B"/>
    <m/>
    <m/>
    <m/>
    <m/>
    <s v="Propios"/>
    <s v="27"/>
    <s v="CSF"/>
    <x v="12"/>
    <n v="1877642340"/>
    <n v="3034465"/>
    <n v="903995126"/>
    <n v="976681679"/>
    <n v="0"/>
    <n v="974260079"/>
    <n v="2421600"/>
    <n v="961593357"/>
    <n v="300770345.25999999"/>
    <n v="300770345.25999999"/>
    <n v="300770345.25999999"/>
  </r>
  <r>
    <x v="5"/>
    <x v="5"/>
    <s v="C-4602-1500-9-704020"/>
    <s v="C"/>
    <s v="4602"/>
    <s v="1500"/>
    <s v="9"/>
    <s v="704020"/>
    <m/>
    <m/>
    <m/>
    <m/>
    <s v="Nación"/>
    <s v="10"/>
    <s v="CSF"/>
    <x v="15"/>
    <n v="135945645138"/>
    <n v="8095213130"/>
    <n v="14920748843"/>
    <n v="129120109425"/>
    <n v="0"/>
    <n v="129119759425"/>
    <n v="350000"/>
    <n v="128252570572"/>
    <n v="104653339003.14"/>
    <n v="104653339003.14"/>
    <n v="104653339003.14"/>
  </r>
  <r>
    <x v="5"/>
    <x v="5"/>
    <s v="C-4602-1500-9-704020"/>
    <s v="C"/>
    <s v="4602"/>
    <s v="1500"/>
    <s v="9"/>
    <s v="704020"/>
    <m/>
    <m/>
    <m/>
    <m/>
    <s v="Propios"/>
    <s v="20"/>
    <s v="CSF"/>
    <x v="15"/>
    <n v="2123582868"/>
    <n v="0"/>
    <n v="0"/>
    <n v="2123582868"/>
    <n v="0"/>
    <n v="2123582868"/>
    <n v="0"/>
    <n v="2123582868"/>
    <n v="1537804273"/>
    <n v="1537804273"/>
    <n v="1537804273"/>
  </r>
  <r>
    <x v="5"/>
    <x v="5"/>
    <s v="C-4602-1500-9-704020"/>
    <s v="C"/>
    <s v="4602"/>
    <s v="1500"/>
    <s v="9"/>
    <s v="704020"/>
    <m/>
    <m/>
    <m/>
    <m/>
    <s v="Propios"/>
    <s v="27"/>
    <s v="CSF"/>
    <x v="15"/>
    <n v="987788042"/>
    <n v="233432513"/>
    <n v="108058748"/>
    <n v="1113161807"/>
    <n v="0"/>
    <n v="1113161807"/>
    <n v="0"/>
    <n v="1058691681"/>
    <n v="552823940"/>
    <n v="552823940"/>
    <n v="552823940"/>
  </r>
  <r>
    <x v="5"/>
    <x v="5"/>
    <s v="C-4602-1500-9-704080"/>
    <s v="C"/>
    <s v="4602"/>
    <s v="1500"/>
    <s v="9"/>
    <s v="704080"/>
    <m/>
    <m/>
    <m/>
    <m/>
    <s v="Nación"/>
    <s v="10"/>
    <s v="CSF"/>
    <x v="16"/>
    <n v="1124244157"/>
    <n v="957472440"/>
    <n v="985001397"/>
    <n v="1096715200"/>
    <n v="0"/>
    <n v="1096291931"/>
    <n v="423269"/>
    <n v="1086105393"/>
    <n v="638080844.87"/>
    <n v="638080844.87"/>
    <n v="638080844.87"/>
  </r>
  <r>
    <x v="5"/>
    <x v="5"/>
    <s v="C-4602-1500-9-704080"/>
    <s v="C"/>
    <s v="4602"/>
    <s v="1500"/>
    <s v="9"/>
    <s v="704080"/>
    <m/>
    <m/>
    <m/>
    <m/>
    <s v="Propios"/>
    <s v="27"/>
    <s v="CSF"/>
    <x v="16"/>
    <n v="15301236858"/>
    <n v="276593428"/>
    <n v="1339969269"/>
    <n v="14237861017"/>
    <n v="0"/>
    <n v="14154853950"/>
    <n v="83007067"/>
    <n v="14074197798"/>
    <n v="13053447851"/>
    <n v="13053447851"/>
    <n v="13053447851"/>
  </r>
  <r>
    <x v="5"/>
    <x v="5"/>
    <s v="C-4602-1500-10-704040"/>
    <s v="C"/>
    <s v="4602"/>
    <s v="1500"/>
    <s v="10"/>
    <s v="704040"/>
    <m/>
    <m/>
    <m/>
    <m/>
    <s v="Nación"/>
    <s v="16"/>
    <s v="CSF"/>
    <x v="17"/>
    <n v="3052031392"/>
    <n v="612565491"/>
    <n v="50376542"/>
    <n v="3614220341"/>
    <n v="0"/>
    <n v="3614220341"/>
    <n v="0"/>
    <n v="3333748827"/>
    <n v="2670049061"/>
    <n v="2670049061"/>
    <n v="2670049061"/>
  </r>
  <r>
    <x v="5"/>
    <x v="5"/>
    <s v="C-4602-1500-10-704040"/>
    <s v="C"/>
    <s v="4602"/>
    <s v="1500"/>
    <s v="10"/>
    <s v="704040"/>
    <m/>
    <m/>
    <m/>
    <m/>
    <s v="Propios"/>
    <s v="21"/>
    <s v="CSF"/>
    <x v="17"/>
    <n v="3800385592"/>
    <n v="926154810"/>
    <n v="20267122"/>
    <n v="4706273280"/>
    <n v="0"/>
    <n v="4649820359"/>
    <n v="56452921"/>
    <n v="4468614169"/>
    <n v="3334937342"/>
    <n v="3334937342"/>
    <n v="3334937342"/>
  </r>
  <r>
    <x v="5"/>
    <x v="5"/>
    <s v="C-4602-1500-10-704040"/>
    <s v="C"/>
    <s v="4602"/>
    <s v="1500"/>
    <s v="10"/>
    <s v="704040"/>
    <m/>
    <m/>
    <m/>
    <m/>
    <s v="Propios"/>
    <s v="27"/>
    <s v="CSF"/>
    <x v="17"/>
    <n v="18132492902"/>
    <n v="5092559909"/>
    <n v="1542838236"/>
    <n v="21682214575"/>
    <n v="0"/>
    <n v="21663590725"/>
    <n v="18623850"/>
    <n v="21531936484"/>
    <n v="17807573942.470001"/>
    <n v="17807573942.470001"/>
    <n v="17807573942.470001"/>
  </r>
  <r>
    <x v="5"/>
    <x v="5"/>
    <s v="C-4699-1500-1-704080"/>
    <s v="C"/>
    <s v="4699"/>
    <s v="1500"/>
    <s v="1"/>
    <s v="704080"/>
    <m/>
    <m/>
    <m/>
    <m/>
    <s v="Propios"/>
    <s v="27"/>
    <s v="CSF"/>
    <x v="16"/>
    <n v="131775941"/>
    <n v="5737842"/>
    <n v="337688"/>
    <n v="137176095"/>
    <n v="0"/>
    <n v="137176095"/>
    <n v="0"/>
    <n v="135961311"/>
    <n v="91221926.329999998"/>
    <n v="91221926.329999998"/>
    <n v="91221926.329999998"/>
  </r>
  <r>
    <x v="5"/>
    <x v="5"/>
    <s v="C-4699-1500-3-53105B"/>
    <s v="C"/>
    <s v="4699"/>
    <s v="1500"/>
    <s v="3"/>
    <s v="53105B"/>
    <m/>
    <m/>
    <m/>
    <m/>
    <s v="Propios"/>
    <s v="27"/>
    <s v="CSF"/>
    <x v="18"/>
    <n v="1803162153"/>
    <n v="802571657"/>
    <n v="9032422"/>
    <n v="2596701388"/>
    <n v="0"/>
    <n v="2571926479"/>
    <n v="24774909"/>
    <n v="2499707647"/>
    <n v="1625761881.3"/>
    <n v="1625761881.3"/>
    <n v="1625761881.3"/>
  </r>
  <r>
    <x v="6"/>
    <x v="6"/>
    <s v="A-02"/>
    <s v="A"/>
    <s v="02"/>
    <m/>
    <m/>
    <m/>
    <m/>
    <m/>
    <m/>
    <m/>
    <s v="Propios"/>
    <s v="27"/>
    <s v="CSF"/>
    <x v="3"/>
    <n v="63470472"/>
    <n v="64415164"/>
    <n v="9020995"/>
    <n v="118864641"/>
    <n v="0"/>
    <n v="118864641"/>
    <n v="0"/>
    <n v="94968825.599999994"/>
    <n v="45331346.57"/>
    <n v="45331346.57"/>
    <n v="45331346.57"/>
  </r>
  <r>
    <x v="6"/>
    <x v="6"/>
    <s v="A-03-03-01-015"/>
    <s v="A"/>
    <s v="03"/>
    <s v="03"/>
    <s v="01"/>
    <s v="015"/>
    <m/>
    <m/>
    <m/>
    <m/>
    <s v="Propios"/>
    <s v="27"/>
    <s v="CSF"/>
    <x v="4"/>
    <n v="0"/>
    <n v="29319111"/>
    <n v="0"/>
    <n v="29319111"/>
    <n v="0"/>
    <n v="29319111"/>
    <n v="0"/>
    <n v="28898073"/>
    <n v="28484913"/>
    <n v="28484913"/>
    <n v="28484913"/>
  </r>
  <r>
    <x v="6"/>
    <x v="6"/>
    <s v="A-08-01"/>
    <s v="A"/>
    <s v="08"/>
    <s v="01"/>
    <m/>
    <m/>
    <m/>
    <m/>
    <m/>
    <m/>
    <s v="Propios"/>
    <s v="27"/>
    <s v="CSF"/>
    <x v="9"/>
    <n v="97596678"/>
    <n v="6614019"/>
    <n v="0"/>
    <n v="104210697"/>
    <n v="0"/>
    <n v="104210696.5"/>
    <n v="0.5"/>
    <n v="104210696.5"/>
    <n v="104210696.5"/>
    <n v="104210696.5"/>
    <n v="104210696.5"/>
  </r>
  <r>
    <x v="6"/>
    <x v="6"/>
    <s v="C-4602-1500-3-704050"/>
    <s v="C"/>
    <s v="4602"/>
    <s v="1500"/>
    <s v="3"/>
    <s v="704050"/>
    <m/>
    <m/>
    <m/>
    <m/>
    <s v="Propios"/>
    <s v="27"/>
    <s v="CSF"/>
    <x v="11"/>
    <n v="352157250"/>
    <n v="55229867"/>
    <n v="5922500"/>
    <n v="401464617"/>
    <n v="0"/>
    <n v="391988617"/>
    <n v="9476000"/>
    <n v="376447852"/>
    <n v="253634855"/>
    <n v="253634855"/>
    <n v="253634855"/>
  </r>
  <r>
    <x v="6"/>
    <x v="6"/>
    <s v="C-4602-1500-5-30205B"/>
    <s v="C"/>
    <s v="4602"/>
    <s v="1500"/>
    <s v="5"/>
    <s v="30205B"/>
    <m/>
    <m/>
    <m/>
    <m/>
    <s v="Propios"/>
    <s v="27"/>
    <s v="CSF"/>
    <x v="12"/>
    <n v="111838000"/>
    <n v="3702000"/>
    <n v="0"/>
    <n v="115540000"/>
    <n v="0"/>
    <n v="107738250"/>
    <n v="7801750"/>
    <n v="99344205"/>
    <n v="63782226"/>
    <n v="63782226"/>
    <n v="63782226"/>
  </r>
  <r>
    <x v="6"/>
    <x v="6"/>
    <s v="C-4602-1500-9-704020"/>
    <s v="C"/>
    <s v="4602"/>
    <s v="1500"/>
    <s v="9"/>
    <s v="704020"/>
    <m/>
    <m/>
    <m/>
    <m/>
    <s v="Nación"/>
    <s v="10"/>
    <s v="CSF"/>
    <x v="15"/>
    <n v="83414853605"/>
    <n v="505428481"/>
    <n v="1241887692"/>
    <n v="82678394394"/>
    <n v="0"/>
    <n v="82452158494"/>
    <n v="226235900"/>
    <n v="80863443604"/>
    <n v="61395533085"/>
    <n v="61395533085"/>
    <n v="61395533085"/>
  </r>
  <r>
    <x v="6"/>
    <x v="6"/>
    <s v="C-4602-1500-9-704020"/>
    <s v="C"/>
    <s v="4602"/>
    <s v="1500"/>
    <s v="9"/>
    <s v="704020"/>
    <m/>
    <m/>
    <m/>
    <m/>
    <s v="Propios"/>
    <s v="20"/>
    <s v="CSF"/>
    <x v="15"/>
    <n v="1207966002"/>
    <n v="0"/>
    <n v="0"/>
    <n v="1207966002"/>
    <n v="0"/>
    <n v="1204890993"/>
    <n v="3075009"/>
    <n v="1200145182"/>
    <n v="901989919"/>
    <n v="901989919"/>
    <n v="901989919"/>
  </r>
  <r>
    <x v="6"/>
    <x v="6"/>
    <s v="C-4602-1500-9-704020"/>
    <s v="C"/>
    <s v="4602"/>
    <s v="1500"/>
    <s v="9"/>
    <s v="704020"/>
    <m/>
    <m/>
    <m/>
    <m/>
    <s v="Propios"/>
    <s v="27"/>
    <s v="CSF"/>
    <x v="15"/>
    <n v="641840882"/>
    <n v="240729339"/>
    <n v="0"/>
    <n v="882570221"/>
    <n v="0"/>
    <n v="865980262"/>
    <n v="16589959"/>
    <n v="829012626"/>
    <n v="445916097"/>
    <n v="445916097"/>
    <n v="445916097"/>
  </r>
  <r>
    <x v="6"/>
    <x v="6"/>
    <s v="C-4602-1500-9-704080"/>
    <s v="C"/>
    <s v="4602"/>
    <s v="1500"/>
    <s v="9"/>
    <s v="704080"/>
    <m/>
    <m/>
    <m/>
    <m/>
    <s v="Nación"/>
    <s v="10"/>
    <s v="CSF"/>
    <x v="16"/>
    <n v="2428916178"/>
    <n v="372678762"/>
    <n v="658116315"/>
    <n v="2143478625"/>
    <n v="0"/>
    <n v="2097596150"/>
    <n v="45882475"/>
    <n v="1999129223"/>
    <n v="968689260"/>
    <n v="968689260"/>
    <n v="968689260"/>
  </r>
  <r>
    <x v="6"/>
    <x v="6"/>
    <s v="C-4602-1500-9-704080"/>
    <s v="C"/>
    <s v="4602"/>
    <s v="1500"/>
    <s v="9"/>
    <s v="704080"/>
    <m/>
    <m/>
    <m/>
    <m/>
    <s v="Propios"/>
    <s v="27"/>
    <s v="CSF"/>
    <x v="16"/>
    <n v="8536254138"/>
    <n v="104605279"/>
    <n v="1106609971"/>
    <n v="7534249446"/>
    <n v="0"/>
    <n v="7504057255"/>
    <n v="30192191"/>
    <n v="7445836451"/>
    <n v="6170053318"/>
    <n v="6170053318"/>
    <n v="6170053318"/>
  </r>
  <r>
    <x v="6"/>
    <x v="6"/>
    <s v="C-4602-1500-10-704040"/>
    <s v="C"/>
    <s v="4602"/>
    <s v="1500"/>
    <s v="10"/>
    <s v="704040"/>
    <m/>
    <m/>
    <m/>
    <m/>
    <s v="Nación"/>
    <s v="16"/>
    <s v="CSF"/>
    <x v="17"/>
    <n v="5320810555"/>
    <n v="754702526"/>
    <n v="102264763"/>
    <n v="5973248318"/>
    <n v="0"/>
    <n v="5968853111"/>
    <n v="4395207"/>
    <n v="5911764284"/>
    <n v="4365577881"/>
    <n v="4365577881"/>
    <n v="4365577881"/>
  </r>
  <r>
    <x v="6"/>
    <x v="6"/>
    <s v="C-4602-1500-10-704040"/>
    <s v="C"/>
    <s v="4602"/>
    <s v="1500"/>
    <s v="10"/>
    <s v="704040"/>
    <m/>
    <m/>
    <m/>
    <m/>
    <s v="Propios"/>
    <s v="21"/>
    <s v="CSF"/>
    <x v="17"/>
    <n v="4250858988"/>
    <n v="483667746"/>
    <n v="0"/>
    <n v="4734526734"/>
    <n v="0"/>
    <n v="4715713824"/>
    <n v="18812910"/>
    <n v="4298984210"/>
    <n v="4023749346"/>
    <n v="4023749346"/>
    <n v="4023749346"/>
  </r>
  <r>
    <x v="6"/>
    <x v="6"/>
    <s v="C-4602-1500-10-704040"/>
    <s v="C"/>
    <s v="4602"/>
    <s v="1500"/>
    <s v="10"/>
    <s v="704040"/>
    <m/>
    <m/>
    <m/>
    <m/>
    <s v="Propios"/>
    <s v="27"/>
    <s v="CSF"/>
    <x v="17"/>
    <n v="48158660516"/>
    <n v="9442224309"/>
    <n v="874467412"/>
    <n v="56726417413"/>
    <n v="0"/>
    <n v="56634941563"/>
    <n v="91475850"/>
    <n v="55699108730"/>
    <n v="45963382249.730003"/>
    <n v="45963382249.730003"/>
    <n v="45963382249.730003"/>
  </r>
  <r>
    <x v="6"/>
    <x v="6"/>
    <s v="C-4699-1500-1-704080"/>
    <s v="C"/>
    <s v="4699"/>
    <s v="1500"/>
    <s v="1"/>
    <s v="704080"/>
    <m/>
    <m/>
    <m/>
    <m/>
    <s v="Propios"/>
    <s v="27"/>
    <s v="CSF"/>
    <x v="16"/>
    <n v="131887859"/>
    <n v="13583015"/>
    <n v="1685979"/>
    <n v="143784895"/>
    <n v="0"/>
    <n v="143784895"/>
    <n v="0"/>
    <n v="138672271"/>
    <n v="93489428"/>
    <n v="93489428"/>
    <n v="93489428"/>
  </r>
  <r>
    <x v="6"/>
    <x v="6"/>
    <s v="C-4699-1500-3-53105B"/>
    <s v="C"/>
    <s v="4699"/>
    <s v="1500"/>
    <s v="3"/>
    <s v="53105B"/>
    <m/>
    <m/>
    <m/>
    <m/>
    <s v="Propios"/>
    <s v="27"/>
    <s v="CSF"/>
    <x v="18"/>
    <n v="1605537288"/>
    <n v="1160368968"/>
    <n v="176954811"/>
    <n v="2588951445"/>
    <n v="0"/>
    <n v="2585577508"/>
    <n v="3373937"/>
    <n v="2414985931"/>
    <n v="1734281357"/>
    <n v="1734281357"/>
    <n v="1734281357"/>
  </r>
  <r>
    <x v="7"/>
    <x v="7"/>
    <s v="A-02"/>
    <s v="A"/>
    <s v="02"/>
    <m/>
    <m/>
    <m/>
    <m/>
    <m/>
    <m/>
    <m/>
    <s v="Propios"/>
    <s v="27"/>
    <s v="CSF"/>
    <x v="3"/>
    <n v="38287394"/>
    <n v="27359000"/>
    <n v="1749000"/>
    <n v="63897394"/>
    <n v="0"/>
    <n v="63897394"/>
    <n v="0"/>
    <n v="51275094"/>
    <n v="20431395.93"/>
    <n v="20431395.93"/>
    <n v="20431395.93"/>
  </r>
  <r>
    <x v="7"/>
    <x v="7"/>
    <s v="A-08-01"/>
    <s v="A"/>
    <s v="08"/>
    <s v="01"/>
    <m/>
    <m/>
    <m/>
    <m/>
    <m/>
    <m/>
    <s v="Propios"/>
    <s v="27"/>
    <s v="CSF"/>
    <x v="9"/>
    <n v="45641410"/>
    <n v="20617971"/>
    <n v="181868"/>
    <n v="66077513"/>
    <n v="0"/>
    <n v="66077513"/>
    <n v="0"/>
    <n v="52200513"/>
    <n v="52200513"/>
    <n v="52200513"/>
    <n v="52200513"/>
  </r>
  <r>
    <x v="7"/>
    <x v="7"/>
    <s v="C-4602-1500-3-704050"/>
    <s v="C"/>
    <s v="4602"/>
    <s v="1500"/>
    <s v="3"/>
    <s v="704050"/>
    <m/>
    <m/>
    <m/>
    <m/>
    <s v="Propios"/>
    <s v="27"/>
    <s v="CSF"/>
    <x v="11"/>
    <n v="258766250"/>
    <n v="49006500"/>
    <n v="0"/>
    <n v="307772750"/>
    <n v="0"/>
    <n v="307772750"/>
    <n v="0"/>
    <n v="305482966"/>
    <n v="196818863.96000001"/>
    <n v="196818863.96000001"/>
    <n v="196818863.96000001"/>
  </r>
  <r>
    <x v="7"/>
    <x v="7"/>
    <s v="C-4602-1500-5-30205B"/>
    <s v="C"/>
    <s v="4602"/>
    <s v="1500"/>
    <s v="5"/>
    <s v="30205B"/>
    <m/>
    <m/>
    <m/>
    <m/>
    <s v="Propios"/>
    <s v="27"/>
    <s v="CSF"/>
    <x v="12"/>
    <n v="2408881875"/>
    <n v="782782422"/>
    <n v="47007099"/>
    <n v="3144657198"/>
    <n v="0"/>
    <n v="3130145465"/>
    <n v="14511733"/>
    <n v="3113999559"/>
    <n v="717155561.61000001"/>
    <n v="717155561.61000001"/>
    <n v="717155561.61000001"/>
  </r>
  <r>
    <x v="7"/>
    <x v="7"/>
    <s v="C-4602-1500-9-704020"/>
    <s v="C"/>
    <s v="4602"/>
    <s v="1500"/>
    <s v="9"/>
    <s v="704020"/>
    <m/>
    <m/>
    <m/>
    <m/>
    <s v="Nación"/>
    <s v="10"/>
    <s v="CSF"/>
    <x v="15"/>
    <n v="67184095841"/>
    <n v="3334713306"/>
    <n v="6156589142"/>
    <n v="64362220005"/>
    <n v="0"/>
    <n v="62662569152"/>
    <n v="1699650853"/>
    <n v="60198354936"/>
    <n v="46416983589"/>
    <n v="46416983589"/>
    <n v="46416983589"/>
  </r>
  <r>
    <x v="7"/>
    <x v="7"/>
    <s v="C-4602-1500-9-704020"/>
    <s v="C"/>
    <s v="4602"/>
    <s v="1500"/>
    <s v="9"/>
    <s v="704020"/>
    <m/>
    <m/>
    <m/>
    <m/>
    <s v="Propios"/>
    <s v="20"/>
    <s v="CSF"/>
    <x v="15"/>
    <n v="808744092"/>
    <n v="103689087"/>
    <n v="0"/>
    <n v="912433179"/>
    <n v="0"/>
    <n v="912433178"/>
    <n v="1"/>
    <n v="911570745"/>
    <n v="602658258"/>
    <n v="602658258"/>
    <n v="602658258"/>
  </r>
  <r>
    <x v="7"/>
    <x v="7"/>
    <s v="C-4602-1500-9-704020"/>
    <s v="C"/>
    <s v="4602"/>
    <s v="1500"/>
    <s v="9"/>
    <s v="704020"/>
    <m/>
    <m/>
    <m/>
    <m/>
    <s v="Propios"/>
    <s v="27"/>
    <s v="CSF"/>
    <x v="15"/>
    <n v="690397720"/>
    <n v="77910547"/>
    <n v="353095830"/>
    <n v="415212437"/>
    <n v="0"/>
    <n v="388410654"/>
    <n v="26801783"/>
    <n v="388232859"/>
    <n v="286377958.79000002"/>
    <n v="286377958.79000002"/>
    <n v="286377958.79000002"/>
  </r>
  <r>
    <x v="7"/>
    <x v="7"/>
    <s v="C-4602-1500-9-704080"/>
    <s v="C"/>
    <s v="4602"/>
    <s v="1500"/>
    <s v="9"/>
    <s v="704080"/>
    <m/>
    <m/>
    <m/>
    <m/>
    <s v="Nación"/>
    <s v="10"/>
    <s v="CSF"/>
    <x v="16"/>
    <n v="538624020"/>
    <n v="446294781"/>
    <n v="779936045"/>
    <n v="204982756"/>
    <n v="0"/>
    <n v="204468991"/>
    <n v="513765"/>
    <n v="171501302"/>
    <n v="111648170.90000001"/>
    <n v="111648170.90000001"/>
    <n v="111648170.90000001"/>
  </r>
  <r>
    <x v="7"/>
    <x v="7"/>
    <s v="C-4602-1500-9-704080"/>
    <s v="C"/>
    <s v="4602"/>
    <s v="1500"/>
    <s v="9"/>
    <s v="704080"/>
    <m/>
    <m/>
    <m/>
    <m/>
    <s v="Propios"/>
    <s v="27"/>
    <s v="CSF"/>
    <x v="16"/>
    <n v="7205555193"/>
    <n v="722941644"/>
    <n v="1792422023"/>
    <n v="6136074814"/>
    <n v="0"/>
    <n v="6120221785"/>
    <n v="15853029"/>
    <n v="6071345956"/>
    <n v="4180278091.73"/>
    <n v="4180278091.73"/>
    <n v="4180278091.73"/>
  </r>
  <r>
    <x v="7"/>
    <x v="7"/>
    <s v="C-4602-1500-10-704040"/>
    <s v="C"/>
    <s v="4602"/>
    <s v="1500"/>
    <s v="10"/>
    <s v="704040"/>
    <m/>
    <m/>
    <m/>
    <m/>
    <s v="Nación"/>
    <s v="16"/>
    <s v="CSF"/>
    <x v="17"/>
    <n v="507360695"/>
    <n v="272874499"/>
    <n v="78720"/>
    <n v="780156474"/>
    <n v="0"/>
    <n v="778002609"/>
    <n v="2153865"/>
    <n v="726833532"/>
    <n v="499018600"/>
    <n v="499018600"/>
    <n v="499018600"/>
  </r>
  <r>
    <x v="7"/>
    <x v="7"/>
    <s v="C-4602-1500-10-704040"/>
    <s v="C"/>
    <s v="4602"/>
    <s v="1500"/>
    <s v="10"/>
    <s v="704040"/>
    <m/>
    <m/>
    <m/>
    <m/>
    <s v="Propios"/>
    <s v="21"/>
    <s v="CSF"/>
    <x v="17"/>
    <n v="2196834015"/>
    <n v="645403127"/>
    <n v="293697865"/>
    <n v="2548539277"/>
    <n v="0"/>
    <n v="2546728576"/>
    <n v="1810701"/>
    <n v="2396400530"/>
    <n v="1761626087"/>
    <n v="1761626087"/>
    <n v="1761626087"/>
  </r>
  <r>
    <x v="7"/>
    <x v="7"/>
    <s v="C-4602-1500-10-704040"/>
    <s v="C"/>
    <s v="4602"/>
    <s v="1500"/>
    <s v="10"/>
    <s v="704040"/>
    <m/>
    <m/>
    <m/>
    <m/>
    <s v="Propios"/>
    <s v="27"/>
    <s v="CSF"/>
    <x v="17"/>
    <n v="5998016661"/>
    <n v="584509009"/>
    <n v="32014346"/>
    <n v="6550511324"/>
    <n v="0"/>
    <n v="6373748864"/>
    <n v="176762460"/>
    <n v="6307359138"/>
    <n v="5518228235.5900002"/>
    <n v="5518228235.5900002"/>
    <n v="5518228235.5900002"/>
  </r>
  <r>
    <x v="7"/>
    <x v="7"/>
    <s v="C-4699-1500-1-704080"/>
    <s v="C"/>
    <s v="4699"/>
    <s v="1500"/>
    <s v="1"/>
    <s v="704080"/>
    <m/>
    <m/>
    <m/>
    <m/>
    <s v="Propios"/>
    <s v="27"/>
    <s v="CSF"/>
    <x v="16"/>
    <n v="131836174"/>
    <n v="6231439"/>
    <n v="337688"/>
    <n v="137729925"/>
    <n v="0"/>
    <n v="137729925"/>
    <n v="0"/>
    <n v="137407869"/>
    <n v="93775552.75"/>
    <n v="93775552.75"/>
    <n v="93775552.75"/>
  </r>
  <r>
    <x v="7"/>
    <x v="7"/>
    <s v="C-4699-1500-3-53105B"/>
    <s v="C"/>
    <s v="4699"/>
    <s v="1500"/>
    <s v="3"/>
    <s v="53105B"/>
    <m/>
    <m/>
    <m/>
    <m/>
    <s v="Propios"/>
    <s v="27"/>
    <s v="CSF"/>
    <x v="18"/>
    <n v="1167545964"/>
    <n v="683266544"/>
    <n v="187425000"/>
    <n v="1663387508"/>
    <n v="0"/>
    <n v="1616362537"/>
    <n v="47024971"/>
    <n v="1585961306"/>
    <n v="918859458.63999999"/>
    <n v="918859458.63999999"/>
    <n v="918859458.63999999"/>
  </r>
  <r>
    <x v="8"/>
    <x v="8"/>
    <s v="A-02"/>
    <s v="A"/>
    <s v="02"/>
    <m/>
    <m/>
    <m/>
    <m/>
    <m/>
    <m/>
    <m/>
    <s v="Propios"/>
    <s v="27"/>
    <s v="CSF"/>
    <x v="3"/>
    <n v="70862380"/>
    <n v="112808899"/>
    <n v="21544759"/>
    <n v="162126520"/>
    <n v="0"/>
    <n v="162126520"/>
    <n v="0"/>
    <n v="139515710"/>
    <n v="52349202"/>
    <n v="52349202"/>
    <n v="52349202"/>
  </r>
  <r>
    <x v="8"/>
    <x v="8"/>
    <s v="A-08-01"/>
    <s v="A"/>
    <s v="08"/>
    <s v="01"/>
    <m/>
    <m/>
    <m/>
    <m/>
    <m/>
    <m/>
    <s v="Propios"/>
    <s v="27"/>
    <s v="CSF"/>
    <x v="9"/>
    <n v="68842782"/>
    <n v="0"/>
    <n v="3474981"/>
    <n v="65367801"/>
    <n v="0"/>
    <n v="65367801"/>
    <n v="0"/>
    <n v="65367801"/>
    <n v="65367801"/>
    <n v="65367801"/>
    <n v="65367801"/>
  </r>
  <r>
    <x v="8"/>
    <x v="8"/>
    <s v="C-4602-1500-3-704050"/>
    <s v="C"/>
    <s v="4602"/>
    <s v="1500"/>
    <s v="3"/>
    <s v="704050"/>
    <m/>
    <m/>
    <m/>
    <m/>
    <s v="Propios"/>
    <s v="27"/>
    <s v="CSF"/>
    <x v="11"/>
    <n v="402352750"/>
    <n v="57653589"/>
    <n v="0"/>
    <n v="460006339"/>
    <n v="0"/>
    <n v="458663906"/>
    <n v="1342433"/>
    <n v="438249306"/>
    <n v="263188850"/>
    <n v="263188850"/>
    <n v="263188850"/>
  </r>
  <r>
    <x v="8"/>
    <x v="8"/>
    <s v="C-4602-1500-5-30205B"/>
    <s v="C"/>
    <s v="4602"/>
    <s v="1500"/>
    <s v="5"/>
    <s v="30205B"/>
    <m/>
    <m/>
    <m/>
    <m/>
    <s v="Propios"/>
    <s v="27"/>
    <s v="CSF"/>
    <x v="12"/>
    <n v="2498247401"/>
    <n v="6599000"/>
    <n v="89617511"/>
    <n v="2415228890"/>
    <n v="0"/>
    <n v="2406926890"/>
    <n v="8302000"/>
    <n v="2400370310"/>
    <n v="457985138"/>
    <n v="457985138"/>
    <n v="457985138"/>
  </r>
  <r>
    <x v="8"/>
    <x v="8"/>
    <s v="C-4602-1500-9-704020"/>
    <s v="C"/>
    <s v="4602"/>
    <s v="1500"/>
    <s v="9"/>
    <s v="704020"/>
    <m/>
    <m/>
    <m/>
    <m/>
    <s v="Nación"/>
    <s v="10"/>
    <s v="CSF"/>
    <x v="15"/>
    <n v="208960888594"/>
    <n v="15028055892"/>
    <n v="23772151461"/>
    <n v="200216793025"/>
    <n v="0"/>
    <n v="200142335460"/>
    <n v="74457565"/>
    <n v="198111225283"/>
    <n v="140297251464"/>
    <n v="140297251464"/>
    <n v="140297251464"/>
  </r>
  <r>
    <x v="8"/>
    <x v="8"/>
    <s v="C-4602-1500-9-704020"/>
    <s v="C"/>
    <s v="4602"/>
    <s v="1500"/>
    <s v="9"/>
    <s v="704020"/>
    <m/>
    <m/>
    <m/>
    <m/>
    <s v="Propios"/>
    <s v="20"/>
    <s v="CSF"/>
    <x v="15"/>
    <n v="3134510006"/>
    <n v="79000000"/>
    <n v="0"/>
    <n v="3213510006"/>
    <n v="0"/>
    <n v="3201041922"/>
    <n v="12468084"/>
    <n v="3201041922"/>
    <n v="2603219828"/>
    <n v="2603219828"/>
    <n v="2603219828"/>
  </r>
  <r>
    <x v="8"/>
    <x v="8"/>
    <s v="C-4602-1500-9-704020"/>
    <s v="C"/>
    <s v="4602"/>
    <s v="1500"/>
    <s v="9"/>
    <s v="704020"/>
    <m/>
    <m/>
    <m/>
    <m/>
    <s v="Propios"/>
    <s v="27"/>
    <s v="CSF"/>
    <x v="15"/>
    <n v="58396984442"/>
    <n v="385618031"/>
    <n v="492431639"/>
    <n v="58290170834"/>
    <n v="0"/>
    <n v="58208493195"/>
    <n v="81677639"/>
    <n v="58117732640"/>
    <n v="55153864899"/>
    <n v="55153864899"/>
    <n v="55153864899"/>
  </r>
  <r>
    <x v="8"/>
    <x v="8"/>
    <s v="C-4602-1500-9-704080"/>
    <s v="C"/>
    <s v="4602"/>
    <s v="1500"/>
    <s v="9"/>
    <s v="704080"/>
    <m/>
    <m/>
    <m/>
    <m/>
    <s v="Nación"/>
    <s v="10"/>
    <s v="CSF"/>
    <x v="16"/>
    <n v="6291980708"/>
    <n v="1909799407"/>
    <n v="3882390197"/>
    <n v="4319389918"/>
    <n v="0"/>
    <n v="4147902296"/>
    <n v="171487622"/>
    <n v="4083781168"/>
    <n v="2133828582"/>
    <n v="2133828582"/>
    <n v="2133828582"/>
  </r>
  <r>
    <x v="8"/>
    <x v="8"/>
    <s v="C-4602-1500-9-704080"/>
    <s v="C"/>
    <s v="4602"/>
    <s v="1500"/>
    <s v="9"/>
    <s v="704080"/>
    <m/>
    <m/>
    <m/>
    <m/>
    <s v="Propios"/>
    <s v="27"/>
    <s v="CSF"/>
    <x v="16"/>
    <n v="24085188987"/>
    <n v="3729195909"/>
    <n v="1757873776"/>
    <n v="26056511120"/>
    <n v="0"/>
    <n v="26041864290"/>
    <n v="14646830"/>
    <n v="25952624630"/>
    <n v="20836352138"/>
    <n v="20836352138"/>
    <n v="20836352138"/>
  </r>
  <r>
    <x v="8"/>
    <x v="8"/>
    <s v="C-4602-1500-10-704040"/>
    <s v="C"/>
    <s v="4602"/>
    <s v="1500"/>
    <s v="10"/>
    <s v="704040"/>
    <m/>
    <m/>
    <m/>
    <m/>
    <s v="Nación"/>
    <s v="16"/>
    <s v="CSF"/>
    <x v="17"/>
    <n v="5259387029"/>
    <n v="808012765"/>
    <n v="44648390"/>
    <n v="6022751404"/>
    <n v="0"/>
    <n v="5989178761"/>
    <n v="33572643"/>
    <n v="5989110471"/>
    <n v="4632757376"/>
    <n v="4632757376"/>
    <n v="4632757376"/>
  </r>
  <r>
    <x v="8"/>
    <x v="8"/>
    <s v="C-4602-1500-10-704040"/>
    <s v="C"/>
    <s v="4602"/>
    <s v="1500"/>
    <s v="10"/>
    <s v="704040"/>
    <m/>
    <m/>
    <m/>
    <m/>
    <s v="Propios"/>
    <s v="21"/>
    <s v="CSF"/>
    <x v="17"/>
    <n v="3657552145"/>
    <n v="268610719"/>
    <n v="157251669"/>
    <n v="3768911195"/>
    <n v="0"/>
    <n v="3758967662"/>
    <n v="9943533"/>
    <n v="3618094717"/>
    <n v="3463375404"/>
    <n v="3463375404"/>
    <n v="3463375404"/>
  </r>
  <r>
    <x v="8"/>
    <x v="8"/>
    <s v="C-4602-1500-10-704040"/>
    <s v="C"/>
    <s v="4602"/>
    <s v="1500"/>
    <s v="10"/>
    <s v="704040"/>
    <m/>
    <m/>
    <m/>
    <m/>
    <s v="Propios"/>
    <s v="27"/>
    <s v="CSF"/>
    <x v="17"/>
    <n v="22567353043"/>
    <n v="4617524080"/>
    <n v="611704213"/>
    <n v="26573172910"/>
    <n v="0"/>
    <n v="26448337169"/>
    <n v="124835741"/>
    <n v="26332322629"/>
    <n v="21366528568"/>
    <n v="21366528568"/>
    <n v="21366528568"/>
  </r>
  <r>
    <x v="8"/>
    <x v="8"/>
    <s v="C-4699-1500-1-704080"/>
    <s v="C"/>
    <s v="4699"/>
    <s v="1500"/>
    <s v="1"/>
    <s v="704080"/>
    <m/>
    <m/>
    <m/>
    <m/>
    <s v="Propios"/>
    <s v="27"/>
    <s v="CSF"/>
    <x v="16"/>
    <n v="197766148"/>
    <n v="33188343"/>
    <n v="1764937"/>
    <n v="229189554"/>
    <n v="0"/>
    <n v="204597474"/>
    <n v="24592080"/>
    <n v="201093526"/>
    <n v="136285672"/>
    <n v="136285672"/>
    <n v="136285672"/>
  </r>
  <r>
    <x v="8"/>
    <x v="8"/>
    <s v="C-4699-1500-3-53105B"/>
    <s v="C"/>
    <s v="4699"/>
    <s v="1500"/>
    <s v="3"/>
    <s v="53105B"/>
    <m/>
    <m/>
    <m/>
    <m/>
    <s v="Propios"/>
    <s v="27"/>
    <s v="CSF"/>
    <x v="18"/>
    <n v="1211542885"/>
    <n v="1027633808"/>
    <n v="14901917"/>
    <n v="2224274776"/>
    <n v="0"/>
    <n v="2224274776"/>
    <n v="0"/>
    <n v="2071407989.6600001"/>
    <n v="1441194005.2"/>
    <n v="1441194005.2"/>
    <n v="1441194005.2"/>
  </r>
  <r>
    <x v="9"/>
    <x v="9"/>
    <s v="A-02"/>
    <s v="A"/>
    <s v="02"/>
    <m/>
    <m/>
    <m/>
    <m/>
    <m/>
    <m/>
    <m/>
    <s v="Propios"/>
    <s v="27"/>
    <s v="CSF"/>
    <x v="3"/>
    <n v="42365148"/>
    <n v="40654582"/>
    <n v="2809914"/>
    <n v="80209816"/>
    <n v="0"/>
    <n v="80209816"/>
    <n v="0"/>
    <n v="61161742"/>
    <n v="40947630"/>
    <n v="40947630"/>
    <n v="40947630"/>
  </r>
  <r>
    <x v="9"/>
    <x v="9"/>
    <s v="A-08-01"/>
    <s v="A"/>
    <s v="08"/>
    <s v="01"/>
    <m/>
    <m/>
    <m/>
    <m/>
    <m/>
    <m/>
    <s v="Propios"/>
    <s v="27"/>
    <s v="CSF"/>
    <x v="9"/>
    <n v="118684452"/>
    <n v="12441160"/>
    <n v="962459"/>
    <n v="130163153"/>
    <n v="0"/>
    <n v="130163152.44"/>
    <n v="0.56000000000000005"/>
    <n v="130163152.44"/>
    <n v="118140730.44"/>
    <n v="118140730.44"/>
    <n v="118140730.44"/>
  </r>
  <r>
    <x v="9"/>
    <x v="9"/>
    <s v="C-4602-1500-3-704050"/>
    <s v="C"/>
    <s v="4602"/>
    <s v="1500"/>
    <s v="3"/>
    <s v="704050"/>
    <m/>
    <m/>
    <m/>
    <m/>
    <s v="Propios"/>
    <s v="27"/>
    <s v="CSF"/>
    <x v="11"/>
    <n v="304961750"/>
    <n v="45356500"/>
    <n v="0"/>
    <n v="350318250"/>
    <n v="0"/>
    <n v="342580250"/>
    <n v="7738000"/>
    <n v="326827777"/>
    <n v="227326228"/>
    <n v="227326228"/>
    <n v="227326228"/>
  </r>
  <r>
    <x v="9"/>
    <x v="9"/>
    <s v="C-4602-1500-5-30205BZ"/>
    <s v="C"/>
    <s v="4602"/>
    <s v="1500"/>
    <s v="5"/>
    <s v="30205BZ"/>
    <s v=""/>
    <s v=""/>
    <s v=""/>
    <s v=""/>
    <s v="Nación"/>
    <s v="10"/>
    <s v="CSF"/>
    <x v="19"/>
    <n v="0"/>
    <n v="2115217631"/>
    <n v="0"/>
    <n v="2115217631"/>
    <n v="0"/>
    <n v="2115217631"/>
    <n v="0"/>
    <n v="2115217631"/>
    <n v="317282645"/>
    <n v="317282645"/>
    <n v="317282645"/>
  </r>
  <r>
    <x v="9"/>
    <x v="9"/>
    <s v="C-4602-1500-5-30205B"/>
    <s v="C"/>
    <s v="4602"/>
    <s v="1500"/>
    <s v="5"/>
    <s v="30205B"/>
    <m/>
    <m/>
    <m/>
    <m/>
    <s v="Propios"/>
    <s v="27"/>
    <s v="CSF"/>
    <x v="12"/>
    <n v="8130783681"/>
    <n v="99100615"/>
    <n v="2882559257"/>
    <n v="5347325039"/>
    <n v="0"/>
    <n v="5341271039"/>
    <n v="6054000"/>
    <n v="4840189217"/>
    <n v="1195384705"/>
    <n v="1195384705"/>
    <n v="1195384705"/>
  </r>
  <r>
    <x v="9"/>
    <x v="9"/>
    <s v="C-4602-1500-9-704020Z"/>
    <s v="C"/>
    <s v="4602"/>
    <s v="1500"/>
    <s v="9"/>
    <s v="704020Z"/>
    <s v=""/>
    <s v=""/>
    <s v=""/>
    <s v=""/>
    <s v="Nación"/>
    <s v="10"/>
    <s v="CSF"/>
    <x v="13"/>
    <n v="0"/>
    <n v="2691243568"/>
    <n v="1097951246"/>
    <n v="1593292322"/>
    <n v="0"/>
    <n v="1428769389"/>
    <n v="164522933"/>
    <n v="1428769389"/>
    <n v="21238158"/>
    <n v="21238158"/>
    <n v="21238158"/>
  </r>
  <r>
    <x v="9"/>
    <x v="9"/>
    <s v="C-4602-1500-9-704080Z"/>
    <s v="C"/>
    <s v="4602"/>
    <s v="1500"/>
    <s v="9"/>
    <s v="704080Z"/>
    <s v=""/>
    <s v=""/>
    <s v=""/>
    <s v=""/>
    <s v="Nación"/>
    <s v="10"/>
    <s v="CSF"/>
    <x v="14"/>
    <n v="0"/>
    <n v="1983785995"/>
    <n v="84562627"/>
    <n v="1899223368"/>
    <n v="0"/>
    <n v="1851492697"/>
    <n v="47730671"/>
    <n v="1706958626"/>
    <n v="606478445"/>
    <n v="606478445"/>
    <n v="606478445"/>
  </r>
  <r>
    <x v="9"/>
    <x v="9"/>
    <s v="C-4602-1500-9-704020"/>
    <s v="C"/>
    <s v="4602"/>
    <s v="1500"/>
    <s v="9"/>
    <s v="704020"/>
    <m/>
    <m/>
    <m/>
    <m/>
    <s v="Nación"/>
    <s v="10"/>
    <s v="CSF"/>
    <x v="15"/>
    <n v="251421631486"/>
    <n v="8064611144"/>
    <n v="6957747183"/>
    <n v="252528495447"/>
    <n v="0"/>
    <n v="251958941094"/>
    <n v="569554353"/>
    <n v="250705955342"/>
    <n v="190082840447"/>
    <n v="190082840447"/>
    <n v="190082840447"/>
  </r>
  <r>
    <x v="9"/>
    <x v="9"/>
    <s v="C-4602-1500-9-704020"/>
    <s v="C"/>
    <s v="4602"/>
    <s v="1500"/>
    <s v="9"/>
    <s v="704020"/>
    <m/>
    <m/>
    <m/>
    <m/>
    <s v="Propios"/>
    <s v="20"/>
    <s v="CSF"/>
    <x v="15"/>
    <n v="1684445912"/>
    <n v="119571614"/>
    <n v="0"/>
    <n v="1804017526"/>
    <n v="0"/>
    <n v="1636307349"/>
    <n v="167710177"/>
    <n v="1604463645"/>
    <n v="1102311954"/>
    <n v="1102311954"/>
    <n v="1102311954"/>
  </r>
  <r>
    <x v="9"/>
    <x v="9"/>
    <s v="C-4602-1500-9-704020"/>
    <s v="C"/>
    <s v="4602"/>
    <s v="1500"/>
    <s v="9"/>
    <s v="704020"/>
    <m/>
    <m/>
    <m/>
    <m/>
    <s v="Propios"/>
    <s v="27"/>
    <s v="CSF"/>
    <x v="15"/>
    <n v="5168913602"/>
    <n v="345202547"/>
    <n v="90674092"/>
    <n v="5423442057"/>
    <n v="0"/>
    <n v="5399691476"/>
    <n v="23750581"/>
    <n v="5361047957"/>
    <n v="4248798844"/>
    <n v="4248798844"/>
    <n v="4248798844"/>
  </r>
  <r>
    <x v="9"/>
    <x v="9"/>
    <s v="C-4602-1500-9-704080"/>
    <s v="C"/>
    <s v="4602"/>
    <s v="1500"/>
    <s v="9"/>
    <s v="704080"/>
    <m/>
    <m/>
    <m/>
    <m/>
    <s v="Nación"/>
    <s v="10"/>
    <s v="CSF"/>
    <x v="16"/>
    <n v="4017973401"/>
    <n v="1239311180"/>
    <n v="830875870"/>
    <n v="4426408711"/>
    <n v="0"/>
    <n v="4417704465"/>
    <n v="8704246"/>
    <n v="4372500901"/>
    <n v="2320740208"/>
    <n v="2320740208"/>
    <n v="2320740208"/>
  </r>
  <r>
    <x v="9"/>
    <x v="9"/>
    <s v="C-4602-1500-9-704080"/>
    <s v="C"/>
    <s v="4602"/>
    <s v="1500"/>
    <s v="9"/>
    <s v="704080"/>
    <m/>
    <m/>
    <m/>
    <m/>
    <s v="Propios"/>
    <s v="27"/>
    <s v="CSF"/>
    <x v="16"/>
    <n v="8009211127"/>
    <n v="147917916"/>
    <n v="849116609"/>
    <n v="7308012434"/>
    <n v="0"/>
    <n v="7116103352"/>
    <n v="191909082"/>
    <n v="7013858138"/>
    <n v="4477893263"/>
    <n v="4477893263"/>
    <n v="4477893263"/>
  </r>
  <r>
    <x v="9"/>
    <x v="9"/>
    <s v="C-4602-1500-10-704040"/>
    <s v="C"/>
    <s v="4602"/>
    <s v="1500"/>
    <s v="10"/>
    <s v="704040"/>
    <m/>
    <m/>
    <m/>
    <m/>
    <s v="Nación"/>
    <s v="16"/>
    <s v="CSF"/>
    <x v="17"/>
    <n v="1407447730"/>
    <n v="138368447"/>
    <n v="421236613"/>
    <n v="1124579564"/>
    <n v="0"/>
    <n v="1120560764"/>
    <n v="4018800"/>
    <n v="1066638447"/>
    <n v="720374427"/>
    <n v="720374427"/>
    <n v="720374427"/>
  </r>
  <r>
    <x v="9"/>
    <x v="9"/>
    <s v="C-4602-1500-10-704040"/>
    <s v="C"/>
    <s v="4602"/>
    <s v="1500"/>
    <s v="10"/>
    <s v="704040"/>
    <m/>
    <m/>
    <m/>
    <m/>
    <s v="Propios"/>
    <s v="21"/>
    <s v="CSF"/>
    <x v="17"/>
    <n v="3236964989"/>
    <n v="1167449424"/>
    <n v="356616045"/>
    <n v="4047798368"/>
    <n v="0"/>
    <n v="3997997150"/>
    <n v="49801218"/>
    <n v="3680971325"/>
    <n v="2762304943"/>
    <n v="2762304943"/>
    <n v="2762304943"/>
  </r>
  <r>
    <x v="9"/>
    <x v="9"/>
    <s v="C-4602-1500-10-704040"/>
    <s v="C"/>
    <s v="4602"/>
    <s v="1500"/>
    <s v="10"/>
    <s v="704040"/>
    <m/>
    <m/>
    <m/>
    <m/>
    <s v="Propios"/>
    <s v="27"/>
    <s v="CSF"/>
    <x v="17"/>
    <n v="18956085197"/>
    <n v="4328404784"/>
    <n v="730745331"/>
    <n v="22553744650"/>
    <n v="0"/>
    <n v="22459413533"/>
    <n v="94331117"/>
    <n v="21680800283"/>
    <n v="18123000846"/>
    <n v="18123000846"/>
    <n v="18123000846"/>
  </r>
  <r>
    <x v="9"/>
    <x v="9"/>
    <s v="C-4699-1500-1-704080"/>
    <s v="C"/>
    <s v="4699"/>
    <s v="1500"/>
    <s v="1"/>
    <s v="704080"/>
    <m/>
    <m/>
    <m/>
    <m/>
    <s v="Propios"/>
    <s v="27"/>
    <s v="CSF"/>
    <x v="16"/>
    <n v="66028069"/>
    <n v="2915324"/>
    <n v="2286127"/>
    <n v="66657266"/>
    <n v="0"/>
    <n v="66657266"/>
    <n v="0"/>
    <n v="65643733"/>
    <n v="44493587"/>
    <n v="44493587"/>
    <n v="44493587"/>
  </r>
  <r>
    <x v="9"/>
    <x v="9"/>
    <s v="C-4699-1500-3-53105B"/>
    <s v="C"/>
    <s v="4699"/>
    <s v="1500"/>
    <s v="3"/>
    <s v="53105B"/>
    <m/>
    <m/>
    <m/>
    <m/>
    <s v="Propios"/>
    <s v="27"/>
    <s v="CSF"/>
    <x v="18"/>
    <n v="1096745605"/>
    <n v="1180711271"/>
    <n v="48913141"/>
    <n v="2228543735"/>
    <n v="0"/>
    <n v="2179839624"/>
    <n v="48704111"/>
    <n v="2176053179"/>
    <n v="1342539692.47"/>
    <n v="1342539692.47"/>
    <n v="1342539692.47"/>
  </r>
  <r>
    <x v="10"/>
    <x v="10"/>
    <s v="A-02"/>
    <s v="A"/>
    <s v="02"/>
    <m/>
    <m/>
    <m/>
    <m/>
    <m/>
    <m/>
    <m/>
    <s v="Propios"/>
    <s v="27"/>
    <s v="CSF"/>
    <x v="3"/>
    <n v="46840153"/>
    <n v="39018238"/>
    <n v="500000"/>
    <n v="85358391"/>
    <n v="0"/>
    <n v="85358391"/>
    <n v="0"/>
    <n v="55437213"/>
    <n v="34686095"/>
    <n v="34686095"/>
    <n v="34686095"/>
  </r>
  <r>
    <x v="10"/>
    <x v="10"/>
    <s v="A-08-01"/>
    <s v="A"/>
    <s v="08"/>
    <s v="01"/>
    <m/>
    <m/>
    <m/>
    <m/>
    <m/>
    <m/>
    <s v="Propios"/>
    <s v="27"/>
    <s v="CSF"/>
    <x v="9"/>
    <n v="62949584"/>
    <n v="50078440"/>
    <n v="0"/>
    <n v="113028024"/>
    <n v="0"/>
    <n v="108584771"/>
    <n v="4443253"/>
    <n v="108584771"/>
    <n v="108584771"/>
    <n v="108584771"/>
    <n v="108584771"/>
  </r>
  <r>
    <x v="10"/>
    <x v="10"/>
    <s v="C-4602-1500-3-704050"/>
    <s v="C"/>
    <s v="4602"/>
    <s v="1500"/>
    <s v="3"/>
    <s v="704050"/>
    <m/>
    <m/>
    <m/>
    <m/>
    <s v="Propios"/>
    <s v="27"/>
    <s v="CSF"/>
    <x v="11"/>
    <n v="374564000"/>
    <n v="44112807"/>
    <n v="0"/>
    <n v="418676807"/>
    <n v="0"/>
    <n v="412991946"/>
    <n v="5684861"/>
    <n v="362817336"/>
    <n v="260498163"/>
    <n v="260498163"/>
    <n v="260498163"/>
  </r>
  <r>
    <x v="10"/>
    <x v="10"/>
    <s v="C-4602-1500-5-30205B"/>
    <s v="C"/>
    <s v="4602"/>
    <s v="1500"/>
    <s v="5"/>
    <s v="30205B"/>
    <m/>
    <m/>
    <m/>
    <m/>
    <s v="Propios"/>
    <s v="27"/>
    <s v="CSF"/>
    <x v="12"/>
    <n v="3427181938"/>
    <n v="50134656"/>
    <n v="400208897"/>
    <n v="3077107697"/>
    <n v="0"/>
    <n v="3070809697"/>
    <n v="6298000"/>
    <n v="3059583320"/>
    <n v="926105492"/>
    <n v="926105492"/>
    <n v="926105492"/>
  </r>
  <r>
    <x v="10"/>
    <x v="10"/>
    <s v="C-4602-1500-9-704020"/>
    <s v="C"/>
    <s v="4602"/>
    <s v="1500"/>
    <s v="9"/>
    <s v="704020"/>
    <m/>
    <m/>
    <m/>
    <m/>
    <s v="Nación"/>
    <s v="10"/>
    <s v="CSF"/>
    <x v="15"/>
    <n v="379938904295"/>
    <n v="11820373056"/>
    <n v="39099863603"/>
    <n v="352659413748"/>
    <n v="0"/>
    <n v="351411150099"/>
    <n v="1248263649"/>
    <n v="345514472254"/>
    <n v="273235400647"/>
    <n v="273235400647"/>
    <n v="273235400647"/>
  </r>
  <r>
    <x v="10"/>
    <x v="10"/>
    <s v="C-4602-1500-9-704020"/>
    <s v="C"/>
    <s v="4602"/>
    <s v="1500"/>
    <s v="9"/>
    <s v="704020"/>
    <m/>
    <m/>
    <m/>
    <m/>
    <s v="Propios"/>
    <s v="20"/>
    <s v="CSF"/>
    <x v="15"/>
    <n v="2341222277"/>
    <n v="0"/>
    <n v="0"/>
    <n v="2341222277"/>
    <n v="0"/>
    <n v="2322331224"/>
    <n v="18891053"/>
    <n v="2179432600"/>
    <n v="1495851704"/>
    <n v="1495851704"/>
    <n v="1495851704"/>
  </r>
  <r>
    <x v="10"/>
    <x v="10"/>
    <s v="C-4602-1500-9-704020"/>
    <s v="C"/>
    <s v="4602"/>
    <s v="1500"/>
    <s v="9"/>
    <s v="704020"/>
    <m/>
    <m/>
    <m/>
    <m/>
    <s v="Propios"/>
    <s v="27"/>
    <s v="CSF"/>
    <x v="15"/>
    <n v="869991962"/>
    <n v="624688451"/>
    <n v="0"/>
    <n v="1494680413"/>
    <n v="0"/>
    <n v="859984111"/>
    <n v="634696302"/>
    <n v="847805046"/>
    <n v="565358234"/>
    <n v="565358234"/>
    <n v="565358234"/>
  </r>
  <r>
    <x v="10"/>
    <x v="10"/>
    <s v="C-4602-1500-9-704080"/>
    <s v="C"/>
    <s v="4602"/>
    <s v="1500"/>
    <s v="9"/>
    <s v="704080"/>
    <m/>
    <m/>
    <m/>
    <m/>
    <s v="Nación"/>
    <s v="10"/>
    <s v="CSF"/>
    <x v="16"/>
    <n v="2042473939"/>
    <n v="242507493"/>
    <n v="1453667348"/>
    <n v="831314084"/>
    <n v="0"/>
    <n v="694564859"/>
    <n v="136749225"/>
    <n v="558263069"/>
    <n v="333496974"/>
    <n v="333496974"/>
    <n v="333496974"/>
  </r>
  <r>
    <x v="10"/>
    <x v="10"/>
    <s v="C-4602-1500-9-704080"/>
    <s v="C"/>
    <s v="4602"/>
    <s v="1500"/>
    <s v="9"/>
    <s v="704080"/>
    <m/>
    <m/>
    <m/>
    <m/>
    <s v="Propios"/>
    <s v="27"/>
    <s v="CSF"/>
    <x v="16"/>
    <n v="6415849441"/>
    <n v="1712307562"/>
    <n v="1872006799"/>
    <n v="6256150204"/>
    <n v="0"/>
    <n v="5787335327"/>
    <n v="468814877"/>
    <n v="5685999908"/>
    <n v="3856189088"/>
    <n v="3856189088"/>
    <n v="3856189088"/>
  </r>
  <r>
    <x v="10"/>
    <x v="10"/>
    <s v="C-4602-1500-10-704040"/>
    <s v="C"/>
    <s v="4602"/>
    <s v="1500"/>
    <s v="10"/>
    <s v="704040"/>
    <m/>
    <m/>
    <m/>
    <m/>
    <s v="Nación"/>
    <s v="16"/>
    <s v="CSF"/>
    <x v="17"/>
    <n v="1612548413"/>
    <n v="134172773"/>
    <n v="97203700"/>
    <n v="1649517486"/>
    <n v="0"/>
    <n v="1649517486"/>
    <n v="0"/>
    <n v="1606656385"/>
    <n v="995807527"/>
    <n v="995807527"/>
    <n v="995807527"/>
  </r>
  <r>
    <x v="10"/>
    <x v="10"/>
    <s v="C-4602-1500-10-704040"/>
    <s v="C"/>
    <s v="4602"/>
    <s v="1500"/>
    <s v="10"/>
    <s v="704040"/>
    <m/>
    <m/>
    <m/>
    <m/>
    <s v="Propios"/>
    <s v="21"/>
    <s v="CSF"/>
    <x v="17"/>
    <n v="3123863980"/>
    <n v="760010642"/>
    <n v="170378313"/>
    <n v="3713496309"/>
    <n v="0"/>
    <n v="3679689601"/>
    <n v="33806708"/>
    <n v="2905839227"/>
    <n v="2245097340"/>
    <n v="2245097340"/>
    <n v="2245097340"/>
  </r>
  <r>
    <x v="10"/>
    <x v="10"/>
    <s v="C-4602-1500-10-704040"/>
    <s v="C"/>
    <s v="4602"/>
    <s v="1500"/>
    <s v="10"/>
    <s v="704040"/>
    <m/>
    <m/>
    <m/>
    <m/>
    <s v="Propios"/>
    <s v="27"/>
    <s v="CSF"/>
    <x v="17"/>
    <n v="18048045413"/>
    <n v="2225506991"/>
    <n v="387721219"/>
    <n v="19885831185"/>
    <n v="0"/>
    <n v="19826405563"/>
    <n v="59425622"/>
    <n v="19699967364"/>
    <n v="16285081671"/>
    <n v="16285081671"/>
    <n v="16285081671"/>
  </r>
  <r>
    <x v="10"/>
    <x v="10"/>
    <s v="C-4699-1500-1-704080"/>
    <s v="C"/>
    <s v="4699"/>
    <s v="1500"/>
    <s v="1"/>
    <s v="704080"/>
    <m/>
    <m/>
    <m/>
    <m/>
    <s v="Propios"/>
    <s v="27"/>
    <s v="CSF"/>
    <x v="16"/>
    <n v="119520939"/>
    <n v="7170265"/>
    <n v="3512299"/>
    <n v="123178905"/>
    <n v="0"/>
    <n v="123016323"/>
    <n v="162582"/>
    <n v="122801692"/>
    <n v="83945986"/>
    <n v="83945986"/>
    <n v="83945986"/>
  </r>
  <r>
    <x v="10"/>
    <x v="10"/>
    <s v="C-4699-1500-3-53105B"/>
    <s v="C"/>
    <s v="4699"/>
    <s v="1500"/>
    <s v="3"/>
    <s v="53105B"/>
    <m/>
    <m/>
    <m/>
    <m/>
    <s v="Propios"/>
    <s v="27"/>
    <s v="CSF"/>
    <x v="18"/>
    <n v="1413991023"/>
    <n v="1366297984"/>
    <n v="199511041"/>
    <n v="2580777966"/>
    <n v="0"/>
    <n v="2517702414.4099998"/>
    <n v="63075551.590000004"/>
    <n v="2388396178.4099998"/>
    <n v="1695713490.1500001"/>
    <n v="1695713490.1500001"/>
    <n v="1695713490.1500001"/>
  </r>
  <r>
    <x v="11"/>
    <x v="11"/>
    <s v="A-02"/>
    <s v="A"/>
    <s v="02"/>
    <m/>
    <m/>
    <m/>
    <m/>
    <m/>
    <m/>
    <m/>
    <s v="Propios"/>
    <s v="27"/>
    <s v="CSF"/>
    <x v="3"/>
    <n v="303530306"/>
    <n v="38373062"/>
    <n v="0"/>
    <n v="341903368"/>
    <n v="0"/>
    <n v="340903368"/>
    <n v="1000000"/>
    <n v="297266830"/>
    <n v="159930768"/>
    <n v="159930768"/>
    <n v="159930768"/>
  </r>
  <r>
    <x v="11"/>
    <x v="11"/>
    <s v="A-08-01"/>
    <s v="A"/>
    <s v="08"/>
    <s v="01"/>
    <m/>
    <m/>
    <m/>
    <m/>
    <m/>
    <m/>
    <s v="Propios"/>
    <s v="27"/>
    <s v="CSF"/>
    <x v="9"/>
    <n v="59048912"/>
    <n v="112087"/>
    <n v="1487"/>
    <n v="59159512"/>
    <n v="0"/>
    <n v="59159512"/>
    <n v="0"/>
    <n v="38567336"/>
    <n v="38567336"/>
    <n v="38567336"/>
    <n v="38567336"/>
  </r>
  <r>
    <x v="11"/>
    <x v="11"/>
    <s v="C-4602-1500-3-704050"/>
    <s v="C"/>
    <s v="4602"/>
    <s v="1500"/>
    <s v="3"/>
    <s v="704050"/>
    <m/>
    <m/>
    <m/>
    <m/>
    <s v="Propios"/>
    <s v="27"/>
    <s v="CSF"/>
    <x v="11"/>
    <n v="605923500"/>
    <n v="229705567"/>
    <n v="0"/>
    <n v="835629067"/>
    <n v="0"/>
    <n v="835625317"/>
    <n v="3750"/>
    <n v="831514850.57000005"/>
    <n v="532707219.56999999"/>
    <n v="532707219.56999999"/>
    <n v="532707219.56999999"/>
  </r>
  <r>
    <x v="11"/>
    <x v="11"/>
    <s v="C-4602-1500-5-30205B"/>
    <s v="C"/>
    <s v="4602"/>
    <s v="1500"/>
    <s v="5"/>
    <s v="30205B"/>
    <m/>
    <m/>
    <m/>
    <m/>
    <s v="Propios"/>
    <s v="27"/>
    <s v="CSF"/>
    <x v="12"/>
    <n v="50804000"/>
    <n v="250000"/>
    <n v="0"/>
    <n v="51054000"/>
    <n v="0"/>
    <n v="46897688"/>
    <n v="4156312"/>
    <n v="41866119"/>
    <n v="28976966"/>
    <n v="28976966"/>
    <n v="28976966"/>
  </r>
  <r>
    <x v="11"/>
    <x v="11"/>
    <s v="C-4602-1500-9-704020"/>
    <s v="C"/>
    <s v="4602"/>
    <s v="1500"/>
    <s v="9"/>
    <s v="704020"/>
    <m/>
    <m/>
    <m/>
    <m/>
    <s v="Nación"/>
    <s v="10"/>
    <s v="CSF"/>
    <x v="15"/>
    <n v="170673533474"/>
    <n v="8033448623"/>
    <n v="4409974495"/>
    <n v="174297007602"/>
    <n v="0"/>
    <n v="172731148911"/>
    <n v="1565858691"/>
    <n v="166865554344"/>
    <n v="118734189767"/>
    <n v="118734189767"/>
    <n v="118734189767"/>
  </r>
  <r>
    <x v="11"/>
    <x v="11"/>
    <s v="C-4602-1500-9-704020"/>
    <s v="C"/>
    <s v="4602"/>
    <s v="1500"/>
    <s v="9"/>
    <s v="704020"/>
    <m/>
    <m/>
    <m/>
    <m/>
    <s v="Propios"/>
    <s v="20"/>
    <s v="CSF"/>
    <x v="15"/>
    <n v="2784229278"/>
    <n v="233242112"/>
    <n v="0"/>
    <n v="3017471390"/>
    <n v="0"/>
    <n v="2983231595"/>
    <n v="34239795"/>
    <n v="2978938895"/>
    <n v="2087104104"/>
    <n v="2087104104"/>
    <n v="2087104104"/>
  </r>
  <r>
    <x v="11"/>
    <x v="11"/>
    <s v="C-4602-1500-9-704020"/>
    <s v="C"/>
    <s v="4602"/>
    <s v="1500"/>
    <s v="9"/>
    <s v="704020"/>
    <m/>
    <m/>
    <m/>
    <m/>
    <s v="Propios"/>
    <s v="27"/>
    <s v="CSF"/>
    <x v="15"/>
    <n v="987788042"/>
    <n v="314806941"/>
    <n v="120818182"/>
    <n v="1181776801"/>
    <n v="0"/>
    <n v="1153315033"/>
    <n v="28461768"/>
    <n v="1030904982.59"/>
    <n v="643364676.59000003"/>
    <n v="643364676.59000003"/>
    <n v="643364676.59000003"/>
  </r>
  <r>
    <x v="11"/>
    <x v="11"/>
    <s v="C-4602-1500-9-704080"/>
    <s v="C"/>
    <s v="4602"/>
    <s v="1500"/>
    <s v="9"/>
    <s v="704080"/>
    <m/>
    <m/>
    <m/>
    <m/>
    <s v="Nación"/>
    <s v="10"/>
    <s v="CSF"/>
    <x v="16"/>
    <n v="188305270"/>
    <n v="0"/>
    <n v="2988692"/>
    <n v="185316578"/>
    <n v="0"/>
    <n v="185316578"/>
    <n v="0"/>
    <n v="171882103"/>
    <n v="111729176"/>
    <n v="111729176"/>
    <n v="111729176"/>
  </r>
  <r>
    <x v="11"/>
    <x v="11"/>
    <s v="C-4602-1500-9-704080"/>
    <s v="C"/>
    <s v="4602"/>
    <s v="1500"/>
    <s v="9"/>
    <s v="704080"/>
    <m/>
    <m/>
    <m/>
    <m/>
    <s v="Propios"/>
    <s v="27"/>
    <s v="CSF"/>
    <x v="16"/>
    <n v="13327757617"/>
    <n v="1045193675"/>
    <n v="1457530228"/>
    <n v="12915421064"/>
    <n v="0"/>
    <n v="12825648630"/>
    <n v="89772434"/>
    <n v="12775585457.860001"/>
    <n v="10924311432.860001"/>
    <n v="10924311432.860001"/>
    <n v="10924311432.860001"/>
  </r>
  <r>
    <x v="11"/>
    <x v="11"/>
    <s v="C-4602-1500-10-704040"/>
    <s v="C"/>
    <s v="4602"/>
    <s v="1500"/>
    <s v="10"/>
    <s v="704040"/>
    <m/>
    <m/>
    <m/>
    <m/>
    <s v="Nación"/>
    <s v="16"/>
    <s v="CSF"/>
    <x v="17"/>
    <n v="6336997974"/>
    <n v="1957157838"/>
    <n v="744431419"/>
    <n v="7549724393"/>
    <n v="0"/>
    <n v="7419059330"/>
    <n v="130665063"/>
    <n v="7378843226"/>
    <n v="5540583773"/>
    <n v="5540583773"/>
    <n v="5540583773"/>
  </r>
  <r>
    <x v="11"/>
    <x v="11"/>
    <s v="C-4602-1500-10-704040"/>
    <s v="C"/>
    <s v="4602"/>
    <s v="1500"/>
    <s v="10"/>
    <s v="704040"/>
    <m/>
    <m/>
    <m/>
    <m/>
    <s v="Propios"/>
    <s v="21"/>
    <s v="CSF"/>
    <x v="17"/>
    <n v="7492593481"/>
    <n v="2533777717"/>
    <n v="679172996"/>
    <n v="9347198202"/>
    <n v="0"/>
    <n v="9293385127"/>
    <n v="53813075"/>
    <n v="9120841027"/>
    <n v="6062828069"/>
    <n v="6062828069"/>
    <n v="6062828069"/>
  </r>
  <r>
    <x v="11"/>
    <x v="11"/>
    <s v="C-4602-1500-10-704040"/>
    <s v="C"/>
    <s v="4602"/>
    <s v="1500"/>
    <s v="10"/>
    <s v="704040"/>
    <m/>
    <m/>
    <m/>
    <m/>
    <s v="Propios"/>
    <s v="27"/>
    <s v="CSF"/>
    <x v="17"/>
    <n v="66509935035"/>
    <n v="4535885984"/>
    <n v="1042788684"/>
    <n v="70003032335"/>
    <n v="0"/>
    <n v="69075576056"/>
    <n v="927456279"/>
    <n v="68919601006.410004"/>
    <n v="57714399228.410004"/>
    <n v="57714399228.410004"/>
    <n v="57714399228.410004"/>
  </r>
  <r>
    <x v="11"/>
    <x v="11"/>
    <s v="C-4699-1500-1-704080"/>
    <s v="C"/>
    <s v="4699"/>
    <s v="1500"/>
    <s v="1"/>
    <s v="704080"/>
    <m/>
    <m/>
    <m/>
    <m/>
    <s v="Propios"/>
    <s v="27"/>
    <s v="CSF"/>
    <x v="16"/>
    <n v="125617611"/>
    <n v="12427018"/>
    <n v="1646019"/>
    <n v="136398610"/>
    <n v="0"/>
    <n v="136398610"/>
    <n v="0"/>
    <n v="136352034"/>
    <n v="94432117"/>
    <n v="94432117"/>
    <n v="94432117"/>
  </r>
  <r>
    <x v="11"/>
    <x v="11"/>
    <s v="C-4699-1500-3-53105B"/>
    <s v="C"/>
    <s v="4699"/>
    <s v="1500"/>
    <s v="3"/>
    <s v="53105B"/>
    <m/>
    <m/>
    <m/>
    <m/>
    <s v="Propios"/>
    <s v="27"/>
    <s v="CSF"/>
    <x v="18"/>
    <n v="6266253898"/>
    <n v="1118743191"/>
    <n v="609843662"/>
    <n v="6775153427"/>
    <n v="0"/>
    <n v="6772787570"/>
    <n v="2365857"/>
    <n v="6695794551.7600002"/>
    <n v="4878504556.5"/>
    <n v="4878504556.5"/>
    <n v="4878504556.5"/>
  </r>
  <r>
    <x v="12"/>
    <x v="12"/>
    <s v="A-02"/>
    <s v="A"/>
    <s v="02"/>
    <m/>
    <m/>
    <m/>
    <m/>
    <m/>
    <m/>
    <m/>
    <s v="Propios"/>
    <s v="27"/>
    <s v="CSF"/>
    <x v="3"/>
    <n v="33279012"/>
    <n v="108264747"/>
    <n v="19772"/>
    <n v="141523987"/>
    <n v="0"/>
    <n v="141523987"/>
    <n v="0"/>
    <n v="128710663"/>
    <n v="17098378"/>
    <n v="17098378"/>
    <n v="17098378"/>
  </r>
  <r>
    <x v="12"/>
    <x v="12"/>
    <s v="A-08-01"/>
    <s v="A"/>
    <s v="08"/>
    <s v="01"/>
    <m/>
    <m/>
    <m/>
    <m/>
    <m/>
    <m/>
    <s v="Propios"/>
    <s v="27"/>
    <s v="CSF"/>
    <x v="9"/>
    <n v="50107635"/>
    <n v="0"/>
    <n v="0"/>
    <n v="50107635"/>
    <n v="0"/>
    <n v="48105446"/>
    <n v="2002189"/>
    <n v="48105446"/>
    <n v="48105446"/>
    <n v="48105446"/>
    <n v="48105446"/>
  </r>
  <r>
    <x v="12"/>
    <x v="12"/>
    <s v="C-4602-1500-3-704050"/>
    <s v="C"/>
    <s v="4602"/>
    <s v="1500"/>
    <s v="3"/>
    <s v="704050"/>
    <m/>
    <m/>
    <m/>
    <m/>
    <s v="Propios"/>
    <s v="27"/>
    <s v="CSF"/>
    <x v="11"/>
    <n v="444548250"/>
    <n v="66446232"/>
    <n v="1421666"/>
    <n v="509572816"/>
    <n v="0"/>
    <n v="509572816"/>
    <n v="0"/>
    <n v="501357699"/>
    <n v="324544772.67000002"/>
    <n v="324544772.67000002"/>
    <n v="324544772.67000002"/>
  </r>
  <r>
    <x v="12"/>
    <x v="12"/>
    <s v="C-4602-1500-5-30205B"/>
    <s v="C"/>
    <s v="4602"/>
    <s v="1500"/>
    <s v="5"/>
    <s v="30205B"/>
    <m/>
    <m/>
    <m/>
    <m/>
    <s v="Propios"/>
    <s v="27"/>
    <s v="CSF"/>
    <x v="12"/>
    <n v="17246748521"/>
    <n v="1025383467"/>
    <n v="369545320"/>
    <n v="17902586668"/>
    <n v="0"/>
    <n v="17852816614"/>
    <n v="49770054"/>
    <n v="17811393726"/>
    <n v="2891018482"/>
    <n v="2891018482"/>
    <n v="2891018482"/>
  </r>
  <r>
    <x v="12"/>
    <x v="12"/>
    <s v="C-4602-1500-9-704020"/>
    <s v="C"/>
    <s v="4602"/>
    <s v="1500"/>
    <s v="9"/>
    <s v="704020"/>
    <m/>
    <m/>
    <m/>
    <m/>
    <s v="Nación"/>
    <s v="10"/>
    <s v="CSF"/>
    <x v="15"/>
    <n v="203467367503"/>
    <n v="5129667053"/>
    <n v="6209247839"/>
    <n v="202387786717"/>
    <n v="0"/>
    <n v="202362468821"/>
    <n v="25317896"/>
    <n v="200115662043"/>
    <n v="152383017443"/>
    <n v="152383017443"/>
    <n v="152383017443"/>
  </r>
  <r>
    <x v="12"/>
    <x v="12"/>
    <s v="C-4602-1500-9-704020"/>
    <s v="C"/>
    <s v="4602"/>
    <s v="1500"/>
    <s v="9"/>
    <s v="704020"/>
    <m/>
    <m/>
    <m/>
    <m/>
    <s v="Propios"/>
    <s v="20"/>
    <s v="CSF"/>
    <x v="15"/>
    <n v="1421735366"/>
    <n v="0"/>
    <n v="0"/>
    <n v="1421735366"/>
    <n v="0"/>
    <n v="1415764677"/>
    <n v="5970689"/>
    <n v="1415764677"/>
    <n v="966321542"/>
    <n v="966321542"/>
    <n v="966321542"/>
  </r>
  <r>
    <x v="12"/>
    <x v="12"/>
    <s v="C-4602-1500-9-704020"/>
    <s v="C"/>
    <s v="4602"/>
    <s v="1500"/>
    <s v="9"/>
    <s v="704020"/>
    <m/>
    <m/>
    <m/>
    <m/>
    <s v="Propios"/>
    <s v="27"/>
    <s v="CSF"/>
    <x v="15"/>
    <n v="603195612"/>
    <n v="272948524"/>
    <n v="0"/>
    <n v="876144136"/>
    <n v="0"/>
    <n v="780748100"/>
    <n v="95396036"/>
    <n v="755420221"/>
    <n v="648315923"/>
    <n v="648315923"/>
    <n v="648315923"/>
  </r>
  <r>
    <x v="12"/>
    <x v="12"/>
    <s v="C-4602-1500-9-704080"/>
    <s v="C"/>
    <s v="4602"/>
    <s v="1500"/>
    <s v="9"/>
    <s v="704080"/>
    <m/>
    <m/>
    <m/>
    <m/>
    <s v="Nación"/>
    <s v="10"/>
    <s v="CSF"/>
    <x v="16"/>
    <n v="1381237150"/>
    <n v="121311401"/>
    <n v="1255401890"/>
    <n v="247146661"/>
    <n v="0"/>
    <n v="247146653"/>
    <n v="8"/>
    <n v="229371213"/>
    <n v="150524977"/>
    <n v="150524977"/>
    <n v="150524977"/>
  </r>
  <r>
    <x v="12"/>
    <x v="12"/>
    <s v="C-4602-1500-9-704080"/>
    <s v="C"/>
    <s v="4602"/>
    <s v="1500"/>
    <s v="9"/>
    <s v="704080"/>
    <m/>
    <m/>
    <m/>
    <m/>
    <s v="Propios"/>
    <s v="27"/>
    <s v="CSF"/>
    <x v="16"/>
    <n v="20578790939"/>
    <n v="7277323834"/>
    <n v="1165461150"/>
    <n v="26690653623"/>
    <n v="0"/>
    <n v="26543951016"/>
    <n v="146702607"/>
    <n v="26440645171"/>
    <n v="15643139798"/>
    <n v="15643139798"/>
    <n v="15643139798"/>
  </r>
  <r>
    <x v="12"/>
    <x v="12"/>
    <s v="C-4602-1500-10-704040"/>
    <s v="C"/>
    <s v="4602"/>
    <s v="1500"/>
    <s v="10"/>
    <s v="704040"/>
    <m/>
    <m/>
    <m/>
    <m/>
    <s v="Nación"/>
    <s v="16"/>
    <s v="CSF"/>
    <x v="17"/>
    <n v="1993356420"/>
    <n v="578078815"/>
    <n v="15473017"/>
    <n v="2555962218"/>
    <n v="0"/>
    <n v="2393033225"/>
    <n v="162928993"/>
    <n v="2329731925"/>
    <n v="1452967180"/>
    <n v="1452967180"/>
    <n v="1452967180"/>
  </r>
  <r>
    <x v="12"/>
    <x v="12"/>
    <s v="C-4602-1500-10-704040"/>
    <s v="C"/>
    <s v="4602"/>
    <s v="1500"/>
    <s v="10"/>
    <s v="704040"/>
    <m/>
    <m/>
    <m/>
    <m/>
    <s v="Propios"/>
    <s v="21"/>
    <s v="CSF"/>
    <x v="17"/>
    <n v="1648258650"/>
    <n v="723710125"/>
    <n v="103731545"/>
    <n v="2268237230"/>
    <n v="0"/>
    <n v="2267640160"/>
    <n v="597070"/>
    <n v="2142634288"/>
    <n v="1520849070"/>
    <n v="1520849070"/>
    <n v="1520849070"/>
  </r>
  <r>
    <x v="12"/>
    <x v="12"/>
    <s v="C-4602-1500-10-704040"/>
    <s v="C"/>
    <s v="4602"/>
    <s v="1500"/>
    <s v="10"/>
    <s v="704040"/>
    <m/>
    <m/>
    <m/>
    <m/>
    <s v="Propios"/>
    <s v="27"/>
    <s v="CSF"/>
    <x v="17"/>
    <n v="5808887235"/>
    <n v="1216692390"/>
    <n v="2874760"/>
    <n v="7022704865"/>
    <n v="0"/>
    <n v="6980853232"/>
    <n v="41851633"/>
    <n v="6861952541"/>
    <n v="4841360945"/>
    <n v="4841360945"/>
    <n v="4841360945"/>
  </r>
  <r>
    <x v="12"/>
    <x v="12"/>
    <s v="C-4699-1500-1-704080"/>
    <s v="C"/>
    <s v="4699"/>
    <s v="1500"/>
    <s v="1"/>
    <s v="704080"/>
    <m/>
    <m/>
    <m/>
    <m/>
    <s v="Propios"/>
    <s v="27"/>
    <s v="CSF"/>
    <x v="16"/>
    <n v="125532470"/>
    <n v="6780999"/>
    <n v="1646019"/>
    <n v="130667450"/>
    <n v="0"/>
    <n v="130667450"/>
    <n v="0"/>
    <n v="129294114"/>
    <n v="88214266"/>
    <n v="88214266"/>
    <n v="88214266"/>
  </r>
  <r>
    <x v="12"/>
    <x v="12"/>
    <s v="C-4699-1500-3-53105B"/>
    <s v="C"/>
    <s v="4699"/>
    <s v="1500"/>
    <s v="3"/>
    <s v="53105B"/>
    <m/>
    <m/>
    <m/>
    <m/>
    <s v="Propios"/>
    <s v="27"/>
    <s v="CSF"/>
    <x v="18"/>
    <n v="1365749962"/>
    <n v="877684034"/>
    <n v="131961855"/>
    <n v="2111472141"/>
    <n v="0"/>
    <n v="2111468021"/>
    <n v="4120"/>
    <n v="2055277550"/>
    <n v="1211309791.8"/>
    <n v="1211309791.8"/>
    <n v="1211309791.8"/>
  </r>
  <r>
    <x v="13"/>
    <x v="13"/>
    <s v="A-02"/>
    <s v="A"/>
    <s v="02"/>
    <m/>
    <m/>
    <m/>
    <m/>
    <m/>
    <m/>
    <m/>
    <s v="Propios"/>
    <s v="27"/>
    <s v="CSF"/>
    <x v="3"/>
    <n v="355348846"/>
    <n v="127434501"/>
    <n v="1000000"/>
    <n v="481783347"/>
    <n v="0"/>
    <n v="481783347"/>
    <n v="0"/>
    <n v="384408644"/>
    <n v="216228356"/>
    <n v="216228356"/>
    <n v="216228356"/>
  </r>
  <r>
    <x v="13"/>
    <x v="13"/>
    <s v="A-08-01"/>
    <s v="A"/>
    <s v="08"/>
    <s v="01"/>
    <m/>
    <m/>
    <m/>
    <m/>
    <m/>
    <m/>
    <s v="Propios"/>
    <s v="27"/>
    <s v="CSF"/>
    <x v="9"/>
    <n v="94875700"/>
    <n v="0"/>
    <n v="7205049"/>
    <n v="87670651"/>
    <n v="0"/>
    <n v="87670651"/>
    <n v="0"/>
    <n v="87670651"/>
    <n v="87670651"/>
    <n v="87670651"/>
    <n v="87670651"/>
  </r>
  <r>
    <x v="13"/>
    <x v="13"/>
    <s v="C-4602-1500-3-704050"/>
    <s v="C"/>
    <s v="4602"/>
    <s v="1500"/>
    <s v="3"/>
    <s v="704050"/>
    <m/>
    <m/>
    <m/>
    <m/>
    <s v="Propios"/>
    <s v="27"/>
    <s v="CSF"/>
    <x v="11"/>
    <n v="353157250"/>
    <n v="61380000"/>
    <n v="0"/>
    <n v="414537250"/>
    <n v="0"/>
    <n v="414537250"/>
    <n v="0"/>
    <n v="409273500"/>
    <n v="271039475"/>
    <n v="271039475"/>
    <n v="271039475"/>
  </r>
  <r>
    <x v="13"/>
    <x v="13"/>
    <s v="C-4602-1500-5-30205B"/>
    <s v="C"/>
    <s v="4602"/>
    <s v="1500"/>
    <s v="5"/>
    <s v="30205B"/>
    <m/>
    <m/>
    <m/>
    <m/>
    <s v="Propios"/>
    <s v="27"/>
    <s v="CSF"/>
    <x v="12"/>
    <n v="84687000"/>
    <n v="0"/>
    <n v="0"/>
    <n v="84687000"/>
    <n v="0"/>
    <n v="79187750"/>
    <n v="5499250"/>
    <n v="77712359"/>
    <n v="49561820"/>
    <n v="49561820"/>
    <n v="49561820"/>
  </r>
  <r>
    <x v="13"/>
    <x v="13"/>
    <s v="C-4602-1500-9-704020"/>
    <s v="C"/>
    <s v="4602"/>
    <s v="1500"/>
    <s v="9"/>
    <s v="704020"/>
    <m/>
    <m/>
    <m/>
    <m/>
    <s v="Nación"/>
    <s v="10"/>
    <s v="CSF"/>
    <x v="15"/>
    <n v="147615233994"/>
    <n v="4768777452"/>
    <n v="7820986319"/>
    <n v="144563025127"/>
    <n v="0"/>
    <n v="144235735133"/>
    <n v="327289994"/>
    <n v="140932167817"/>
    <n v="117329505599"/>
    <n v="117329505599"/>
    <n v="117329505599"/>
  </r>
  <r>
    <x v="13"/>
    <x v="13"/>
    <s v="C-4602-1500-9-704020"/>
    <s v="C"/>
    <s v="4602"/>
    <s v="1500"/>
    <s v="9"/>
    <s v="704020"/>
    <m/>
    <m/>
    <m/>
    <m/>
    <s v="Propios"/>
    <s v="20"/>
    <s v="CSF"/>
    <x v="15"/>
    <n v="1648389004"/>
    <n v="426386451"/>
    <n v="0"/>
    <n v="2074775455"/>
    <n v="0"/>
    <n v="2069127137"/>
    <n v="5648318"/>
    <n v="1839630002"/>
    <n v="1194535026"/>
    <n v="1194535026"/>
    <n v="1194535026"/>
  </r>
  <r>
    <x v="13"/>
    <x v="13"/>
    <s v="C-4602-1500-9-704020"/>
    <s v="C"/>
    <s v="4602"/>
    <s v="1500"/>
    <s v="9"/>
    <s v="704020"/>
    <m/>
    <m/>
    <m/>
    <m/>
    <s v="Propios"/>
    <s v="27"/>
    <s v="CSF"/>
    <x v="15"/>
    <n v="717271152"/>
    <n v="111390294"/>
    <n v="0"/>
    <n v="828661446"/>
    <n v="0"/>
    <n v="787386912"/>
    <n v="41274534"/>
    <n v="694306851"/>
    <n v="446735421"/>
    <n v="446735421"/>
    <n v="446735421"/>
  </r>
  <r>
    <x v="13"/>
    <x v="13"/>
    <s v="C-4602-1500-9-704080"/>
    <s v="C"/>
    <s v="4602"/>
    <s v="1500"/>
    <s v="9"/>
    <s v="704080"/>
    <m/>
    <m/>
    <m/>
    <m/>
    <s v="Nación"/>
    <s v="10"/>
    <s v="CSF"/>
    <x v="16"/>
    <n v="1559041901"/>
    <n v="1954018058"/>
    <n v="2963599217"/>
    <n v="549460742"/>
    <n v="0"/>
    <n v="501903487"/>
    <n v="47557255"/>
    <n v="479367973.58999997"/>
    <n v="308598957"/>
    <n v="308598957"/>
    <n v="308598957"/>
  </r>
  <r>
    <x v="13"/>
    <x v="13"/>
    <s v="C-4602-1500-9-704080"/>
    <s v="C"/>
    <s v="4602"/>
    <s v="1500"/>
    <s v="9"/>
    <s v="704080"/>
    <m/>
    <m/>
    <m/>
    <m/>
    <s v="Propios"/>
    <s v="27"/>
    <s v="CSF"/>
    <x v="16"/>
    <n v="18668918473"/>
    <n v="2134173844"/>
    <n v="1797082024"/>
    <n v="19006010293"/>
    <n v="0"/>
    <n v="19002162027"/>
    <n v="3848266"/>
    <n v="18964253532"/>
    <n v="15847642006"/>
    <n v="15847642006"/>
    <n v="15847642006"/>
  </r>
  <r>
    <x v="13"/>
    <x v="13"/>
    <s v="C-4602-1500-10-704040"/>
    <s v="C"/>
    <s v="4602"/>
    <s v="1500"/>
    <s v="10"/>
    <s v="704040"/>
    <m/>
    <m/>
    <m/>
    <m/>
    <s v="Nación"/>
    <s v="16"/>
    <s v="CSF"/>
    <x v="17"/>
    <n v="3202332553"/>
    <n v="1103321398"/>
    <n v="877298895"/>
    <n v="3428355056"/>
    <n v="0"/>
    <n v="3427281872"/>
    <n v="1073184"/>
    <n v="3398732661.5500002"/>
    <n v="2474433432"/>
    <n v="2474433432"/>
    <n v="2474433432"/>
  </r>
  <r>
    <x v="13"/>
    <x v="13"/>
    <s v="C-4602-1500-10-704040"/>
    <s v="C"/>
    <s v="4602"/>
    <s v="1500"/>
    <s v="10"/>
    <s v="704040"/>
    <m/>
    <m/>
    <m/>
    <m/>
    <s v="Propios"/>
    <s v="21"/>
    <s v="CSF"/>
    <x v="17"/>
    <n v="3953185989"/>
    <n v="1103449977"/>
    <n v="376552771"/>
    <n v="4680083195"/>
    <n v="0"/>
    <n v="4621990575"/>
    <n v="58092620"/>
    <n v="4474917431"/>
    <n v="3195242452"/>
    <n v="3195242452"/>
    <n v="3195242452"/>
  </r>
  <r>
    <x v="13"/>
    <x v="13"/>
    <s v="C-4602-1500-10-704040"/>
    <s v="C"/>
    <s v="4602"/>
    <s v="1500"/>
    <s v="10"/>
    <s v="704040"/>
    <m/>
    <m/>
    <m/>
    <m/>
    <s v="Propios"/>
    <s v="27"/>
    <s v="CSF"/>
    <x v="17"/>
    <n v="11054385221"/>
    <n v="2335563400"/>
    <n v="163652938"/>
    <n v="13226295683"/>
    <n v="0"/>
    <n v="13041614024.82"/>
    <n v="184681658.18000001"/>
    <n v="13000404363.82"/>
    <n v="11421268263.82"/>
    <n v="11421268263.82"/>
    <n v="11421268263.82"/>
  </r>
  <r>
    <x v="13"/>
    <x v="13"/>
    <s v="C-4699-1500-1-704080"/>
    <s v="C"/>
    <s v="4699"/>
    <s v="1500"/>
    <s v="1"/>
    <s v="704080"/>
    <m/>
    <m/>
    <m/>
    <m/>
    <s v="Propios"/>
    <s v="27"/>
    <s v="CSF"/>
    <x v="16"/>
    <n v="51963308"/>
    <n v="4991512"/>
    <n v="3930090"/>
    <n v="53024730"/>
    <n v="0"/>
    <n v="53024730"/>
    <n v="0"/>
    <n v="51437173"/>
    <n v="34454441"/>
    <n v="34454441"/>
    <n v="34454441"/>
  </r>
  <r>
    <x v="13"/>
    <x v="13"/>
    <s v="C-4699-1500-3-53105B"/>
    <s v="C"/>
    <s v="4699"/>
    <s v="1500"/>
    <s v="3"/>
    <s v="53105B"/>
    <m/>
    <m/>
    <m/>
    <m/>
    <s v="Propios"/>
    <s v="27"/>
    <s v="CSF"/>
    <x v="18"/>
    <n v="1437407757"/>
    <n v="803493974"/>
    <n v="6133900"/>
    <n v="2234767831"/>
    <n v="0"/>
    <n v="2169355659"/>
    <n v="65412172"/>
    <n v="2146330497"/>
    <n v="1490636014.8"/>
    <n v="1490636014.8"/>
    <n v="1490636014.8"/>
  </r>
  <r>
    <x v="14"/>
    <x v="14"/>
    <s v="A-02"/>
    <s v="A"/>
    <s v="02"/>
    <m/>
    <m/>
    <m/>
    <m/>
    <m/>
    <m/>
    <m/>
    <s v="Propios"/>
    <s v="27"/>
    <s v="CSF"/>
    <x v="3"/>
    <n v="27025077"/>
    <n v="49116717"/>
    <n v="0"/>
    <n v="76141794"/>
    <n v="0"/>
    <n v="74517097"/>
    <n v="1624697"/>
    <n v="61747119"/>
    <n v="46378214"/>
    <n v="46378214"/>
    <n v="46378214"/>
  </r>
  <r>
    <x v="14"/>
    <x v="14"/>
    <s v="A-08-01"/>
    <s v="A"/>
    <s v="08"/>
    <s v="01"/>
    <m/>
    <m/>
    <m/>
    <m/>
    <m/>
    <m/>
    <s v="Propios"/>
    <s v="27"/>
    <s v="CSF"/>
    <x v="9"/>
    <n v="81505648"/>
    <n v="28604804"/>
    <n v="0"/>
    <n v="110110452"/>
    <n v="0"/>
    <n v="110110452"/>
    <n v="0"/>
    <n v="110110452"/>
    <n v="110110452"/>
    <n v="110110452"/>
    <n v="110110452"/>
  </r>
  <r>
    <x v="14"/>
    <x v="14"/>
    <s v="C-4602-1500-3-704050"/>
    <s v="C"/>
    <s v="4602"/>
    <s v="1500"/>
    <s v="3"/>
    <s v="704050"/>
    <m/>
    <m/>
    <m/>
    <m/>
    <s v="Propios"/>
    <s v="27"/>
    <s v="CSF"/>
    <x v="11"/>
    <n v="350157250"/>
    <n v="18000000"/>
    <n v="34884383"/>
    <n v="333272867"/>
    <n v="0"/>
    <n v="330272867"/>
    <n v="3000000"/>
    <n v="296062377"/>
    <n v="208740708"/>
    <n v="208740708"/>
    <n v="208740708"/>
  </r>
  <r>
    <x v="14"/>
    <x v="14"/>
    <s v="C-4602-1500-5-30205B"/>
    <s v="C"/>
    <s v="4602"/>
    <s v="1500"/>
    <s v="5"/>
    <s v="30205B"/>
    <m/>
    <m/>
    <m/>
    <m/>
    <s v="Propios"/>
    <s v="27"/>
    <s v="CSF"/>
    <x v="12"/>
    <n v="75428814434"/>
    <n v="17280162550"/>
    <n v="2644757023"/>
    <n v="90064219961"/>
    <n v="0"/>
    <n v="87973361275.979996"/>
    <n v="2090858685.02"/>
    <n v="87336317668.979996"/>
    <n v="32624394085.790001"/>
    <n v="32624394085.790001"/>
    <n v="32624394085.790001"/>
  </r>
  <r>
    <x v="14"/>
    <x v="14"/>
    <s v="C-4602-1500-9-704020"/>
    <s v="C"/>
    <s v="4602"/>
    <s v="1500"/>
    <s v="9"/>
    <s v="704020"/>
    <m/>
    <m/>
    <m/>
    <m/>
    <s v="Nación"/>
    <s v="10"/>
    <s v="CSF"/>
    <x v="15"/>
    <n v="608546744666"/>
    <n v="948373739"/>
    <n v="5090078436"/>
    <n v="604405039969"/>
    <n v="0"/>
    <n v="600793661909.77002"/>
    <n v="3611378059.23"/>
    <n v="596187905088.77002"/>
    <n v="358730617184.28998"/>
    <n v="358730617184.28998"/>
    <n v="358730617184.28998"/>
  </r>
  <r>
    <x v="14"/>
    <x v="14"/>
    <s v="C-4602-1500-9-704020"/>
    <s v="C"/>
    <s v="4602"/>
    <s v="1500"/>
    <s v="9"/>
    <s v="704020"/>
    <m/>
    <m/>
    <m/>
    <m/>
    <s v="Propios"/>
    <s v="20"/>
    <s v="CSF"/>
    <x v="15"/>
    <n v="3138416761"/>
    <n v="115255156"/>
    <n v="0"/>
    <n v="3253671917"/>
    <n v="0"/>
    <n v="3233189222.3299999"/>
    <n v="20482694.670000002"/>
    <n v="3227085843.3299999"/>
    <n v="2507043983.3299999"/>
    <n v="2507043983.3299999"/>
    <n v="2507043983.3299999"/>
  </r>
  <r>
    <x v="14"/>
    <x v="14"/>
    <s v="C-4602-1500-9-704020"/>
    <s v="C"/>
    <s v="4602"/>
    <s v="1500"/>
    <s v="9"/>
    <s v="704020"/>
    <m/>
    <m/>
    <m/>
    <m/>
    <s v="Propios"/>
    <s v="27"/>
    <s v="CSF"/>
    <x v="15"/>
    <n v="41339226474"/>
    <n v="493544616"/>
    <n v="1670472314"/>
    <n v="40162298776"/>
    <n v="0"/>
    <n v="40071089549"/>
    <n v="91209227"/>
    <n v="39607233657"/>
    <n v="28619098443"/>
    <n v="28619098443"/>
    <n v="28619098443"/>
  </r>
  <r>
    <x v="14"/>
    <x v="14"/>
    <s v="C-4602-1500-9-704080"/>
    <s v="C"/>
    <s v="4602"/>
    <s v="1500"/>
    <s v="9"/>
    <s v="704080"/>
    <m/>
    <m/>
    <m/>
    <m/>
    <s v="Nación"/>
    <s v="10"/>
    <s v="CSF"/>
    <x v="16"/>
    <n v="50636917531"/>
    <n v="3387918513"/>
    <n v="12817701"/>
    <n v="54012018343"/>
    <n v="0"/>
    <n v="53690008696.699997"/>
    <n v="322009646.30000001"/>
    <n v="52393698290.699997"/>
    <n v="20560802857.23"/>
    <n v="20560802857.23"/>
    <n v="20560802857.23"/>
  </r>
  <r>
    <x v="14"/>
    <x v="14"/>
    <s v="C-4602-1500-9-704080"/>
    <s v="C"/>
    <s v="4602"/>
    <s v="1500"/>
    <s v="9"/>
    <s v="704080"/>
    <m/>
    <m/>
    <m/>
    <m/>
    <s v="Propios"/>
    <s v="27"/>
    <s v="CSF"/>
    <x v="16"/>
    <n v="59944679625"/>
    <n v="3544060961"/>
    <n v="3769912753"/>
    <n v="59718827833"/>
    <n v="0"/>
    <n v="59385767477.550003"/>
    <n v="333060355.44999999"/>
    <n v="58710539375.550003"/>
    <n v="34551594635.339996"/>
    <n v="34551594635.339996"/>
    <n v="34551594635.339996"/>
  </r>
  <r>
    <x v="14"/>
    <x v="14"/>
    <s v="C-4602-1500-10-704040"/>
    <s v="C"/>
    <s v="4602"/>
    <s v="1500"/>
    <s v="10"/>
    <s v="704040"/>
    <m/>
    <m/>
    <m/>
    <m/>
    <s v="Nación"/>
    <s v="16"/>
    <s v="CSF"/>
    <x v="17"/>
    <n v="1228605796"/>
    <n v="139194425"/>
    <n v="300521450"/>
    <n v="1067278771"/>
    <n v="0"/>
    <n v="993512550"/>
    <n v="73766221"/>
    <n v="992849139"/>
    <n v="652991964"/>
    <n v="652991964"/>
    <n v="652991964"/>
  </r>
  <r>
    <x v="14"/>
    <x v="14"/>
    <s v="C-4602-1500-10-704040"/>
    <s v="C"/>
    <s v="4602"/>
    <s v="1500"/>
    <s v="10"/>
    <s v="704040"/>
    <m/>
    <m/>
    <m/>
    <m/>
    <s v="Propios"/>
    <s v="21"/>
    <s v="CSF"/>
    <x v="17"/>
    <n v="2012491085"/>
    <n v="695868267"/>
    <n v="53778183"/>
    <n v="2654581169"/>
    <n v="0"/>
    <n v="2324721570"/>
    <n v="329859599"/>
    <n v="2035017282"/>
    <n v="1396059448"/>
    <n v="1396059448"/>
    <n v="1396059448"/>
  </r>
  <r>
    <x v="14"/>
    <x v="14"/>
    <s v="C-4602-1500-10-704040"/>
    <s v="C"/>
    <s v="4602"/>
    <s v="1500"/>
    <s v="10"/>
    <s v="704040"/>
    <m/>
    <m/>
    <m/>
    <m/>
    <s v="Propios"/>
    <s v="27"/>
    <s v="CSF"/>
    <x v="17"/>
    <n v="7066654835"/>
    <n v="934527407"/>
    <n v="185154533"/>
    <n v="7816027709"/>
    <n v="0"/>
    <n v="7761917762"/>
    <n v="54109947"/>
    <n v="7557598381"/>
    <n v="5333985591"/>
    <n v="5333985591"/>
    <n v="5333985591"/>
  </r>
  <r>
    <x v="14"/>
    <x v="14"/>
    <s v="C-4699-1500-1-704080"/>
    <s v="C"/>
    <s v="4699"/>
    <s v="1500"/>
    <s v="1"/>
    <s v="704080"/>
    <m/>
    <m/>
    <m/>
    <m/>
    <s v="Propios"/>
    <s v="27"/>
    <s v="CSF"/>
    <x v="16"/>
    <n v="65986400"/>
    <n v="0"/>
    <n v="2696587"/>
    <n v="63289813"/>
    <n v="0"/>
    <n v="63289813"/>
    <n v="0"/>
    <n v="60757040"/>
    <n v="39184384"/>
    <n v="39184384"/>
    <n v="39184384"/>
  </r>
  <r>
    <x v="14"/>
    <x v="14"/>
    <s v="C-4699-1500-3-53105B"/>
    <s v="C"/>
    <s v="4699"/>
    <s v="1500"/>
    <s v="3"/>
    <s v="53105B"/>
    <m/>
    <m/>
    <m/>
    <m/>
    <s v="Propios"/>
    <s v="27"/>
    <s v="CSF"/>
    <x v="18"/>
    <n v="1831656194"/>
    <n v="964248771"/>
    <n v="183038830"/>
    <n v="2612866135"/>
    <n v="0"/>
    <n v="2487356183"/>
    <n v="125509952"/>
    <n v="2364701849.0700002"/>
    <n v="1633923614.0699999"/>
    <n v="1633923614.0699999"/>
    <n v="1633923614.0699999"/>
  </r>
  <r>
    <x v="15"/>
    <x v="15"/>
    <s v="A-02"/>
    <s v="A"/>
    <s v="02"/>
    <m/>
    <m/>
    <m/>
    <m/>
    <m/>
    <m/>
    <m/>
    <s v="Propios"/>
    <s v="27"/>
    <s v="CSF"/>
    <x v="3"/>
    <n v="34515146"/>
    <n v="39408129"/>
    <n v="9631606"/>
    <n v="64291669"/>
    <n v="0"/>
    <n v="64291669"/>
    <n v="0"/>
    <n v="59055999"/>
    <n v="8246683.6699999999"/>
    <n v="8246683.6699999999"/>
    <n v="8246683.6699999999"/>
  </r>
  <r>
    <x v="15"/>
    <x v="15"/>
    <s v="A-08-01"/>
    <s v="A"/>
    <s v="08"/>
    <s v="01"/>
    <m/>
    <m/>
    <m/>
    <m/>
    <m/>
    <m/>
    <s v="Propios"/>
    <s v="27"/>
    <s v="CSF"/>
    <x v="9"/>
    <n v="72214844"/>
    <n v="4393170"/>
    <n v="0"/>
    <n v="76608014"/>
    <n v="0"/>
    <n v="76608014"/>
    <n v="0"/>
    <n v="76608014"/>
    <n v="76608014"/>
    <n v="76608014"/>
    <n v="76608014"/>
  </r>
  <r>
    <x v="15"/>
    <x v="15"/>
    <s v="C-4602-1500-3-704050"/>
    <s v="C"/>
    <s v="4602"/>
    <s v="1500"/>
    <s v="3"/>
    <s v="704050"/>
    <m/>
    <m/>
    <m/>
    <m/>
    <s v="Propios"/>
    <s v="27"/>
    <s v="CSF"/>
    <x v="11"/>
    <n v="441548250"/>
    <n v="22487244"/>
    <n v="0"/>
    <n v="464035494"/>
    <n v="0"/>
    <n v="462140293.30000001"/>
    <n v="1895200.7"/>
    <n v="395575954.97000003"/>
    <n v="280781598.60000002"/>
    <n v="280781598.60000002"/>
    <n v="280781598.60000002"/>
  </r>
  <r>
    <x v="15"/>
    <x v="15"/>
    <s v="C-4602-1500-5-30205B"/>
    <s v="C"/>
    <s v="4602"/>
    <s v="1500"/>
    <s v="5"/>
    <s v="30205B"/>
    <m/>
    <m/>
    <m/>
    <m/>
    <s v="Propios"/>
    <s v="27"/>
    <s v="CSF"/>
    <x v="12"/>
    <n v="6258047698"/>
    <n v="3706000"/>
    <n v="2729561842"/>
    <n v="3532191856"/>
    <n v="0"/>
    <n v="3522024806"/>
    <n v="10167050"/>
    <n v="3516505205"/>
    <n v="570902457.79999995"/>
    <n v="570902457.79999995"/>
    <n v="570902457.79999995"/>
  </r>
  <r>
    <x v="15"/>
    <x v="15"/>
    <s v="C-4602-1500-9-704020"/>
    <s v="C"/>
    <s v="4602"/>
    <s v="1500"/>
    <s v="9"/>
    <s v="704020"/>
    <m/>
    <m/>
    <m/>
    <m/>
    <s v="Nación"/>
    <s v="10"/>
    <s v="CSF"/>
    <x v="15"/>
    <n v="310957393169"/>
    <n v="2931844578"/>
    <n v="12775932104"/>
    <n v="301113305643"/>
    <n v="0"/>
    <n v="299744816506"/>
    <n v="1368489137"/>
    <n v="297977916270"/>
    <n v="245504517817.92999"/>
    <n v="245504517817.92999"/>
    <n v="245504517817.92999"/>
  </r>
  <r>
    <x v="15"/>
    <x v="15"/>
    <s v="C-4602-1500-9-704020"/>
    <s v="C"/>
    <s v="4602"/>
    <s v="1500"/>
    <s v="9"/>
    <s v="704020"/>
    <m/>
    <m/>
    <m/>
    <m/>
    <s v="Propios"/>
    <s v="20"/>
    <s v="CSF"/>
    <x v="15"/>
    <n v="2172524050"/>
    <n v="0"/>
    <n v="0"/>
    <n v="2172524050"/>
    <n v="0"/>
    <n v="2162286320"/>
    <n v="10237730"/>
    <n v="2139175143"/>
    <n v="1758256000.8"/>
    <n v="1758256000.8"/>
    <n v="1758256000.8"/>
  </r>
  <r>
    <x v="15"/>
    <x v="15"/>
    <s v="C-4602-1500-9-704020"/>
    <s v="C"/>
    <s v="4602"/>
    <s v="1500"/>
    <s v="9"/>
    <s v="704020"/>
    <m/>
    <m/>
    <m/>
    <m/>
    <s v="Propios"/>
    <s v="27"/>
    <s v="CSF"/>
    <x v="15"/>
    <n v="755916422"/>
    <n v="32000000"/>
    <n v="399798275"/>
    <n v="388118147"/>
    <n v="0"/>
    <n v="345912341.17000002"/>
    <n v="42205805.829999998"/>
    <n v="229067080.16999999"/>
    <n v="192995911"/>
    <n v="192995911"/>
    <n v="192995911"/>
  </r>
  <r>
    <x v="15"/>
    <x v="15"/>
    <s v="C-4602-1500-9-704080"/>
    <s v="C"/>
    <s v="4602"/>
    <s v="1500"/>
    <s v="9"/>
    <s v="704080"/>
    <m/>
    <m/>
    <m/>
    <m/>
    <s v="Nación"/>
    <s v="10"/>
    <s v="CSF"/>
    <x v="16"/>
    <n v="1548162282"/>
    <n v="237089122"/>
    <n v="489834884"/>
    <n v="1295416520"/>
    <n v="0"/>
    <n v="1292278481.6199999"/>
    <n v="3138038.38"/>
    <n v="1268004115.6700001"/>
    <n v="724118140.66999996"/>
    <n v="724118140.66999996"/>
    <n v="724118140.66999996"/>
  </r>
  <r>
    <x v="15"/>
    <x v="15"/>
    <s v="C-4602-1500-9-704080"/>
    <s v="C"/>
    <s v="4602"/>
    <s v="1500"/>
    <s v="9"/>
    <s v="704080"/>
    <m/>
    <m/>
    <m/>
    <m/>
    <s v="Propios"/>
    <s v="27"/>
    <s v="CSF"/>
    <x v="16"/>
    <n v="13999526787"/>
    <n v="1341490714"/>
    <n v="1426681231"/>
    <n v="13914336270"/>
    <n v="0"/>
    <n v="13865757160.790001"/>
    <n v="48579109.210000001"/>
    <n v="13771604492.790001"/>
    <n v="10840467738.959999"/>
    <n v="10840467738.959999"/>
    <n v="10840467738.959999"/>
  </r>
  <r>
    <x v="15"/>
    <x v="15"/>
    <s v="C-4602-1500-10-704040"/>
    <s v="C"/>
    <s v="4602"/>
    <s v="1500"/>
    <s v="10"/>
    <s v="704040"/>
    <m/>
    <m/>
    <m/>
    <m/>
    <s v="Nación"/>
    <s v="16"/>
    <s v="CSF"/>
    <x v="17"/>
    <n v="1470437262"/>
    <n v="303128002"/>
    <n v="46360386"/>
    <n v="1727204878"/>
    <n v="0"/>
    <n v="1695204878"/>
    <n v="32000000"/>
    <n v="1694726851"/>
    <n v="1231627267"/>
    <n v="1231627267"/>
    <n v="1231627267"/>
  </r>
  <r>
    <x v="15"/>
    <x v="15"/>
    <s v="C-4602-1500-10-704040"/>
    <s v="C"/>
    <s v="4602"/>
    <s v="1500"/>
    <s v="10"/>
    <s v="704040"/>
    <m/>
    <m/>
    <m/>
    <m/>
    <s v="Propios"/>
    <s v="21"/>
    <s v="CSF"/>
    <x v="17"/>
    <n v="2033984386"/>
    <n v="850773987"/>
    <n v="0"/>
    <n v="2884758373"/>
    <n v="0"/>
    <n v="2852912923.6199999"/>
    <n v="31845449.379999999"/>
    <n v="2824989543.1199999"/>
    <n v="2066603987.1199999"/>
    <n v="2066603987.1199999"/>
    <n v="2066603987.1199999"/>
  </r>
  <r>
    <x v="15"/>
    <x v="15"/>
    <s v="C-4602-1500-10-704040"/>
    <s v="C"/>
    <s v="4602"/>
    <s v="1500"/>
    <s v="10"/>
    <s v="704040"/>
    <m/>
    <m/>
    <m/>
    <m/>
    <s v="Propios"/>
    <s v="27"/>
    <s v="CSF"/>
    <x v="17"/>
    <n v="10770236789"/>
    <n v="546405151"/>
    <n v="488698365"/>
    <n v="10827943575"/>
    <n v="0"/>
    <n v="10775639840"/>
    <n v="52303735"/>
    <n v="10747061594"/>
    <n v="9291031522"/>
    <n v="9291031522"/>
    <n v="9291031522"/>
  </r>
  <r>
    <x v="15"/>
    <x v="15"/>
    <s v="C-4699-1500-1-704080"/>
    <s v="C"/>
    <s v="4699"/>
    <s v="1500"/>
    <s v="1"/>
    <s v="704080"/>
    <m/>
    <m/>
    <m/>
    <m/>
    <s v="Propios"/>
    <s v="27"/>
    <s v="CSF"/>
    <x v="16"/>
    <n v="125094258"/>
    <n v="7280884"/>
    <n v="0"/>
    <n v="132375142"/>
    <n v="0"/>
    <n v="132375142"/>
    <n v="0"/>
    <n v="129893362"/>
    <n v="86748050"/>
    <n v="86748050"/>
    <n v="86748050"/>
  </r>
  <r>
    <x v="15"/>
    <x v="15"/>
    <s v="C-4699-1500-3-53105B"/>
    <s v="C"/>
    <s v="4699"/>
    <s v="1500"/>
    <s v="3"/>
    <s v="53105B"/>
    <m/>
    <m/>
    <m/>
    <m/>
    <s v="Propios"/>
    <s v="27"/>
    <s v="CSF"/>
    <x v="18"/>
    <n v="1721497539"/>
    <n v="1329702314"/>
    <n v="228061473"/>
    <n v="2823138380"/>
    <n v="0"/>
    <n v="2650317236.6599998"/>
    <n v="172821143.34"/>
    <n v="2384348306.6300001"/>
    <n v="1654443147.6199999"/>
    <n v="1654443147.6199999"/>
    <n v="1654443147.6199999"/>
  </r>
  <r>
    <x v="16"/>
    <x v="16"/>
    <s v="A-02"/>
    <s v="A"/>
    <s v="02"/>
    <m/>
    <m/>
    <m/>
    <m/>
    <m/>
    <m/>
    <m/>
    <s v="Propios"/>
    <s v="27"/>
    <s v="CSF"/>
    <x v="3"/>
    <n v="53431015"/>
    <n v="61315018"/>
    <n v="401100"/>
    <n v="114344933"/>
    <n v="0"/>
    <n v="114344933"/>
    <n v="0"/>
    <n v="85025417"/>
    <n v="62359238"/>
    <n v="62359238"/>
    <n v="62359238"/>
  </r>
  <r>
    <x v="16"/>
    <x v="16"/>
    <s v="A-03-03-01-015"/>
    <s v="A"/>
    <s v="03"/>
    <s v="03"/>
    <s v="01"/>
    <s v="015"/>
    <m/>
    <m/>
    <m/>
    <m/>
    <s v="Propios"/>
    <s v="27"/>
    <s v="CSF"/>
    <x v="4"/>
    <n v="0"/>
    <n v="22824859"/>
    <n v="0"/>
    <n v="22824859"/>
    <n v="0"/>
    <n v="22824858.260000002"/>
    <n v="0.74"/>
    <n v="22824858.260000002"/>
    <n v="22824858.260000002"/>
    <n v="22824858.260000002"/>
    <n v="22824858.260000002"/>
  </r>
  <r>
    <x v="16"/>
    <x v="16"/>
    <s v="A-08-01"/>
    <s v="A"/>
    <s v="08"/>
    <s v="01"/>
    <m/>
    <m/>
    <m/>
    <m/>
    <m/>
    <m/>
    <s v="Propios"/>
    <s v="27"/>
    <s v="CSF"/>
    <x v="9"/>
    <n v="42066302"/>
    <n v="8000"/>
    <n v="4337368"/>
    <n v="37736934"/>
    <n v="0"/>
    <n v="37736934"/>
    <n v="0"/>
    <n v="37236934"/>
    <n v="34501434"/>
    <n v="34501434"/>
    <n v="34501434"/>
  </r>
  <r>
    <x v="16"/>
    <x v="16"/>
    <s v="C-4602-1500-3-704050"/>
    <s v="C"/>
    <s v="4602"/>
    <s v="1500"/>
    <s v="3"/>
    <s v="704050"/>
    <m/>
    <m/>
    <m/>
    <m/>
    <s v="Propios"/>
    <s v="27"/>
    <s v="CSF"/>
    <x v="11"/>
    <n v="305961750"/>
    <n v="56555000"/>
    <n v="782800"/>
    <n v="361733950"/>
    <n v="0"/>
    <n v="361733950"/>
    <n v="0"/>
    <n v="360262561"/>
    <n v="235813388"/>
    <n v="235813388"/>
    <n v="235813388"/>
  </r>
  <r>
    <x v="16"/>
    <x v="16"/>
    <s v="C-4602-1500-5-30205B"/>
    <s v="C"/>
    <s v="4602"/>
    <s v="1500"/>
    <s v="5"/>
    <s v="30205B"/>
    <m/>
    <m/>
    <m/>
    <m/>
    <s v="Propios"/>
    <s v="27"/>
    <s v="CSF"/>
    <x v="12"/>
    <n v="5833590705"/>
    <n v="2474000"/>
    <n v="2585435749"/>
    <n v="3250628956"/>
    <n v="0"/>
    <n v="3232388206"/>
    <n v="18240750"/>
    <n v="3160394132"/>
    <n v="610790085"/>
    <n v="610790085"/>
    <n v="610790085"/>
  </r>
  <r>
    <x v="16"/>
    <x v="16"/>
    <s v="C-4602-1500-9-704020"/>
    <s v="C"/>
    <s v="4602"/>
    <s v="1500"/>
    <s v="9"/>
    <s v="704020"/>
    <m/>
    <m/>
    <m/>
    <m/>
    <s v="Nación"/>
    <s v="10"/>
    <s v="CSF"/>
    <x v="15"/>
    <n v="96772452387"/>
    <n v="1133933776"/>
    <n v="158897448"/>
    <n v="97747488715"/>
    <n v="0"/>
    <n v="97601374825"/>
    <n v="146113890"/>
    <n v="95779923757"/>
    <n v="82604786438"/>
    <n v="82604786438"/>
    <n v="82604786438"/>
  </r>
  <r>
    <x v="16"/>
    <x v="16"/>
    <s v="C-4602-1500-9-704020"/>
    <s v="C"/>
    <s v="4602"/>
    <s v="1500"/>
    <s v="9"/>
    <s v="704020"/>
    <m/>
    <m/>
    <m/>
    <m/>
    <s v="Propios"/>
    <s v="20"/>
    <s v="CSF"/>
    <x v="15"/>
    <n v="1207966002"/>
    <n v="0"/>
    <n v="0"/>
    <n v="1207966002"/>
    <n v="0"/>
    <n v="1207966002"/>
    <n v="0"/>
    <n v="1207966002"/>
    <n v="853408494"/>
    <n v="853408494"/>
    <n v="853408494"/>
  </r>
  <r>
    <x v="16"/>
    <x v="16"/>
    <s v="C-4602-1500-9-704020"/>
    <s v="C"/>
    <s v="4602"/>
    <s v="1500"/>
    <s v="9"/>
    <s v="704020"/>
    <m/>
    <m/>
    <m/>
    <m/>
    <s v="Propios"/>
    <s v="27"/>
    <s v="CSF"/>
    <x v="15"/>
    <n v="638094098"/>
    <n v="165172324"/>
    <n v="73543756"/>
    <n v="729722666"/>
    <n v="0"/>
    <n v="729722666"/>
    <n v="0"/>
    <n v="623555166"/>
    <n v="368221789"/>
    <n v="368221789"/>
    <n v="368221789"/>
  </r>
  <r>
    <x v="16"/>
    <x v="16"/>
    <s v="C-4602-1500-9-704080"/>
    <s v="C"/>
    <s v="4602"/>
    <s v="1500"/>
    <s v="9"/>
    <s v="704080"/>
    <m/>
    <m/>
    <m/>
    <m/>
    <s v="Nación"/>
    <s v="10"/>
    <s v="CSF"/>
    <x v="16"/>
    <n v="2355838984"/>
    <n v="1407916317"/>
    <n v="1519477546"/>
    <n v="2244277755"/>
    <n v="0"/>
    <n v="2082193042"/>
    <n v="162084713"/>
    <n v="1981541311"/>
    <n v="1007870876"/>
    <n v="1007870876"/>
    <n v="1007870876"/>
  </r>
  <r>
    <x v="16"/>
    <x v="16"/>
    <s v="C-4602-1500-9-704080"/>
    <s v="C"/>
    <s v="4602"/>
    <s v="1500"/>
    <s v="9"/>
    <s v="704080"/>
    <m/>
    <m/>
    <m/>
    <m/>
    <s v="Propios"/>
    <s v="27"/>
    <s v="CSF"/>
    <x v="16"/>
    <n v="12389481936"/>
    <n v="214236011"/>
    <n v="1120368662"/>
    <n v="11483349285"/>
    <n v="0"/>
    <n v="11441032100"/>
    <n v="42317185"/>
    <n v="11108171603"/>
    <n v="10072810405"/>
    <n v="10072810405"/>
    <n v="10072810405"/>
  </r>
  <r>
    <x v="16"/>
    <x v="16"/>
    <s v="C-4602-1500-10-704040"/>
    <s v="C"/>
    <s v="4602"/>
    <s v="1500"/>
    <s v="10"/>
    <s v="704040"/>
    <m/>
    <m/>
    <m/>
    <m/>
    <s v="Nación"/>
    <s v="16"/>
    <s v="CSF"/>
    <x v="17"/>
    <n v="3398562462"/>
    <n v="389629316"/>
    <n v="941048389"/>
    <n v="2847143389"/>
    <n v="0"/>
    <n v="2847143389"/>
    <n v="0"/>
    <n v="2667534223"/>
    <n v="1903374245"/>
    <n v="1903374245"/>
    <n v="1903374245"/>
  </r>
  <r>
    <x v="16"/>
    <x v="16"/>
    <s v="C-4602-1500-10-704040"/>
    <s v="C"/>
    <s v="4602"/>
    <s v="1500"/>
    <s v="10"/>
    <s v="704040"/>
    <m/>
    <m/>
    <m/>
    <m/>
    <s v="Propios"/>
    <s v="21"/>
    <s v="CSF"/>
    <x v="17"/>
    <n v="3385234654"/>
    <n v="1024739121"/>
    <n v="83523027"/>
    <n v="4326450748"/>
    <n v="0"/>
    <n v="4314275527"/>
    <n v="12175221"/>
    <n v="4172922748"/>
    <n v="3154132084"/>
    <n v="3154132084"/>
    <n v="3154132084"/>
  </r>
  <r>
    <x v="16"/>
    <x v="16"/>
    <s v="C-4602-1500-10-704040"/>
    <s v="C"/>
    <s v="4602"/>
    <s v="1500"/>
    <s v="10"/>
    <s v="704040"/>
    <m/>
    <m/>
    <m/>
    <m/>
    <s v="Propios"/>
    <s v="27"/>
    <s v="CSF"/>
    <x v="17"/>
    <n v="30170290576"/>
    <n v="1224436084"/>
    <n v="1109392149"/>
    <n v="30285334511"/>
    <n v="0"/>
    <n v="30250828622"/>
    <n v="34505889"/>
    <n v="30053858448"/>
    <n v="25028347540.490002"/>
    <n v="25028347540.490002"/>
    <n v="25028347540.490002"/>
  </r>
  <r>
    <x v="16"/>
    <x v="16"/>
    <s v="C-4699-1500-1-704080"/>
    <s v="C"/>
    <s v="4699"/>
    <s v="1500"/>
    <s v="1"/>
    <s v="704080"/>
    <m/>
    <m/>
    <m/>
    <m/>
    <s v="Propios"/>
    <s v="27"/>
    <s v="CSF"/>
    <x v="16"/>
    <n v="103447203"/>
    <n v="14373063"/>
    <n v="0"/>
    <n v="117820266"/>
    <n v="0"/>
    <n v="117820266"/>
    <n v="0"/>
    <n v="114579982"/>
    <n v="71156610"/>
    <n v="71156610"/>
    <n v="71156610"/>
  </r>
  <r>
    <x v="16"/>
    <x v="16"/>
    <s v="C-4699-1500-3-53105B"/>
    <s v="C"/>
    <s v="4699"/>
    <s v="1500"/>
    <s v="3"/>
    <s v="53105B"/>
    <m/>
    <m/>
    <m/>
    <m/>
    <s v="Propios"/>
    <s v="27"/>
    <s v="CSF"/>
    <x v="18"/>
    <n v="2119739307"/>
    <n v="789777851"/>
    <n v="88152488"/>
    <n v="2821364670"/>
    <n v="0"/>
    <n v="2821364670"/>
    <n v="0"/>
    <n v="2748045760"/>
    <n v="1881418469.01"/>
    <n v="1881418469.01"/>
    <n v="1881418469.01"/>
  </r>
  <r>
    <x v="17"/>
    <x v="17"/>
    <s v="A-02"/>
    <s v="A"/>
    <s v="02"/>
    <m/>
    <m/>
    <m/>
    <m/>
    <m/>
    <m/>
    <m/>
    <s v="Propios"/>
    <s v="27"/>
    <s v="CSF"/>
    <x v="3"/>
    <n v="83619174"/>
    <n v="33508564"/>
    <n v="0"/>
    <n v="117127738"/>
    <n v="0"/>
    <n v="117127738"/>
    <n v="0"/>
    <n v="70757323"/>
    <n v="7943163"/>
    <n v="7943163"/>
    <n v="7943163"/>
  </r>
  <r>
    <x v="17"/>
    <x v="17"/>
    <s v="A-08-01"/>
    <s v="A"/>
    <s v="08"/>
    <s v="01"/>
    <m/>
    <m/>
    <m/>
    <m/>
    <m/>
    <m/>
    <s v="Propios"/>
    <s v="27"/>
    <s v="CSF"/>
    <x v="9"/>
    <n v="16495538"/>
    <n v="2324812"/>
    <n v="1782570"/>
    <n v="17037780"/>
    <n v="0"/>
    <n v="17037780"/>
    <n v="0"/>
    <n v="17037780"/>
    <n v="17037780"/>
    <n v="17037780"/>
    <n v="17037780"/>
  </r>
  <r>
    <x v="17"/>
    <x v="17"/>
    <s v="C-4602-1500-3-704050"/>
    <s v="C"/>
    <s v="4602"/>
    <s v="1500"/>
    <s v="3"/>
    <s v="704050"/>
    <m/>
    <m/>
    <m/>
    <m/>
    <s v="Propios"/>
    <s v="27"/>
    <s v="CSF"/>
    <x v="11"/>
    <n v="814112250"/>
    <n v="24000000"/>
    <n v="173719800"/>
    <n v="664392450"/>
    <n v="0"/>
    <n v="664392450"/>
    <n v="0"/>
    <n v="613926430"/>
    <n v="420395572"/>
    <n v="420395572"/>
    <n v="420395572"/>
  </r>
  <r>
    <x v="17"/>
    <x v="17"/>
    <s v="C-4602-1500-5-30205B"/>
    <s v="C"/>
    <s v="4602"/>
    <s v="1500"/>
    <s v="5"/>
    <s v="30205B"/>
    <m/>
    <m/>
    <m/>
    <m/>
    <s v="Propios"/>
    <s v="27"/>
    <s v="CSF"/>
    <x v="12"/>
    <n v="4828136870"/>
    <n v="1228989379"/>
    <n v="23985594"/>
    <n v="6033140655"/>
    <n v="0"/>
    <n v="6013587716"/>
    <n v="19552939"/>
    <n v="6000787153"/>
    <n v="1410382125"/>
    <n v="1410382125"/>
    <n v="1410382125"/>
  </r>
  <r>
    <x v="17"/>
    <x v="17"/>
    <s v="C-4602-1500-9-704020"/>
    <s v="C"/>
    <s v="4602"/>
    <s v="1500"/>
    <s v="9"/>
    <s v="704020"/>
    <m/>
    <m/>
    <m/>
    <m/>
    <s v="Nación"/>
    <s v="10"/>
    <s v="CSF"/>
    <x v="15"/>
    <n v="275667580790"/>
    <n v="470607564"/>
    <n v="13119206815"/>
    <n v="263018981539"/>
    <n v="0"/>
    <n v="261765453796"/>
    <n v="1253527743"/>
    <n v="254815806076"/>
    <n v="184047486356"/>
    <n v="184047486356"/>
    <n v="184047486356"/>
  </r>
  <r>
    <x v="17"/>
    <x v="17"/>
    <s v="C-4602-1500-9-704020"/>
    <s v="C"/>
    <s v="4602"/>
    <s v="1500"/>
    <s v="9"/>
    <s v="704020"/>
    <m/>
    <m/>
    <m/>
    <m/>
    <s v="Propios"/>
    <s v="20"/>
    <s v="CSF"/>
    <x v="15"/>
    <n v="2565303823"/>
    <n v="0"/>
    <n v="0"/>
    <n v="2565303823"/>
    <n v="0"/>
    <n v="2535516695"/>
    <n v="29787128"/>
    <n v="2467445222"/>
    <n v="1636601502"/>
    <n v="1636601502"/>
    <n v="1636601502"/>
  </r>
  <r>
    <x v="17"/>
    <x v="17"/>
    <s v="C-4602-1500-9-704020"/>
    <s v="C"/>
    <s v="4602"/>
    <s v="1500"/>
    <s v="9"/>
    <s v="704020"/>
    <m/>
    <m/>
    <m/>
    <m/>
    <s v="Propios"/>
    <s v="27"/>
    <s v="CSF"/>
    <x v="15"/>
    <n v="4732444509"/>
    <n v="144232783"/>
    <n v="273387720"/>
    <n v="4603289572"/>
    <n v="0"/>
    <n v="4536368889"/>
    <n v="66920683"/>
    <n v="4425971470"/>
    <n v="3458440581"/>
    <n v="3458440581"/>
    <n v="3458440581"/>
  </r>
  <r>
    <x v="17"/>
    <x v="17"/>
    <s v="C-4602-1500-9-704080"/>
    <s v="C"/>
    <s v="4602"/>
    <s v="1500"/>
    <s v="9"/>
    <s v="704080"/>
    <m/>
    <m/>
    <m/>
    <m/>
    <s v="Nación"/>
    <s v="10"/>
    <s v="CSF"/>
    <x v="16"/>
    <n v="1991480142"/>
    <n v="183259590"/>
    <n v="847830350"/>
    <n v="1326909382"/>
    <n v="0"/>
    <n v="1188124924"/>
    <n v="138784458"/>
    <n v="1076366011"/>
    <n v="621472971"/>
    <n v="621472971"/>
    <n v="621472971"/>
  </r>
  <r>
    <x v="17"/>
    <x v="17"/>
    <s v="C-4602-1500-9-704080"/>
    <s v="C"/>
    <s v="4602"/>
    <s v="1500"/>
    <s v="9"/>
    <s v="704080"/>
    <m/>
    <m/>
    <m/>
    <m/>
    <s v="Propios"/>
    <s v="27"/>
    <s v="CSF"/>
    <x v="16"/>
    <n v="12968018450"/>
    <n v="3240978485"/>
    <n v="2030130367"/>
    <n v="14178866568"/>
    <n v="0"/>
    <n v="13600287634"/>
    <n v="578578934"/>
    <n v="12913206916"/>
    <n v="7395673857"/>
    <n v="7395673857"/>
    <n v="7395673857"/>
  </r>
  <r>
    <x v="17"/>
    <x v="17"/>
    <s v="C-4602-1500-10-704040"/>
    <s v="C"/>
    <s v="4602"/>
    <s v="1500"/>
    <s v="10"/>
    <s v="704040"/>
    <m/>
    <m/>
    <m/>
    <m/>
    <s v="Nación"/>
    <s v="16"/>
    <s v="CSF"/>
    <x v="17"/>
    <n v="3761136907"/>
    <n v="1397268635"/>
    <n v="192305419"/>
    <n v="4966100123"/>
    <n v="0"/>
    <n v="4767633935"/>
    <n v="198466188"/>
    <n v="4677633935"/>
    <n v="3910834394"/>
    <n v="3910834394"/>
    <n v="3910834394"/>
  </r>
  <r>
    <x v="17"/>
    <x v="17"/>
    <s v="C-4602-1500-10-704040"/>
    <s v="C"/>
    <s v="4602"/>
    <s v="1500"/>
    <s v="10"/>
    <s v="704040"/>
    <m/>
    <m/>
    <m/>
    <m/>
    <s v="Propios"/>
    <s v="21"/>
    <s v="CSF"/>
    <x v="17"/>
    <n v="4981792723"/>
    <n v="2239216274"/>
    <n v="617431579"/>
    <n v="6603577418"/>
    <n v="0"/>
    <n v="6397815683"/>
    <n v="205761735"/>
    <n v="6150821686"/>
    <n v="4441315062"/>
    <n v="4441315062"/>
    <n v="4441315062"/>
  </r>
  <r>
    <x v="17"/>
    <x v="17"/>
    <s v="C-4602-1500-10-704040"/>
    <s v="C"/>
    <s v="4602"/>
    <s v="1500"/>
    <s v="10"/>
    <s v="704040"/>
    <m/>
    <m/>
    <m/>
    <m/>
    <s v="Propios"/>
    <s v="27"/>
    <s v="CSF"/>
    <x v="17"/>
    <n v="40595619206"/>
    <n v="4874657260"/>
    <n v="1899066409"/>
    <n v="43571210057"/>
    <n v="0"/>
    <n v="43494721857"/>
    <n v="76488200"/>
    <n v="43286956271"/>
    <n v="37330509145"/>
    <n v="37330509145"/>
    <n v="37330509145"/>
  </r>
  <r>
    <x v="17"/>
    <x v="17"/>
    <s v="C-4699-1500-1-704080"/>
    <s v="C"/>
    <s v="4699"/>
    <s v="1500"/>
    <s v="1"/>
    <s v="704080"/>
    <m/>
    <m/>
    <m/>
    <m/>
    <s v="Propios"/>
    <s v="27"/>
    <s v="CSF"/>
    <x v="16"/>
    <n v="131880782"/>
    <n v="5393154"/>
    <n v="0"/>
    <n v="137273936"/>
    <n v="0"/>
    <n v="137273936"/>
    <n v="0"/>
    <n v="133971839"/>
    <n v="90826527"/>
    <n v="90826527"/>
    <n v="90826527"/>
  </r>
  <r>
    <x v="17"/>
    <x v="17"/>
    <s v="C-4699-1500-3-53105B"/>
    <s v="C"/>
    <s v="4699"/>
    <s v="1500"/>
    <s v="3"/>
    <s v="53105B"/>
    <m/>
    <m/>
    <m/>
    <m/>
    <s v="Propios"/>
    <s v="27"/>
    <s v="CSF"/>
    <x v="18"/>
    <n v="2451007173"/>
    <n v="616572416"/>
    <n v="277578665"/>
    <n v="2790000924"/>
    <n v="0"/>
    <n v="2763442104"/>
    <n v="26558820"/>
    <n v="2631074929.0300002"/>
    <n v="1710481492.03"/>
    <n v="1710481492.03"/>
    <n v="1710481492.03"/>
  </r>
  <r>
    <x v="18"/>
    <x v="18"/>
    <s v="A-02"/>
    <s v="A"/>
    <s v="02"/>
    <m/>
    <m/>
    <m/>
    <m/>
    <m/>
    <m/>
    <m/>
    <s v="Propios"/>
    <s v="27"/>
    <s v="CSF"/>
    <x v="3"/>
    <n v="58645036"/>
    <n v="20900000"/>
    <n v="0"/>
    <n v="79545036"/>
    <n v="0"/>
    <n v="79545036"/>
    <n v="0"/>
    <n v="75344644"/>
    <n v="16010424"/>
    <n v="16010424"/>
    <n v="16010424"/>
  </r>
  <r>
    <x v="18"/>
    <x v="18"/>
    <s v="A-03-03-01-015"/>
    <s v="A"/>
    <s v="03"/>
    <s v="03"/>
    <s v="01"/>
    <s v="015"/>
    <m/>
    <m/>
    <m/>
    <m/>
    <s v="Propios"/>
    <s v="27"/>
    <s v="CSF"/>
    <x v="4"/>
    <n v="0"/>
    <n v="475000000"/>
    <n v="27987072"/>
    <n v="447012928"/>
    <n v="0"/>
    <n v="447012928"/>
    <n v="0"/>
    <n v="447012928"/>
    <n v="447012928"/>
    <n v="447012928"/>
    <n v="447012928"/>
  </r>
  <r>
    <x v="18"/>
    <x v="18"/>
    <s v="A-08-01"/>
    <s v="A"/>
    <s v="08"/>
    <s v="01"/>
    <m/>
    <m/>
    <m/>
    <m/>
    <m/>
    <m/>
    <s v="Propios"/>
    <s v="27"/>
    <s v="CSF"/>
    <x v="9"/>
    <n v="160898531"/>
    <n v="2732242"/>
    <n v="21392"/>
    <n v="163609381"/>
    <n v="0"/>
    <n v="163608123"/>
    <n v="1258"/>
    <n v="163608123"/>
    <n v="163608123"/>
    <n v="163608123"/>
    <n v="163608123"/>
  </r>
  <r>
    <x v="18"/>
    <x v="18"/>
    <s v="C-4602-1500-3-704050"/>
    <s v="C"/>
    <s v="4602"/>
    <s v="1500"/>
    <s v="3"/>
    <s v="704050"/>
    <m/>
    <m/>
    <m/>
    <m/>
    <s v="Propios"/>
    <s v="27"/>
    <s v="CSF"/>
    <x v="11"/>
    <n v="356157250"/>
    <n v="166027917"/>
    <n v="496117"/>
    <n v="521689050"/>
    <n v="0"/>
    <n v="518689050"/>
    <n v="3000000"/>
    <n v="515867218"/>
    <n v="335951586"/>
    <n v="335951586"/>
    <n v="335951586"/>
  </r>
  <r>
    <x v="18"/>
    <x v="18"/>
    <s v="C-4602-1500-5-30205BZ"/>
    <s v="C"/>
    <s v="4602"/>
    <s v="1500"/>
    <s v="5"/>
    <s v="30205BZ"/>
    <s v=""/>
    <s v=""/>
    <s v=""/>
    <s v=""/>
    <s v="Nación"/>
    <s v="10"/>
    <s v="CSF"/>
    <x v="19"/>
    <n v="0"/>
    <n v="18925738116"/>
    <n v="1040955747"/>
    <n v="17884782369"/>
    <n v="0"/>
    <n v="17865627700"/>
    <n v="19154669"/>
    <n v="17820027700"/>
    <n v="3203537206"/>
    <n v="3203537206"/>
    <n v="3203537206"/>
  </r>
  <r>
    <x v="18"/>
    <x v="18"/>
    <s v="C-4602-1500-5-30205B"/>
    <s v="C"/>
    <s v="4602"/>
    <s v="1500"/>
    <s v="5"/>
    <s v="30205B"/>
    <m/>
    <m/>
    <m/>
    <m/>
    <s v="Propios"/>
    <s v="27"/>
    <s v="CSF"/>
    <x v="12"/>
    <n v="4467229518"/>
    <n v="22933600"/>
    <n v="3758250550"/>
    <n v="731912568"/>
    <n v="0"/>
    <n v="729234468"/>
    <n v="2678100"/>
    <n v="697626619"/>
    <n v="652426730"/>
    <n v="652426730"/>
    <n v="652426730"/>
  </r>
  <r>
    <x v="18"/>
    <x v="18"/>
    <s v="C-4602-1500-9-704020Z"/>
    <s v="C"/>
    <s v="4602"/>
    <s v="1500"/>
    <s v="9"/>
    <s v="704020Z"/>
    <s v=""/>
    <s v=""/>
    <s v=""/>
    <s v=""/>
    <s v="Nación"/>
    <s v="10"/>
    <s v="CSF"/>
    <x v="13"/>
    <n v="0"/>
    <n v="64137573869"/>
    <n v="26345282568"/>
    <n v="37792291301"/>
    <n v="0"/>
    <n v="35565970028"/>
    <n v="2226321273"/>
    <n v="32930726580"/>
    <n v="4746103443"/>
    <n v="4746103443"/>
    <n v="4746103443"/>
  </r>
  <r>
    <x v="18"/>
    <x v="18"/>
    <s v="C-4602-1500-9-704080Z"/>
    <s v="C"/>
    <s v="4602"/>
    <s v="1500"/>
    <s v="9"/>
    <s v="704080Z"/>
    <s v=""/>
    <s v=""/>
    <s v=""/>
    <s v=""/>
    <s v="Nación"/>
    <s v="10"/>
    <s v="CSF"/>
    <x v="14"/>
    <n v="0"/>
    <n v="22687336092"/>
    <n v="5138168812"/>
    <n v="17549167280"/>
    <n v="0"/>
    <n v="17079059236"/>
    <n v="470108044"/>
    <n v="16838270585"/>
    <n v="4820846488"/>
    <n v="4820846488"/>
    <n v="4820846488"/>
  </r>
  <r>
    <x v="18"/>
    <x v="18"/>
    <s v="C-4602-1500-9-704020"/>
    <s v="C"/>
    <s v="4602"/>
    <s v="1500"/>
    <s v="9"/>
    <s v="704020"/>
    <m/>
    <m/>
    <m/>
    <m/>
    <s v="Nación"/>
    <s v="10"/>
    <s v="CSF"/>
    <x v="15"/>
    <n v="193029541882"/>
    <n v="129387087"/>
    <n v="6335753612"/>
    <n v="186823175357"/>
    <n v="0"/>
    <n v="186185988711"/>
    <n v="637186646"/>
    <n v="184898893084"/>
    <n v="154943593020"/>
    <n v="154943593020"/>
    <n v="154943593020"/>
  </r>
  <r>
    <x v="18"/>
    <x v="18"/>
    <s v="C-4602-1500-9-704020"/>
    <s v="C"/>
    <s v="4602"/>
    <s v="1500"/>
    <s v="9"/>
    <s v="704020"/>
    <m/>
    <m/>
    <m/>
    <m/>
    <s v="Propios"/>
    <s v="20"/>
    <s v="CSF"/>
    <x v="15"/>
    <n v="1777172185"/>
    <n v="0"/>
    <n v="0"/>
    <n v="1777172185"/>
    <n v="0"/>
    <n v="1754706915"/>
    <n v="22465270"/>
    <n v="1754706915"/>
    <n v="1243619748"/>
    <n v="1243619748"/>
    <n v="1243619748"/>
  </r>
  <r>
    <x v="18"/>
    <x v="18"/>
    <s v="C-4602-1500-9-704020"/>
    <s v="C"/>
    <s v="4602"/>
    <s v="1500"/>
    <s v="9"/>
    <s v="704020"/>
    <m/>
    <m/>
    <m/>
    <m/>
    <s v="Propios"/>
    <s v="27"/>
    <s v="CSF"/>
    <x v="15"/>
    <n v="1063218312"/>
    <n v="0"/>
    <n v="106850717"/>
    <n v="956367595"/>
    <n v="0"/>
    <n v="943364752"/>
    <n v="13002843"/>
    <n v="870399703"/>
    <n v="647207438"/>
    <n v="647207438"/>
    <n v="647207438"/>
  </r>
  <r>
    <x v="18"/>
    <x v="18"/>
    <s v="C-4602-1500-9-704080"/>
    <s v="C"/>
    <s v="4602"/>
    <s v="1500"/>
    <s v="9"/>
    <s v="704080"/>
    <m/>
    <m/>
    <m/>
    <m/>
    <s v="Nación"/>
    <s v="10"/>
    <s v="CSF"/>
    <x v="16"/>
    <n v="1309759169"/>
    <n v="239021326"/>
    <n v="225917808"/>
    <n v="1322862687"/>
    <n v="0"/>
    <n v="1217837103"/>
    <n v="105025584"/>
    <n v="1177372042"/>
    <n v="658820090"/>
    <n v="658820090"/>
    <n v="658820090"/>
  </r>
  <r>
    <x v="18"/>
    <x v="18"/>
    <s v="C-4602-1500-9-704080"/>
    <s v="C"/>
    <s v="4602"/>
    <s v="1500"/>
    <s v="9"/>
    <s v="704080"/>
    <m/>
    <m/>
    <m/>
    <m/>
    <s v="Propios"/>
    <s v="27"/>
    <s v="CSF"/>
    <x v="16"/>
    <n v="19188365980"/>
    <n v="342067481"/>
    <n v="2836052890"/>
    <n v="16694380571"/>
    <n v="0"/>
    <n v="16647266003"/>
    <n v="47114568"/>
    <n v="16608979634"/>
    <n v="16005937521"/>
    <n v="16005937521"/>
    <n v="16005937521"/>
  </r>
  <r>
    <x v="18"/>
    <x v="18"/>
    <s v="C-4602-1500-10-704040"/>
    <s v="C"/>
    <s v="4602"/>
    <s v="1500"/>
    <s v="10"/>
    <s v="704040"/>
    <m/>
    <m/>
    <m/>
    <m/>
    <s v="Nación"/>
    <s v="16"/>
    <s v="CSF"/>
    <x v="17"/>
    <n v="4695483663"/>
    <n v="215677563"/>
    <n v="0"/>
    <n v="4911161226"/>
    <n v="0"/>
    <n v="4906530226"/>
    <n v="4631000"/>
    <n v="4874530226"/>
    <n v="3937793519"/>
    <n v="3937793519"/>
    <n v="3937793519"/>
  </r>
  <r>
    <x v="18"/>
    <x v="18"/>
    <s v="C-4602-1500-10-704040"/>
    <s v="C"/>
    <s v="4602"/>
    <s v="1500"/>
    <s v="10"/>
    <s v="704040"/>
    <m/>
    <m/>
    <m/>
    <m/>
    <s v="Propios"/>
    <s v="21"/>
    <s v="CSF"/>
    <x v="17"/>
    <n v="3283019187"/>
    <n v="1138470908"/>
    <n v="38517500"/>
    <n v="4382972595"/>
    <n v="0"/>
    <n v="4361157922"/>
    <n v="21814673"/>
    <n v="3928953952"/>
    <n v="2886819676"/>
    <n v="2886819676"/>
    <n v="2886819676"/>
  </r>
  <r>
    <x v="18"/>
    <x v="18"/>
    <s v="C-4602-1500-10-704040"/>
    <s v="C"/>
    <s v="4602"/>
    <s v="1500"/>
    <s v="10"/>
    <s v="704040"/>
    <m/>
    <m/>
    <m/>
    <m/>
    <s v="Propios"/>
    <s v="27"/>
    <s v="CSF"/>
    <x v="17"/>
    <n v="17514201717"/>
    <n v="1657691654"/>
    <n v="579907006"/>
    <n v="18591986365"/>
    <n v="0"/>
    <n v="18485898760"/>
    <n v="106087605"/>
    <n v="18406548324"/>
    <n v="16337299574"/>
    <n v="16337299574"/>
    <n v="16337299574"/>
  </r>
  <r>
    <x v="18"/>
    <x v="18"/>
    <s v="C-4699-1500-1-704080"/>
    <s v="C"/>
    <s v="4699"/>
    <s v="1500"/>
    <s v="1"/>
    <s v="704080"/>
    <m/>
    <m/>
    <m/>
    <m/>
    <s v="Propios"/>
    <s v="27"/>
    <s v="CSF"/>
    <x v="16"/>
    <n v="125713587"/>
    <n v="5082640"/>
    <n v="0"/>
    <n v="130796227"/>
    <n v="0"/>
    <n v="130796227"/>
    <n v="0"/>
    <n v="129721662"/>
    <n v="88503240.400000006"/>
    <n v="88503240.400000006"/>
    <n v="88503240.400000006"/>
  </r>
  <r>
    <x v="18"/>
    <x v="18"/>
    <s v="C-4699-1500-3-53105B"/>
    <s v="C"/>
    <s v="4699"/>
    <s v="1500"/>
    <s v="3"/>
    <s v="53105B"/>
    <m/>
    <m/>
    <m/>
    <m/>
    <s v="Propios"/>
    <s v="27"/>
    <s v="CSF"/>
    <x v="18"/>
    <n v="828667347"/>
    <n v="1164375410"/>
    <n v="16719453"/>
    <n v="1976323304"/>
    <n v="0"/>
    <n v="1976323304"/>
    <n v="0"/>
    <n v="1905735882"/>
    <n v="1321565473.55"/>
    <n v="1321565473.55"/>
    <n v="1321565473.55"/>
  </r>
  <r>
    <x v="19"/>
    <x v="19"/>
    <s v="A-02"/>
    <s v="A"/>
    <s v="02"/>
    <m/>
    <m/>
    <m/>
    <m/>
    <m/>
    <m/>
    <m/>
    <s v="Propios"/>
    <s v="27"/>
    <s v="CSF"/>
    <x v="3"/>
    <n v="30925350"/>
    <n v="10617850"/>
    <n v="0"/>
    <n v="41543200"/>
    <n v="0"/>
    <n v="38540647"/>
    <n v="3002553"/>
    <n v="21391021"/>
    <n v="1463921"/>
    <n v="1463921"/>
    <n v="1463921"/>
  </r>
  <r>
    <x v="19"/>
    <x v="19"/>
    <s v="A-03-03-01-015"/>
    <s v="A"/>
    <s v="03"/>
    <s v="03"/>
    <s v="01"/>
    <s v="015"/>
    <m/>
    <m/>
    <m/>
    <m/>
    <s v="Propios"/>
    <s v="27"/>
    <s v="CSF"/>
    <x v="4"/>
    <n v="0"/>
    <n v="1957051"/>
    <n v="0"/>
    <n v="1957051"/>
    <n v="0"/>
    <n v="1957051"/>
    <n v="0"/>
    <n v="0"/>
    <n v="0"/>
    <n v="0"/>
    <n v="0"/>
  </r>
  <r>
    <x v="19"/>
    <x v="19"/>
    <s v="A-08-01"/>
    <s v="A"/>
    <s v="08"/>
    <s v="01"/>
    <m/>
    <m/>
    <m/>
    <m/>
    <m/>
    <m/>
    <s v="Propios"/>
    <s v="27"/>
    <s v="CSF"/>
    <x v="9"/>
    <n v="58449257"/>
    <n v="3919666"/>
    <n v="0"/>
    <n v="62368923"/>
    <n v="0"/>
    <n v="62368923"/>
    <n v="0"/>
    <n v="62368923"/>
    <n v="62368923"/>
    <n v="62368923"/>
    <n v="62368923"/>
  </r>
  <r>
    <x v="19"/>
    <x v="19"/>
    <s v="C-4602-1500-3-704050"/>
    <s v="C"/>
    <s v="4602"/>
    <s v="1500"/>
    <s v="3"/>
    <s v="704050"/>
    <m/>
    <m/>
    <m/>
    <m/>
    <s v="Propios"/>
    <s v="27"/>
    <s v="CSF"/>
    <x v="11"/>
    <n v="209570750"/>
    <n v="1000000"/>
    <n v="33449250"/>
    <n v="177121500"/>
    <n v="0"/>
    <n v="177121500"/>
    <n v="0"/>
    <n v="175772811"/>
    <n v="114384811"/>
    <n v="114384811"/>
    <n v="114384811"/>
  </r>
  <r>
    <x v="19"/>
    <x v="19"/>
    <s v="C-4602-1500-5-30205B"/>
    <s v="C"/>
    <s v="4602"/>
    <s v="1500"/>
    <s v="5"/>
    <s v="30205B"/>
    <m/>
    <m/>
    <m/>
    <m/>
    <s v="Propios"/>
    <s v="27"/>
    <s v="CSF"/>
    <x v="12"/>
    <n v="136229000"/>
    <n v="0"/>
    <n v="0"/>
    <n v="136229000"/>
    <n v="0"/>
    <n v="129420000"/>
    <n v="6809000"/>
    <n v="128500000"/>
    <n v="81440000"/>
    <n v="81440000"/>
    <n v="81440000"/>
  </r>
  <r>
    <x v="19"/>
    <x v="19"/>
    <s v="C-4602-1500-9-704020"/>
    <s v="C"/>
    <s v="4602"/>
    <s v="1500"/>
    <s v="9"/>
    <s v="704020"/>
    <m/>
    <m/>
    <m/>
    <m/>
    <s v="Nación"/>
    <s v="10"/>
    <s v="CSF"/>
    <x v="15"/>
    <n v="28503162681"/>
    <n v="898899236"/>
    <n v="639802576"/>
    <n v="28762259341"/>
    <n v="0"/>
    <n v="27786806559"/>
    <n v="975452782"/>
    <n v="27786806559"/>
    <n v="24142416879"/>
    <n v="24142416879"/>
    <n v="24142416879"/>
  </r>
  <r>
    <x v="19"/>
    <x v="19"/>
    <s v="C-4602-1500-9-704020"/>
    <s v="C"/>
    <s v="4602"/>
    <s v="1500"/>
    <s v="9"/>
    <s v="704020"/>
    <m/>
    <m/>
    <m/>
    <m/>
    <s v="Propios"/>
    <s v="20"/>
    <s v="CSF"/>
    <x v="15"/>
    <n v="683830956"/>
    <n v="0"/>
    <n v="6157129"/>
    <n v="677673827"/>
    <n v="0"/>
    <n v="665400733"/>
    <n v="12273094"/>
    <n v="664737323"/>
    <n v="442030418"/>
    <n v="442030418"/>
    <n v="442030418"/>
  </r>
  <r>
    <x v="19"/>
    <x v="19"/>
    <s v="C-4602-1500-9-704020"/>
    <s v="C"/>
    <s v="4602"/>
    <s v="1500"/>
    <s v="9"/>
    <s v="704020"/>
    <m/>
    <m/>
    <m/>
    <m/>
    <s v="Propios"/>
    <s v="27"/>
    <s v="CSF"/>
    <x v="15"/>
    <n v="450474802"/>
    <n v="77284796"/>
    <n v="180218182"/>
    <n v="347541416"/>
    <n v="0"/>
    <n v="327602221"/>
    <n v="19939195"/>
    <n v="315495742"/>
    <n v="221912720"/>
    <n v="221912720"/>
    <n v="221912720"/>
  </r>
  <r>
    <x v="19"/>
    <x v="19"/>
    <s v="C-4602-1500-9-704080"/>
    <s v="C"/>
    <s v="4602"/>
    <s v="1500"/>
    <s v="9"/>
    <s v="704080"/>
    <m/>
    <m/>
    <m/>
    <m/>
    <s v="Nación"/>
    <s v="10"/>
    <s v="CSF"/>
    <x v="16"/>
    <n v="2839332542"/>
    <n v="550165093"/>
    <n v="587816364"/>
    <n v="2801681271"/>
    <n v="0"/>
    <n v="2793996586"/>
    <n v="7684685"/>
    <n v="2780683731"/>
    <n v="1555702600"/>
    <n v="1555702600"/>
    <n v="1555702600"/>
  </r>
  <r>
    <x v="19"/>
    <x v="19"/>
    <s v="C-4602-1500-9-704080"/>
    <s v="C"/>
    <s v="4602"/>
    <s v="1500"/>
    <s v="9"/>
    <s v="704080"/>
    <m/>
    <m/>
    <m/>
    <m/>
    <s v="Propios"/>
    <s v="27"/>
    <s v="CSF"/>
    <x v="16"/>
    <n v="13151054641"/>
    <n v="163800000"/>
    <n v="865800597"/>
    <n v="12449054044"/>
    <n v="0"/>
    <n v="12379820442"/>
    <n v="69233602"/>
    <n v="12353694126"/>
    <n v="10607861141"/>
    <n v="10607861141"/>
    <n v="10607861141"/>
  </r>
  <r>
    <x v="19"/>
    <x v="19"/>
    <s v="C-4602-1500-10-704040"/>
    <s v="C"/>
    <s v="4602"/>
    <s v="1500"/>
    <s v="10"/>
    <s v="704040"/>
    <m/>
    <m/>
    <m/>
    <m/>
    <s v="Nación"/>
    <s v="16"/>
    <s v="CSF"/>
    <x v="17"/>
    <n v="4006638728"/>
    <n v="661571240"/>
    <n v="21848068"/>
    <n v="4646361900"/>
    <n v="0"/>
    <n v="4644003462"/>
    <n v="2358438"/>
    <n v="4541554665"/>
    <n v="3223376077"/>
    <n v="3223376077"/>
    <n v="3223376077"/>
  </r>
  <r>
    <x v="19"/>
    <x v="19"/>
    <s v="C-4602-1500-10-704040"/>
    <s v="C"/>
    <s v="4602"/>
    <s v="1500"/>
    <s v="10"/>
    <s v="704040"/>
    <m/>
    <m/>
    <m/>
    <m/>
    <s v="Propios"/>
    <s v="21"/>
    <s v="CSF"/>
    <x v="17"/>
    <n v="1274930401"/>
    <n v="929694004"/>
    <n v="0"/>
    <n v="2204624405"/>
    <n v="0"/>
    <n v="2165742401"/>
    <n v="38882004"/>
    <n v="1356310811"/>
    <n v="755016120"/>
    <n v="755016120"/>
    <n v="755016120"/>
  </r>
  <r>
    <x v="19"/>
    <x v="19"/>
    <s v="C-4602-1500-10-704040"/>
    <s v="C"/>
    <s v="4602"/>
    <s v="1500"/>
    <s v="10"/>
    <s v="704040"/>
    <m/>
    <m/>
    <m/>
    <m/>
    <s v="Propios"/>
    <s v="27"/>
    <s v="CSF"/>
    <x v="17"/>
    <n v="22736694213"/>
    <n v="1957565410"/>
    <n v="1494349171"/>
    <n v="23199910452"/>
    <n v="0"/>
    <n v="23188021474"/>
    <n v="11888978"/>
    <n v="23128142921"/>
    <n v="19844859175"/>
    <n v="19844859175"/>
    <n v="19844859175"/>
  </r>
  <r>
    <x v="19"/>
    <x v="19"/>
    <s v="C-4699-1500-1-704080"/>
    <s v="C"/>
    <s v="4699"/>
    <s v="1500"/>
    <s v="1"/>
    <s v="704080"/>
    <m/>
    <m/>
    <m/>
    <m/>
    <s v="Propios"/>
    <s v="27"/>
    <s v="CSF"/>
    <x v="16"/>
    <n v="131162378"/>
    <n v="2696572"/>
    <n v="7119596"/>
    <n v="126739354"/>
    <n v="0"/>
    <n v="126739354"/>
    <n v="0"/>
    <n v="126739354"/>
    <n v="83594042"/>
    <n v="83594042"/>
    <n v="83594042"/>
  </r>
  <r>
    <x v="19"/>
    <x v="19"/>
    <s v="C-4699-1500-3-53105B"/>
    <s v="C"/>
    <s v="4699"/>
    <s v="1500"/>
    <s v="3"/>
    <s v="53105B"/>
    <m/>
    <m/>
    <m/>
    <m/>
    <s v="Propios"/>
    <s v="27"/>
    <s v="CSF"/>
    <x v="18"/>
    <n v="1177680901"/>
    <n v="558855460"/>
    <n v="85950000"/>
    <n v="1650586361"/>
    <n v="0"/>
    <n v="1626018519"/>
    <n v="24567842"/>
    <n v="1521997176"/>
    <n v="991747151"/>
    <n v="991747151"/>
    <n v="991747151"/>
  </r>
  <r>
    <x v="20"/>
    <x v="20"/>
    <s v="A-02"/>
    <s v="A"/>
    <s v="02"/>
    <m/>
    <m/>
    <m/>
    <m/>
    <m/>
    <m/>
    <m/>
    <s v="Propios"/>
    <s v="27"/>
    <s v="CSF"/>
    <x v="3"/>
    <n v="57764173"/>
    <n v="22817868"/>
    <n v="2115030"/>
    <n v="78467011"/>
    <n v="0"/>
    <n v="78467011"/>
    <n v="0"/>
    <n v="48868092"/>
    <n v="20547290"/>
    <n v="20547290"/>
    <n v="20547290"/>
  </r>
  <r>
    <x v="20"/>
    <x v="20"/>
    <s v="A-03-03-01-015"/>
    <s v="A"/>
    <s v="03"/>
    <s v="03"/>
    <s v="01"/>
    <s v="015"/>
    <m/>
    <m/>
    <m/>
    <m/>
    <s v="Propios"/>
    <s v="27"/>
    <s v="CSF"/>
    <x v="4"/>
    <n v="0"/>
    <n v="13111676"/>
    <n v="0"/>
    <n v="13111676"/>
    <n v="0"/>
    <n v="13111676"/>
    <n v="0"/>
    <n v="5000000"/>
    <n v="5000000"/>
    <n v="5000000"/>
    <n v="5000000"/>
  </r>
  <r>
    <x v="20"/>
    <x v="20"/>
    <s v="A-08-01"/>
    <s v="A"/>
    <s v="08"/>
    <s v="01"/>
    <m/>
    <m/>
    <m/>
    <m/>
    <m/>
    <m/>
    <s v="Propios"/>
    <s v="27"/>
    <s v="CSF"/>
    <x v="9"/>
    <n v="89769433"/>
    <n v="10100000"/>
    <n v="771665"/>
    <n v="99097768"/>
    <n v="0"/>
    <n v="99097768"/>
    <n v="0"/>
    <n v="99097768"/>
    <n v="99097768"/>
    <n v="99097768"/>
    <n v="99097768"/>
  </r>
  <r>
    <x v="20"/>
    <x v="20"/>
    <s v="C-4602-1500-3-704050"/>
    <s v="C"/>
    <s v="4602"/>
    <s v="1500"/>
    <s v="3"/>
    <s v="704050"/>
    <m/>
    <m/>
    <m/>
    <m/>
    <s v="Propios"/>
    <s v="27"/>
    <s v="CSF"/>
    <x v="11"/>
    <n v="210570750"/>
    <n v="28236717"/>
    <n v="0"/>
    <n v="238807467"/>
    <n v="0"/>
    <n v="234618800"/>
    <n v="4188667"/>
    <n v="232331944"/>
    <n v="156891244"/>
    <n v="156891244"/>
    <n v="156891244"/>
  </r>
  <r>
    <x v="20"/>
    <x v="20"/>
    <s v="C-4602-1500-5-30205B"/>
    <s v="C"/>
    <s v="4602"/>
    <s v="1500"/>
    <s v="5"/>
    <s v="30205B"/>
    <m/>
    <m/>
    <m/>
    <m/>
    <s v="Propios"/>
    <s v="27"/>
    <s v="CSF"/>
    <x v="12"/>
    <n v="2290710267"/>
    <n v="165978643"/>
    <n v="569976748"/>
    <n v="1886712162"/>
    <n v="0"/>
    <n v="1883886962"/>
    <n v="2825200"/>
    <n v="1881545609"/>
    <n v="666823791"/>
    <n v="666823791"/>
    <n v="666823791"/>
  </r>
  <r>
    <x v="20"/>
    <x v="20"/>
    <s v="C-4602-1500-9-704020"/>
    <s v="C"/>
    <s v="4602"/>
    <s v="1500"/>
    <s v="9"/>
    <s v="704020"/>
    <m/>
    <m/>
    <m/>
    <m/>
    <s v="Nación"/>
    <s v="10"/>
    <s v="CSF"/>
    <x v="15"/>
    <n v="78801297734"/>
    <n v="6627520198"/>
    <n v="4627082856"/>
    <n v="80801735076"/>
    <n v="0"/>
    <n v="80485693393"/>
    <n v="316041683"/>
    <n v="77680776166"/>
    <n v="62712563598"/>
    <n v="62712563598"/>
    <n v="62712563598"/>
  </r>
  <r>
    <x v="20"/>
    <x v="20"/>
    <s v="C-4602-1500-9-704020"/>
    <s v="C"/>
    <s v="4602"/>
    <s v="1500"/>
    <s v="9"/>
    <s v="704020"/>
    <m/>
    <m/>
    <m/>
    <m/>
    <s v="Propios"/>
    <s v="20"/>
    <s v="CSF"/>
    <x v="15"/>
    <n v="1076610729"/>
    <n v="312619017"/>
    <n v="0"/>
    <n v="1389229746"/>
    <n v="0"/>
    <n v="1379609464"/>
    <n v="9620282"/>
    <n v="1359325991"/>
    <n v="887378293"/>
    <n v="887378293"/>
    <n v="887378293"/>
  </r>
  <r>
    <x v="20"/>
    <x v="20"/>
    <s v="C-4602-1500-9-704020"/>
    <s v="C"/>
    <s v="4602"/>
    <s v="1500"/>
    <s v="9"/>
    <s v="704020"/>
    <m/>
    <m/>
    <m/>
    <m/>
    <s v="Propios"/>
    <s v="27"/>
    <s v="CSF"/>
    <x v="15"/>
    <n v="757776692"/>
    <n v="182376617"/>
    <n v="0"/>
    <n v="940153309"/>
    <n v="0"/>
    <n v="838296264"/>
    <n v="101857045"/>
    <n v="782603237"/>
    <n v="500852400"/>
    <n v="500852400"/>
    <n v="500852400"/>
  </r>
  <r>
    <x v="20"/>
    <x v="20"/>
    <s v="C-4602-1500-9-704080"/>
    <s v="C"/>
    <s v="4602"/>
    <s v="1500"/>
    <s v="9"/>
    <s v="704080"/>
    <m/>
    <m/>
    <m/>
    <m/>
    <s v="Nación"/>
    <s v="10"/>
    <s v="CSF"/>
    <x v="16"/>
    <n v="1003986761"/>
    <n v="177466007"/>
    <n v="205344113"/>
    <n v="976108655"/>
    <n v="0"/>
    <n v="946974979"/>
    <n v="29133676"/>
    <n v="870778098"/>
    <n v="471788278"/>
    <n v="471788278"/>
    <n v="471788278"/>
  </r>
  <r>
    <x v="20"/>
    <x v="20"/>
    <s v="C-4602-1500-9-704080"/>
    <s v="C"/>
    <s v="4602"/>
    <s v="1500"/>
    <s v="9"/>
    <s v="704080"/>
    <m/>
    <m/>
    <m/>
    <m/>
    <s v="Propios"/>
    <s v="27"/>
    <s v="CSF"/>
    <x v="16"/>
    <n v="11690232530"/>
    <n v="4134801608"/>
    <n v="111533598"/>
    <n v="15713500540"/>
    <n v="0"/>
    <n v="15706812915"/>
    <n v="6687625"/>
    <n v="15537703592"/>
    <n v="10742382550"/>
    <n v="10742382550"/>
    <n v="10742382550"/>
  </r>
  <r>
    <x v="20"/>
    <x v="20"/>
    <s v="C-4602-1500-10-704040"/>
    <s v="C"/>
    <s v="4602"/>
    <s v="1500"/>
    <s v="10"/>
    <s v="704040"/>
    <m/>
    <m/>
    <m/>
    <m/>
    <s v="Nación"/>
    <s v="16"/>
    <s v="CSF"/>
    <x v="17"/>
    <n v="3903056586"/>
    <n v="688845318"/>
    <n v="0"/>
    <n v="4591901904"/>
    <n v="0"/>
    <n v="4591901904"/>
    <n v="0"/>
    <n v="4591901904"/>
    <n v="3399988386"/>
    <n v="3399988386"/>
    <n v="3399988386"/>
  </r>
  <r>
    <x v="20"/>
    <x v="20"/>
    <s v="C-4602-1500-10-704040"/>
    <s v="C"/>
    <s v="4602"/>
    <s v="1500"/>
    <s v="10"/>
    <s v="704040"/>
    <m/>
    <m/>
    <m/>
    <m/>
    <s v="Propios"/>
    <s v="21"/>
    <s v="CSF"/>
    <x v="17"/>
    <n v="1849481368"/>
    <n v="1467430740"/>
    <n v="299425176"/>
    <n v="3017486932"/>
    <n v="0"/>
    <n v="3009529718"/>
    <n v="7957214"/>
    <n v="2631900614"/>
    <n v="1377762897"/>
    <n v="1377762897"/>
    <n v="1377762897"/>
  </r>
  <r>
    <x v="20"/>
    <x v="20"/>
    <s v="C-4602-1500-10-704040"/>
    <s v="C"/>
    <s v="4602"/>
    <s v="1500"/>
    <s v="10"/>
    <s v="704040"/>
    <m/>
    <m/>
    <m/>
    <m/>
    <s v="Propios"/>
    <s v="27"/>
    <s v="CSF"/>
    <x v="17"/>
    <n v="25755913780"/>
    <n v="1547287954"/>
    <n v="75242620"/>
    <n v="27227959114"/>
    <n v="0"/>
    <n v="27211473014"/>
    <n v="16486100"/>
    <n v="27056476405"/>
    <n v="23441573345"/>
    <n v="23441573345"/>
    <n v="23441573345"/>
  </r>
  <r>
    <x v="20"/>
    <x v="20"/>
    <s v="C-4699-1500-1-704080"/>
    <s v="C"/>
    <s v="4699"/>
    <s v="1500"/>
    <s v="1"/>
    <s v="704080"/>
    <m/>
    <m/>
    <m/>
    <m/>
    <s v="Propios"/>
    <s v="27"/>
    <s v="CSF"/>
    <x v="16"/>
    <n v="131543824"/>
    <n v="5393154"/>
    <n v="0"/>
    <n v="136936978"/>
    <n v="0"/>
    <n v="136936978"/>
    <n v="0"/>
    <n v="131542588"/>
    <n v="88198697"/>
    <n v="88198697"/>
    <n v="88198697"/>
  </r>
  <r>
    <x v="20"/>
    <x v="20"/>
    <s v="C-4699-1500-3-53105B"/>
    <s v="C"/>
    <s v="4699"/>
    <s v="1500"/>
    <s v="3"/>
    <s v="53105B"/>
    <m/>
    <m/>
    <m/>
    <m/>
    <s v="Propios"/>
    <s v="27"/>
    <s v="CSF"/>
    <x v="18"/>
    <n v="1638351657"/>
    <n v="541072688"/>
    <n v="49811338"/>
    <n v="2129613007"/>
    <n v="0"/>
    <n v="2129322240"/>
    <n v="290767"/>
    <n v="2029063276"/>
    <n v="1499684754"/>
    <n v="1499684754"/>
    <n v="1499684754"/>
  </r>
  <r>
    <x v="21"/>
    <x v="21"/>
    <s v="A-02"/>
    <s v="A"/>
    <s v="02"/>
    <m/>
    <m/>
    <m/>
    <m/>
    <m/>
    <m/>
    <m/>
    <s v="Propios"/>
    <s v="27"/>
    <s v="CSF"/>
    <x v="3"/>
    <n v="319590747"/>
    <n v="28240814"/>
    <n v="246758460"/>
    <n v="101073101"/>
    <n v="0"/>
    <n v="99573101"/>
    <n v="1500000"/>
    <n v="6529977"/>
    <n v="5812277"/>
    <n v="5812277"/>
    <n v="5812277"/>
  </r>
  <r>
    <x v="21"/>
    <x v="21"/>
    <s v="A-03-03-01-015"/>
    <s v="A"/>
    <s v="03"/>
    <s v="03"/>
    <s v="01"/>
    <s v="015"/>
    <m/>
    <m/>
    <m/>
    <m/>
    <s v="Propios"/>
    <s v="27"/>
    <s v="CSF"/>
    <x v="4"/>
    <n v="0"/>
    <n v="24462500"/>
    <n v="0"/>
    <n v="24462500"/>
    <n v="0"/>
    <n v="24462500"/>
    <n v="0"/>
    <n v="13462500"/>
    <n v="13462500"/>
    <n v="13462500"/>
    <n v="13462500"/>
  </r>
  <r>
    <x v="21"/>
    <x v="21"/>
    <s v="A-08-01"/>
    <s v="A"/>
    <s v="08"/>
    <s v="01"/>
    <m/>
    <m/>
    <m/>
    <m/>
    <m/>
    <m/>
    <s v="Propios"/>
    <s v="27"/>
    <s v="CSF"/>
    <x v="9"/>
    <n v="148878784"/>
    <n v="0"/>
    <n v="0"/>
    <n v="148878784"/>
    <n v="0"/>
    <n v="148878784"/>
    <n v="0"/>
    <n v="142190406"/>
    <n v="142103259"/>
    <n v="142103259"/>
    <n v="142103259"/>
  </r>
  <r>
    <x v="21"/>
    <x v="21"/>
    <s v="C-4602-1500-3-704050"/>
    <s v="C"/>
    <s v="4602"/>
    <s v="1500"/>
    <s v="3"/>
    <s v="704050"/>
    <m/>
    <m/>
    <m/>
    <m/>
    <s v="Propios"/>
    <s v="27"/>
    <s v="CSF"/>
    <x v="11"/>
    <n v="559728000"/>
    <n v="25595998"/>
    <n v="10203867"/>
    <n v="575120131"/>
    <n v="0"/>
    <n v="573120131"/>
    <n v="2000000"/>
    <n v="515374031"/>
    <n v="325908456"/>
    <n v="325908456"/>
    <n v="325908456"/>
  </r>
  <r>
    <x v="21"/>
    <x v="21"/>
    <s v="C-4602-1500-5-30205B"/>
    <s v="C"/>
    <s v="4602"/>
    <s v="1500"/>
    <s v="5"/>
    <s v="30205B"/>
    <m/>
    <m/>
    <m/>
    <m/>
    <s v="Propios"/>
    <s v="27"/>
    <s v="CSF"/>
    <x v="12"/>
    <n v="4825171779"/>
    <n v="3727527913"/>
    <n v="777485512"/>
    <n v="7775214180"/>
    <n v="0"/>
    <n v="7739395881"/>
    <n v="35818299"/>
    <n v="7709341627"/>
    <n v="94381238"/>
    <n v="94381238"/>
    <n v="94381238"/>
  </r>
  <r>
    <x v="21"/>
    <x v="21"/>
    <s v="C-4602-1500-9-704020"/>
    <s v="C"/>
    <s v="4602"/>
    <s v="1500"/>
    <s v="9"/>
    <s v="704020"/>
    <m/>
    <m/>
    <m/>
    <m/>
    <s v="Nación"/>
    <s v="10"/>
    <s v="CSF"/>
    <x v="15"/>
    <n v="192548258239"/>
    <n v="6242839510"/>
    <n v="5837092222"/>
    <n v="192954005527"/>
    <n v="0"/>
    <n v="190669851438.60999"/>
    <n v="2284154088.3899999"/>
    <n v="188174876618.60999"/>
    <n v="134662399206"/>
    <n v="134662399206"/>
    <n v="134662399206"/>
  </r>
  <r>
    <x v="21"/>
    <x v="21"/>
    <s v="C-4602-1500-9-704020"/>
    <s v="C"/>
    <s v="4602"/>
    <s v="1500"/>
    <s v="9"/>
    <s v="704020"/>
    <m/>
    <m/>
    <m/>
    <m/>
    <s v="Propios"/>
    <s v="20"/>
    <s v="CSF"/>
    <x v="15"/>
    <n v="2180252232"/>
    <n v="0"/>
    <n v="0"/>
    <n v="2180252232"/>
    <n v="0"/>
    <n v="1821126893"/>
    <n v="359125339"/>
    <n v="1651728118"/>
    <n v="884720183"/>
    <n v="884720183"/>
    <n v="884720183"/>
  </r>
  <r>
    <x v="21"/>
    <x v="21"/>
    <s v="C-4602-1500-9-704020"/>
    <s v="C"/>
    <s v="4602"/>
    <s v="1500"/>
    <s v="9"/>
    <s v="704020"/>
    <m/>
    <m/>
    <m/>
    <m/>
    <s v="Propios"/>
    <s v="27"/>
    <s v="CSF"/>
    <x v="15"/>
    <n v="1136788312"/>
    <n v="0"/>
    <n v="0"/>
    <n v="1136788312"/>
    <n v="0"/>
    <n v="1129021518"/>
    <n v="7766794"/>
    <n v="1083841560"/>
    <n v="905735486"/>
    <n v="905735486"/>
    <n v="905735486"/>
  </r>
  <r>
    <x v="21"/>
    <x v="21"/>
    <s v="C-4602-1500-9-704080"/>
    <s v="C"/>
    <s v="4602"/>
    <s v="1500"/>
    <s v="9"/>
    <s v="704080"/>
    <m/>
    <m/>
    <m/>
    <m/>
    <s v="Nación"/>
    <s v="10"/>
    <s v="CSF"/>
    <x v="16"/>
    <n v="1032393243"/>
    <n v="244229758"/>
    <n v="179743272"/>
    <n v="1096879729"/>
    <n v="0"/>
    <n v="1068110386"/>
    <n v="28769343"/>
    <n v="776149649"/>
    <n v="344236185"/>
    <n v="344236185"/>
    <n v="344236185"/>
  </r>
  <r>
    <x v="21"/>
    <x v="21"/>
    <s v="C-4602-1500-9-704080"/>
    <s v="C"/>
    <s v="4602"/>
    <s v="1500"/>
    <s v="9"/>
    <s v="704080"/>
    <m/>
    <m/>
    <m/>
    <m/>
    <s v="Propios"/>
    <s v="27"/>
    <s v="CSF"/>
    <x v="16"/>
    <n v="15460613282"/>
    <n v="844247486"/>
    <n v="1803404735"/>
    <n v="14501456033"/>
    <n v="0"/>
    <n v="14146018790"/>
    <n v="355437243"/>
    <n v="14031775131"/>
    <n v="11519036346"/>
    <n v="11519036346"/>
    <n v="11519036346"/>
  </r>
  <r>
    <x v="21"/>
    <x v="21"/>
    <s v="C-4602-1500-10-704040"/>
    <s v="C"/>
    <s v="4602"/>
    <s v="1500"/>
    <s v="10"/>
    <s v="704040"/>
    <m/>
    <m/>
    <m/>
    <m/>
    <s v="Nación"/>
    <s v="16"/>
    <s v="CSF"/>
    <x v="17"/>
    <n v="5299269332"/>
    <n v="1026243765"/>
    <n v="3373383"/>
    <n v="6322139714"/>
    <n v="0"/>
    <n v="6237759150"/>
    <n v="84380564"/>
    <n v="6147099978.5"/>
    <n v="4245466617"/>
    <n v="4245466617"/>
    <n v="4245466617"/>
  </r>
  <r>
    <x v="21"/>
    <x v="21"/>
    <s v="C-4602-1500-10-704040"/>
    <s v="C"/>
    <s v="4602"/>
    <s v="1500"/>
    <s v="10"/>
    <s v="704040"/>
    <m/>
    <m/>
    <m/>
    <m/>
    <s v="Propios"/>
    <s v="21"/>
    <s v="CSF"/>
    <x v="17"/>
    <n v="1564509152"/>
    <n v="814823932"/>
    <n v="57604763"/>
    <n v="2321728321"/>
    <n v="0"/>
    <n v="2226668189"/>
    <n v="95060132"/>
    <n v="1869136033.5"/>
    <n v="1482991282"/>
    <n v="1482991282"/>
    <n v="1482991282"/>
  </r>
  <r>
    <x v="21"/>
    <x v="21"/>
    <s v="C-4602-1500-10-704040"/>
    <s v="C"/>
    <s v="4602"/>
    <s v="1500"/>
    <s v="10"/>
    <s v="704040"/>
    <m/>
    <m/>
    <m/>
    <m/>
    <s v="Propios"/>
    <s v="27"/>
    <s v="CSF"/>
    <x v="17"/>
    <n v="38063867776"/>
    <n v="4821978580"/>
    <n v="295908376"/>
    <n v="42589937980"/>
    <n v="0"/>
    <n v="42383366913"/>
    <n v="206571067"/>
    <n v="42021905795"/>
    <n v="35432014152"/>
    <n v="35432014152"/>
    <n v="35432014152"/>
  </r>
  <r>
    <x v="21"/>
    <x v="21"/>
    <s v="C-4699-1500-1-704080"/>
    <s v="C"/>
    <s v="4699"/>
    <s v="1500"/>
    <s v="1"/>
    <s v="704080"/>
    <m/>
    <m/>
    <m/>
    <m/>
    <s v="Propios"/>
    <s v="27"/>
    <s v="CSF"/>
    <x v="16"/>
    <n v="125597177"/>
    <n v="69931688"/>
    <n v="81280"/>
    <n v="195447585"/>
    <n v="0"/>
    <n v="195447585"/>
    <n v="0"/>
    <n v="191911391"/>
    <n v="153681904"/>
    <n v="153681904"/>
    <n v="153681904"/>
  </r>
  <r>
    <x v="21"/>
    <x v="21"/>
    <s v="C-4699-1500-3-53105B"/>
    <s v="C"/>
    <s v="4699"/>
    <s v="1500"/>
    <s v="3"/>
    <s v="53105B"/>
    <m/>
    <m/>
    <m/>
    <m/>
    <s v="Propios"/>
    <s v="27"/>
    <s v="CSF"/>
    <x v="18"/>
    <n v="2420557424"/>
    <n v="3041312354"/>
    <n v="480787809"/>
    <n v="4981081969"/>
    <n v="0"/>
    <n v="4888662315"/>
    <n v="92419654"/>
    <n v="2955280721"/>
    <n v="2043578641.74"/>
    <n v="2043578641.74"/>
    <n v="2043578641.74"/>
  </r>
  <r>
    <x v="22"/>
    <x v="22"/>
    <s v="A-02"/>
    <s v="A"/>
    <s v="02"/>
    <m/>
    <m/>
    <m/>
    <m/>
    <m/>
    <m/>
    <m/>
    <s v="Propios"/>
    <s v="27"/>
    <s v="CSF"/>
    <x v="3"/>
    <n v="42738599"/>
    <n v="17567023"/>
    <n v="0"/>
    <n v="60305622"/>
    <n v="0"/>
    <n v="60305622"/>
    <n v="0"/>
    <n v="52238882"/>
    <n v="7449819"/>
    <n v="7449819"/>
    <n v="7449819"/>
  </r>
  <r>
    <x v="22"/>
    <x v="22"/>
    <s v="A-08-01"/>
    <s v="A"/>
    <s v="08"/>
    <s v="01"/>
    <m/>
    <m/>
    <m/>
    <m/>
    <m/>
    <m/>
    <s v="Propios"/>
    <s v="27"/>
    <s v="CSF"/>
    <x v="9"/>
    <n v="55534630"/>
    <n v="0"/>
    <n v="3726905"/>
    <n v="51807725"/>
    <n v="0"/>
    <n v="51807725"/>
    <n v="0"/>
    <n v="51807725"/>
    <n v="51807725"/>
    <n v="51807725"/>
    <n v="51807725"/>
  </r>
  <r>
    <x v="22"/>
    <x v="22"/>
    <s v="C-4602-1500-3-704050"/>
    <s v="C"/>
    <s v="4602"/>
    <s v="1500"/>
    <s v="3"/>
    <s v="704050"/>
    <m/>
    <m/>
    <m/>
    <m/>
    <s v="Propios"/>
    <s v="27"/>
    <s v="CSF"/>
    <x v="11"/>
    <n v="189782000"/>
    <n v="9000000"/>
    <n v="4422133"/>
    <n v="194359867"/>
    <n v="0"/>
    <n v="191359867"/>
    <n v="3000000"/>
    <n v="172349289"/>
    <n v="113998979"/>
    <n v="113998979"/>
    <n v="113998979"/>
  </r>
  <r>
    <x v="22"/>
    <x v="22"/>
    <s v="C-4602-1500-5-30205B"/>
    <s v="C"/>
    <s v="4602"/>
    <s v="1500"/>
    <s v="5"/>
    <s v="30205B"/>
    <m/>
    <m/>
    <m/>
    <m/>
    <s v="Propios"/>
    <s v="27"/>
    <s v="CSF"/>
    <x v="12"/>
    <n v="1495715040"/>
    <n v="942858028"/>
    <n v="31338066"/>
    <n v="2407235002"/>
    <n v="0"/>
    <n v="2365332817"/>
    <n v="41902185"/>
    <n v="2350910949"/>
    <n v="724082266"/>
    <n v="724082266"/>
    <n v="724082266"/>
  </r>
  <r>
    <x v="22"/>
    <x v="22"/>
    <s v="C-4602-1500-9-704020"/>
    <s v="C"/>
    <s v="4602"/>
    <s v="1500"/>
    <s v="9"/>
    <s v="704020"/>
    <m/>
    <m/>
    <m/>
    <m/>
    <s v="Nación"/>
    <s v="10"/>
    <s v="CSF"/>
    <x v="15"/>
    <n v="191093296312"/>
    <n v="9294014725"/>
    <n v="13369739791"/>
    <n v="187017571246"/>
    <n v="0"/>
    <n v="185413849429"/>
    <n v="1603721817"/>
    <n v="182883887692"/>
    <n v="135476924502"/>
    <n v="135476924502"/>
    <n v="135476924502"/>
  </r>
  <r>
    <x v="22"/>
    <x v="22"/>
    <s v="C-4602-1500-9-704020"/>
    <s v="C"/>
    <s v="4602"/>
    <s v="1500"/>
    <s v="9"/>
    <s v="704020"/>
    <m/>
    <m/>
    <m/>
    <m/>
    <s v="Propios"/>
    <s v="20"/>
    <s v="CSF"/>
    <x v="15"/>
    <n v="1423021412"/>
    <n v="0"/>
    <n v="210037602"/>
    <n v="1212983810"/>
    <n v="0"/>
    <n v="1034927285"/>
    <n v="178056525"/>
    <n v="1034927285"/>
    <n v="722827109"/>
    <n v="722827109"/>
    <n v="722827109"/>
  </r>
  <r>
    <x v="22"/>
    <x v="22"/>
    <s v="C-4602-1500-9-704020"/>
    <s v="C"/>
    <s v="4602"/>
    <s v="1500"/>
    <s v="9"/>
    <s v="704020"/>
    <m/>
    <m/>
    <m/>
    <m/>
    <s v="Propios"/>
    <s v="27"/>
    <s v="CSF"/>
    <x v="15"/>
    <n v="601335342"/>
    <n v="199092756"/>
    <n v="0"/>
    <n v="800428098"/>
    <n v="0"/>
    <n v="793793991"/>
    <n v="6634107"/>
    <n v="785128833"/>
    <n v="543182545"/>
    <n v="543182545"/>
    <n v="543182545"/>
  </r>
  <r>
    <x v="22"/>
    <x v="22"/>
    <s v="C-4602-1500-9-704080"/>
    <s v="C"/>
    <s v="4602"/>
    <s v="1500"/>
    <s v="9"/>
    <s v="704080"/>
    <m/>
    <m/>
    <m/>
    <m/>
    <s v="Nación"/>
    <s v="10"/>
    <s v="CSF"/>
    <x v="16"/>
    <n v="3782867111"/>
    <n v="591562549"/>
    <n v="1321309127"/>
    <n v="3053120533"/>
    <n v="0"/>
    <n v="3001333959"/>
    <n v="51786574"/>
    <n v="2965299731"/>
    <n v="1735924055"/>
    <n v="1735924055"/>
    <n v="1735924055"/>
  </r>
  <r>
    <x v="22"/>
    <x v="22"/>
    <s v="C-4602-1500-9-704080"/>
    <s v="C"/>
    <s v="4602"/>
    <s v="1500"/>
    <s v="9"/>
    <s v="704080"/>
    <m/>
    <m/>
    <m/>
    <m/>
    <s v="Propios"/>
    <s v="27"/>
    <s v="CSF"/>
    <x v="16"/>
    <n v="8950907794"/>
    <n v="27690910"/>
    <n v="675701546"/>
    <n v="8302897158"/>
    <n v="0"/>
    <n v="8296392124"/>
    <n v="6505034"/>
    <n v="8185532452"/>
    <n v="6993545806"/>
    <n v="6993545806"/>
    <n v="6993545806"/>
  </r>
  <r>
    <x v="22"/>
    <x v="22"/>
    <s v="C-4602-1500-10-704040"/>
    <s v="C"/>
    <s v="4602"/>
    <s v="1500"/>
    <s v="10"/>
    <s v="704040"/>
    <m/>
    <m/>
    <m/>
    <m/>
    <s v="Nación"/>
    <s v="16"/>
    <s v="CSF"/>
    <x v="17"/>
    <n v="379574747"/>
    <n v="95874921"/>
    <n v="0"/>
    <n v="475449668"/>
    <n v="0"/>
    <n v="450833791"/>
    <n v="24615877"/>
    <n v="418833791"/>
    <n v="289216257"/>
    <n v="289216257"/>
    <n v="289216257"/>
  </r>
  <r>
    <x v="22"/>
    <x v="22"/>
    <s v="C-4602-1500-10-704040"/>
    <s v="C"/>
    <s v="4602"/>
    <s v="1500"/>
    <s v="10"/>
    <s v="704040"/>
    <m/>
    <m/>
    <m/>
    <m/>
    <s v="Propios"/>
    <s v="21"/>
    <s v="CSF"/>
    <x v="17"/>
    <n v="103970731"/>
    <n v="715623621"/>
    <n v="72307073"/>
    <n v="747287279"/>
    <n v="0"/>
    <n v="695284819"/>
    <n v="52002460"/>
    <n v="615190498"/>
    <n v="565992597"/>
    <n v="565992597"/>
    <n v="565992597"/>
  </r>
  <r>
    <x v="22"/>
    <x v="22"/>
    <s v="C-4602-1500-10-704040"/>
    <s v="C"/>
    <s v="4602"/>
    <s v="1500"/>
    <s v="10"/>
    <s v="704040"/>
    <m/>
    <m/>
    <m/>
    <m/>
    <s v="Propios"/>
    <s v="27"/>
    <s v="CSF"/>
    <x v="17"/>
    <n v="4226197223"/>
    <n v="856938921"/>
    <n v="205159343"/>
    <n v="4877976801"/>
    <n v="0"/>
    <n v="4487058318"/>
    <n v="390918483"/>
    <n v="4352832177"/>
    <n v="3523633449"/>
    <n v="3523633449"/>
    <n v="3523633449"/>
  </r>
  <r>
    <x v="22"/>
    <x v="22"/>
    <s v="C-4699-1500-1-704080"/>
    <s v="C"/>
    <s v="4699"/>
    <s v="1500"/>
    <s v="1"/>
    <s v="704080"/>
    <m/>
    <m/>
    <m/>
    <m/>
    <s v="Propios"/>
    <s v="27"/>
    <s v="CSF"/>
    <x v="16"/>
    <n v="183369439"/>
    <n v="2696576"/>
    <n v="0"/>
    <n v="186066015"/>
    <n v="0"/>
    <n v="186066015"/>
    <n v="0"/>
    <n v="182139820"/>
    <n v="120751544"/>
    <n v="120751544"/>
    <n v="120751544"/>
  </r>
  <r>
    <x v="22"/>
    <x v="22"/>
    <s v="C-4699-1500-3-53105B"/>
    <s v="C"/>
    <s v="4699"/>
    <s v="1500"/>
    <s v="3"/>
    <s v="53105B"/>
    <m/>
    <m/>
    <m/>
    <m/>
    <s v="Propios"/>
    <s v="27"/>
    <s v="CSF"/>
    <x v="18"/>
    <n v="1227881651"/>
    <n v="1021964494"/>
    <n v="113118929"/>
    <n v="2136727216"/>
    <n v="0"/>
    <n v="1973551144"/>
    <n v="163176072"/>
    <n v="1837702483"/>
    <n v="1420724301.9400001"/>
    <n v="1420724301.9400001"/>
    <n v="1420724301.9400001"/>
  </r>
  <r>
    <x v="23"/>
    <x v="23"/>
    <s v="A-02"/>
    <s v="A"/>
    <s v="02"/>
    <m/>
    <m/>
    <m/>
    <m/>
    <m/>
    <m/>
    <m/>
    <s v="Propios"/>
    <s v="27"/>
    <s v="CSF"/>
    <x v="3"/>
    <n v="116205603"/>
    <n v="114125656"/>
    <n v="23240996"/>
    <n v="207090263"/>
    <n v="0"/>
    <n v="182498749"/>
    <n v="24591514"/>
    <n v="148368758"/>
    <n v="90213888"/>
    <n v="90213888"/>
    <n v="90213888"/>
  </r>
  <r>
    <x v="23"/>
    <x v="23"/>
    <s v="A-08-01"/>
    <s v="A"/>
    <s v="08"/>
    <s v="01"/>
    <m/>
    <m/>
    <m/>
    <m/>
    <m/>
    <m/>
    <s v="Propios"/>
    <s v="27"/>
    <s v="CSF"/>
    <x v="9"/>
    <n v="164157894"/>
    <n v="0"/>
    <n v="21445558"/>
    <n v="142712336"/>
    <n v="0"/>
    <n v="142712335.19"/>
    <n v="0.81"/>
    <n v="142712335.19"/>
    <n v="135750065.65000001"/>
    <n v="135750065.65000001"/>
    <n v="135750065.65000001"/>
  </r>
  <r>
    <x v="23"/>
    <x v="23"/>
    <s v="C-4602-1500-3-704050"/>
    <s v="C"/>
    <s v="4602"/>
    <s v="1500"/>
    <s v="3"/>
    <s v="704050"/>
    <m/>
    <m/>
    <m/>
    <m/>
    <s v="Propios"/>
    <s v="27"/>
    <s v="CSF"/>
    <x v="11"/>
    <n v="537939250"/>
    <n v="70746245"/>
    <n v="1344228"/>
    <n v="607341267"/>
    <n v="0"/>
    <n v="604814334"/>
    <n v="2526933"/>
    <n v="601665215"/>
    <n v="383895731.95999998"/>
    <n v="383895731.95999998"/>
    <n v="383895731.95999998"/>
  </r>
  <r>
    <x v="23"/>
    <x v="23"/>
    <s v="C-4602-1500-5-30205B"/>
    <s v="C"/>
    <s v="4602"/>
    <s v="1500"/>
    <s v="5"/>
    <s v="30205B"/>
    <m/>
    <m/>
    <m/>
    <m/>
    <s v="Propios"/>
    <s v="27"/>
    <s v="CSF"/>
    <x v="12"/>
    <n v="1418625390"/>
    <n v="5440000"/>
    <n v="296531245"/>
    <n v="1127534145"/>
    <n v="0"/>
    <n v="1120520471"/>
    <n v="7013674"/>
    <n v="1113764537"/>
    <n v="240906448"/>
    <n v="240906448"/>
    <n v="240906448"/>
  </r>
  <r>
    <x v="23"/>
    <x v="23"/>
    <s v="C-4602-1500-9-704020"/>
    <s v="C"/>
    <s v="4602"/>
    <s v="1500"/>
    <s v="9"/>
    <s v="704020"/>
    <m/>
    <m/>
    <m/>
    <m/>
    <s v="Nación"/>
    <s v="10"/>
    <s v="CSF"/>
    <x v="15"/>
    <n v="146694663747"/>
    <n v="5202589859"/>
    <n v="4481757889"/>
    <n v="147415495717"/>
    <n v="0"/>
    <n v="147333427413"/>
    <n v="82068304"/>
    <n v="144312427511"/>
    <n v="118567276985"/>
    <n v="118567276985"/>
    <n v="118567276985"/>
  </r>
  <r>
    <x v="23"/>
    <x v="23"/>
    <s v="C-4602-1500-9-704020"/>
    <s v="C"/>
    <s v="4602"/>
    <s v="1500"/>
    <s v="9"/>
    <s v="704020"/>
    <m/>
    <m/>
    <m/>
    <m/>
    <s v="Propios"/>
    <s v="20"/>
    <s v="CSF"/>
    <x v="15"/>
    <n v="1904416552"/>
    <n v="0"/>
    <n v="0"/>
    <n v="1904416552"/>
    <n v="0"/>
    <n v="1902293639"/>
    <n v="2122913"/>
    <n v="1902293639"/>
    <n v="1463155627"/>
    <n v="1463155627"/>
    <n v="1463155627"/>
  </r>
  <r>
    <x v="23"/>
    <x v="23"/>
    <s v="C-4602-1500-9-704020"/>
    <s v="C"/>
    <s v="4602"/>
    <s v="1500"/>
    <s v="9"/>
    <s v="704020"/>
    <m/>
    <m/>
    <m/>
    <m/>
    <s v="Propios"/>
    <s v="27"/>
    <s v="CSF"/>
    <x v="15"/>
    <n v="641964822"/>
    <n v="84198999"/>
    <n v="75507620"/>
    <n v="650656201"/>
    <n v="0"/>
    <n v="620167227"/>
    <n v="30488974"/>
    <n v="604828819"/>
    <n v="434783100"/>
    <n v="434783100"/>
    <n v="434783100"/>
  </r>
  <r>
    <x v="23"/>
    <x v="23"/>
    <s v="C-4602-1500-9-704080"/>
    <s v="C"/>
    <s v="4602"/>
    <s v="1500"/>
    <s v="9"/>
    <s v="704080"/>
    <m/>
    <m/>
    <m/>
    <m/>
    <s v="Nación"/>
    <s v="10"/>
    <s v="CSF"/>
    <x v="16"/>
    <n v="4201805160"/>
    <n v="866256455"/>
    <n v="871632761"/>
    <n v="4196428854"/>
    <n v="0"/>
    <n v="4196428854"/>
    <n v="0"/>
    <n v="4177710215"/>
    <n v="2376884274"/>
    <n v="2376884274"/>
    <n v="2376884274"/>
  </r>
  <r>
    <x v="23"/>
    <x v="23"/>
    <s v="C-4602-1500-9-704080"/>
    <s v="C"/>
    <s v="4602"/>
    <s v="1500"/>
    <s v="9"/>
    <s v="704080"/>
    <m/>
    <m/>
    <m/>
    <m/>
    <s v="Propios"/>
    <s v="27"/>
    <s v="CSF"/>
    <x v="16"/>
    <n v="11967519333"/>
    <n v="1038293963"/>
    <n v="869936285"/>
    <n v="12135877011"/>
    <n v="0"/>
    <n v="12004850234"/>
    <n v="131026777"/>
    <n v="11884006891"/>
    <n v="9642464408.9300003"/>
    <n v="9642464408.9300003"/>
    <n v="9642464408.9300003"/>
  </r>
  <r>
    <x v="23"/>
    <x v="23"/>
    <s v="C-4602-1500-10-704040"/>
    <s v="C"/>
    <s v="4602"/>
    <s v="1500"/>
    <s v="10"/>
    <s v="704040"/>
    <m/>
    <m/>
    <m/>
    <m/>
    <s v="Nación"/>
    <s v="16"/>
    <s v="CSF"/>
    <x v="17"/>
    <n v="3204250200"/>
    <n v="1380964039"/>
    <n v="431147548"/>
    <n v="4154066691"/>
    <n v="0"/>
    <n v="4154066691"/>
    <n v="0"/>
    <n v="3181308363"/>
    <n v="2283828543"/>
    <n v="2283828543"/>
    <n v="2283828543"/>
  </r>
  <r>
    <x v="23"/>
    <x v="23"/>
    <s v="C-4602-1500-10-704040"/>
    <s v="C"/>
    <s v="4602"/>
    <s v="1500"/>
    <s v="10"/>
    <s v="704040"/>
    <m/>
    <m/>
    <m/>
    <m/>
    <s v="Propios"/>
    <s v="21"/>
    <s v="CSF"/>
    <x v="17"/>
    <n v="896677750"/>
    <n v="1573778783"/>
    <n v="329603154"/>
    <n v="2140853379"/>
    <n v="0"/>
    <n v="2127651505"/>
    <n v="13201874"/>
    <n v="1812336738"/>
    <n v="677645709"/>
    <n v="677645709"/>
    <n v="677645709"/>
  </r>
  <r>
    <x v="23"/>
    <x v="23"/>
    <s v="C-4602-1500-10-704040"/>
    <s v="C"/>
    <s v="4602"/>
    <s v="1500"/>
    <s v="10"/>
    <s v="704040"/>
    <m/>
    <m/>
    <m/>
    <m/>
    <s v="Propios"/>
    <s v="27"/>
    <s v="CSF"/>
    <x v="17"/>
    <n v="39424865202"/>
    <n v="1480591574"/>
    <n v="488475410"/>
    <n v="40416981366"/>
    <n v="0"/>
    <n v="40144792105.43"/>
    <n v="272189260.56999999"/>
    <n v="39780580100.43"/>
    <n v="34776076068.260002"/>
    <n v="34776076068.260002"/>
    <n v="34776076068.260002"/>
  </r>
  <r>
    <x v="23"/>
    <x v="23"/>
    <s v="C-4699-1500-1-704080"/>
    <s v="C"/>
    <s v="4699"/>
    <s v="1500"/>
    <s v="1"/>
    <s v="704080"/>
    <m/>
    <m/>
    <m/>
    <m/>
    <s v="Propios"/>
    <s v="27"/>
    <s v="CSF"/>
    <x v="16"/>
    <n v="197891554"/>
    <n v="9211485"/>
    <n v="0"/>
    <n v="207103039"/>
    <n v="0"/>
    <n v="207103039"/>
    <n v="0"/>
    <n v="200855195"/>
    <n v="135757169"/>
    <n v="135757169"/>
    <n v="135757169"/>
  </r>
  <r>
    <x v="23"/>
    <x v="23"/>
    <s v="C-4699-1500-3-53105B"/>
    <s v="C"/>
    <s v="4699"/>
    <s v="1500"/>
    <s v="3"/>
    <s v="53105B"/>
    <m/>
    <m/>
    <m/>
    <m/>
    <s v="Propios"/>
    <s v="27"/>
    <s v="CSF"/>
    <x v="18"/>
    <n v="2588437094"/>
    <n v="1667582503"/>
    <n v="377227778"/>
    <n v="3878791819"/>
    <n v="0"/>
    <n v="3826064115"/>
    <n v="52727704"/>
    <n v="3421573360"/>
    <n v="2220321143.1700001"/>
    <n v="2220321143.1700001"/>
    <n v="2220321143.1700001"/>
  </r>
  <r>
    <x v="24"/>
    <x v="24"/>
    <s v="A-02"/>
    <s v="A"/>
    <s v="02"/>
    <m/>
    <m/>
    <m/>
    <m/>
    <m/>
    <m/>
    <m/>
    <s v="Propios"/>
    <s v="27"/>
    <s v="CSF"/>
    <x v="3"/>
    <n v="1581218800"/>
    <n v="95355137"/>
    <n v="11421677"/>
    <n v="1665152260"/>
    <n v="0"/>
    <n v="1391480060"/>
    <n v="273672200"/>
    <n v="1361619224"/>
    <n v="736756855"/>
    <n v="736756855"/>
    <n v="736756855"/>
  </r>
  <r>
    <x v="24"/>
    <x v="24"/>
    <s v="A-03-03-01-015"/>
    <s v="A"/>
    <s v="03"/>
    <s v="03"/>
    <s v="01"/>
    <s v="015"/>
    <m/>
    <m/>
    <m/>
    <m/>
    <s v="Propios"/>
    <s v="27"/>
    <s v="CSF"/>
    <x v="4"/>
    <n v="0"/>
    <n v="37015100"/>
    <n v="0"/>
    <n v="37015100"/>
    <n v="0"/>
    <n v="34475200"/>
    <n v="2539900"/>
    <n v="34475200"/>
    <n v="0"/>
    <n v="0"/>
    <n v="0"/>
  </r>
  <r>
    <x v="24"/>
    <x v="24"/>
    <s v="A-08-01"/>
    <s v="A"/>
    <s v="08"/>
    <s v="01"/>
    <m/>
    <m/>
    <m/>
    <m/>
    <m/>
    <m/>
    <s v="Propios"/>
    <s v="27"/>
    <s v="CSF"/>
    <x v="9"/>
    <n v="315440371"/>
    <n v="0"/>
    <n v="0"/>
    <n v="315440371"/>
    <n v="0"/>
    <n v="315440371"/>
    <n v="0"/>
    <n v="309706317"/>
    <n v="309678055.12"/>
    <n v="309678055.12"/>
    <n v="309678055.12"/>
  </r>
  <r>
    <x v="24"/>
    <x v="24"/>
    <s v="C-4602-1500-3-704050"/>
    <s v="C"/>
    <s v="4602"/>
    <s v="1500"/>
    <s v="3"/>
    <s v="704050"/>
    <m/>
    <m/>
    <m/>
    <m/>
    <s v="Propios"/>
    <s v="27"/>
    <s v="CSF"/>
    <x v="11"/>
    <n v="489743750"/>
    <n v="89128032"/>
    <n v="0"/>
    <n v="578871782"/>
    <n v="0"/>
    <n v="578871782"/>
    <n v="0"/>
    <n v="574577835"/>
    <n v="350772553.32999998"/>
    <n v="350772553.32999998"/>
    <n v="350772553.32999998"/>
  </r>
  <r>
    <x v="24"/>
    <x v="24"/>
    <s v="C-4602-1500-5-30205B"/>
    <s v="C"/>
    <s v="4602"/>
    <s v="1500"/>
    <s v="5"/>
    <s v="30205B"/>
    <m/>
    <m/>
    <m/>
    <m/>
    <s v="Propios"/>
    <s v="27"/>
    <s v="CSF"/>
    <x v="12"/>
    <n v="2051652106"/>
    <n v="497731366"/>
    <n v="31338066"/>
    <n v="2518045406"/>
    <n v="0"/>
    <n v="2469883469"/>
    <n v="48161937"/>
    <n v="2448167914"/>
    <n v="520768242"/>
    <n v="520768242"/>
    <n v="520768242"/>
  </r>
  <r>
    <x v="24"/>
    <x v="24"/>
    <s v="C-4602-1500-9-704020"/>
    <s v="C"/>
    <s v="4602"/>
    <s v="1500"/>
    <s v="9"/>
    <s v="704020"/>
    <m/>
    <m/>
    <m/>
    <m/>
    <s v="Nación"/>
    <s v="10"/>
    <s v="CSF"/>
    <x v="15"/>
    <n v="305492347671"/>
    <n v="669381863"/>
    <n v="2781878860"/>
    <n v="303379850674"/>
    <n v="0"/>
    <n v="302525017472"/>
    <n v="854833202"/>
    <n v="301082139536"/>
    <n v="194992087799"/>
    <n v="194992087799"/>
    <n v="194992087799"/>
  </r>
  <r>
    <x v="24"/>
    <x v="24"/>
    <s v="C-4602-1500-9-704020"/>
    <s v="C"/>
    <s v="4602"/>
    <s v="1500"/>
    <s v="9"/>
    <s v="704020"/>
    <m/>
    <m/>
    <m/>
    <m/>
    <s v="Propios"/>
    <s v="20"/>
    <s v="CSF"/>
    <x v="15"/>
    <n v="3282887117"/>
    <n v="0"/>
    <n v="0"/>
    <n v="3282887117"/>
    <n v="0"/>
    <n v="2975084454"/>
    <n v="307802663"/>
    <n v="2774450192"/>
    <n v="1827275230"/>
    <n v="1827275230"/>
    <n v="1827275230"/>
  </r>
  <r>
    <x v="24"/>
    <x v="24"/>
    <s v="C-4602-1500-9-704020"/>
    <s v="C"/>
    <s v="4602"/>
    <s v="1500"/>
    <s v="9"/>
    <s v="704020"/>
    <m/>
    <m/>
    <m/>
    <m/>
    <s v="Propios"/>
    <s v="27"/>
    <s v="CSF"/>
    <x v="15"/>
    <n v="2376686806"/>
    <n v="26695149"/>
    <n v="79818182"/>
    <n v="2323563773"/>
    <n v="0"/>
    <n v="2240385045"/>
    <n v="83178728"/>
    <n v="2084711326"/>
    <n v="1506328157"/>
    <n v="1506328157"/>
    <n v="1506328157"/>
  </r>
  <r>
    <x v="24"/>
    <x v="24"/>
    <s v="C-4602-1500-9-704080"/>
    <s v="C"/>
    <s v="4602"/>
    <s v="1500"/>
    <s v="9"/>
    <s v="704080"/>
    <m/>
    <m/>
    <m/>
    <m/>
    <s v="Nación"/>
    <s v="10"/>
    <s v="CSF"/>
    <x v="16"/>
    <n v="13371551387"/>
    <n v="11304845797"/>
    <n v="12063388297"/>
    <n v="12613008887"/>
    <n v="0"/>
    <n v="12606942080.860001"/>
    <n v="6066806.1399999997"/>
    <n v="12129708807.860001"/>
    <n v="6020195180.5299997"/>
    <n v="6020195180.5299997"/>
    <n v="6020195180.5299997"/>
  </r>
  <r>
    <x v="24"/>
    <x v="24"/>
    <s v="C-4602-1500-9-704080"/>
    <s v="C"/>
    <s v="4602"/>
    <s v="1500"/>
    <s v="9"/>
    <s v="704080"/>
    <m/>
    <m/>
    <m/>
    <m/>
    <s v="Propios"/>
    <s v="27"/>
    <s v="CSF"/>
    <x v="16"/>
    <n v="60426811545"/>
    <n v="431458405"/>
    <n v="1400006644"/>
    <n v="59458263306"/>
    <n v="0"/>
    <n v="59146781699"/>
    <n v="311481607"/>
    <n v="58898645898"/>
    <n v="49309008675"/>
    <n v="49309008675"/>
    <n v="49309008675"/>
  </r>
  <r>
    <x v="24"/>
    <x v="24"/>
    <s v="C-4602-1500-10-704040"/>
    <s v="C"/>
    <s v="4602"/>
    <s v="1500"/>
    <s v="10"/>
    <s v="704040"/>
    <m/>
    <m/>
    <m/>
    <m/>
    <s v="Nación"/>
    <s v="16"/>
    <s v="CSF"/>
    <x v="17"/>
    <n v="18826512338"/>
    <n v="3618047985"/>
    <n v="1106347775"/>
    <n v="21338212548"/>
    <n v="0"/>
    <n v="19885907939"/>
    <n v="1452304609"/>
    <n v="18752276675"/>
    <n v="13122625565"/>
    <n v="13122625565"/>
    <n v="13122625565"/>
  </r>
  <r>
    <x v="24"/>
    <x v="24"/>
    <s v="C-4602-1500-10-704040"/>
    <s v="C"/>
    <s v="4602"/>
    <s v="1500"/>
    <s v="10"/>
    <s v="704040"/>
    <m/>
    <m/>
    <m/>
    <m/>
    <s v="Propios"/>
    <s v="21"/>
    <s v="CSF"/>
    <x v="17"/>
    <n v="96735461630"/>
    <n v="5217527526"/>
    <n v="2697591764"/>
    <n v="99255397392"/>
    <n v="0"/>
    <n v="98829626403"/>
    <n v="425770989"/>
    <n v="96415939657"/>
    <n v="82334778494"/>
    <n v="82334778494"/>
    <n v="82334778494"/>
  </r>
  <r>
    <x v="24"/>
    <x v="24"/>
    <s v="C-4602-1500-10-704040"/>
    <s v="C"/>
    <s v="4602"/>
    <s v="1500"/>
    <s v="10"/>
    <s v="704040"/>
    <m/>
    <m/>
    <m/>
    <m/>
    <s v="Propios"/>
    <s v="27"/>
    <s v="CSF"/>
    <x v="17"/>
    <n v="15892360090"/>
    <n v="4817729993"/>
    <n v="1252077328"/>
    <n v="19458012755"/>
    <n v="0"/>
    <n v="19304139915.529999"/>
    <n v="153872839.47"/>
    <n v="19138010118.529999"/>
    <n v="16109526305.700001"/>
    <n v="16109526305.700001"/>
    <n v="16109526305.700001"/>
  </r>
  <r>
    <x v="24"/>
    <x v="24"/>
    <s v="C-4699-1500-1-704080"/>
    <s v="C"/>
    <s v="4699"/>
    <s v="1500"/>
    <s v="1"/>
    <s v="704080"/>
    <m/>
    <m/>
    <m/>
    <m/>
    <s v="Propios"/>
    <s v="27"/>
    <s v="CSF"/>
    <x v="16"/>
    <n v="205532853"/>
    <n v="12422497"/>
    <n v="0"/>
    <n v="217955350"/>
    <n v="0"/>
    <n v="217955350"/>
    <n v="0"/>
    <n v="214561532"/>
    <n v="145235343"/>
    <n v="145235343"/>
    <n v="145235343"/>
  </r>
  <r>
    <x v="24"/>
    <x v="24"/>
    <s v="C-4699-1500-3-53105B"/>
    <s v="C"/>
    <s v="4699"/>
    <s v="1500"/>
    <s v="3"/>
    <s v="53105B"/>
    <m/>
    <m/>
    <m/>
    <m/>
    <s v="Propios"/>
    <s v="27"/>
    <s v="CSF"/>
    <x v="18"/>
    <n v="4456709539"/>
    <n v="3107567962"/>
    <n v="621990674"/>
    <n v="6942286827"/>
    <n v="0"/>
    <n v="6935802904"/>
    <n v="6483923"/>
    <n v="6041346363"/>
    <n v="4239647907.6799998"/>
    <n v="4239647907.6799998"/>
    <n v="4239647907.6799998"/>
  </r>
  <r>
    <x v="25"/>
    <x v="25"/>
    <s v="A-02"/>
    <s v="A"/>
    <s v="02"/>
    <m/>
    <m/>
    <m/>
    <m/>
    <m/>
    <m/>
    <m/>
    <s v="Propios"/>
    <s v="27"/>
    <s v="CSF"/>
    <x v="3"/>
    <n v="21874812"/>
    <n v="28661397"/>
    <n v="419662"/>
    <n v="50116547"/>
    <n v="0"/>
    <n v="39630789.710000001"/>
    <n v="10485757.289999999"/>
    <n v="30187735"/>
    <n v="11445338.710000001"/>
    <n v="11445338.710000001"/>
    <n v="11445338.710000001"/>
  </r>
  <r>
    <x v="25"/>
    <x v="25"/>
    <s v="A-08-01"/>
    <s v="A"/>
    <s v="08"/>
    <s v="01"/>
    <m/>
    <m/>
    <m/>
    <m/>
    <m/>
    <m/>
    <s v="Propios"/>
    <s v="27"/>
    <s v="CSF"/>
    <x v="9"/>
    <n v="41973191"/>
    <n v="214284"/>
    <n v="0"/>
    <n v="42187475"/>
    <n v="0"/>
    <n v="42187475"/>
    <n v="0"/>
    <n v="42187475"/>
    <n v="31118569"/>
    <n v="31118569"/>
    <n v="31118569"/>
  </r>
  <r>
    <x v="25"/>
    <x v="25"/>
    <s v="C-4602-1500-3-704050"/>
    <s v="C"/>
    <s v="4602"/>
    <s v="1500"/>
    <s v="3"/>
    <s v="704050"/>
    <m/>
    <m/>
    <m/>
    <m/>
    <s v="Propios"/>
    <s v="27"/>
    <s v="CSF"/>
    <x v="11"/>
    <n v="163375250"/>
    <n v="23600283"/>
    <n v="1555783"/>
    <n v="185419750"/>
    <n v="0"/>
    <n v="185419750"/>
    <n v="0"/>
    <n v="184087207"/>
    <n v="120842261.3"/>
    <n v="120842261.3"/>
    <n v="120842261.3"/>
  </r>
  <r>
    <x v="25"/>
    <x v="25"/>
    <s v="C-4602-1500-5-30205B"/>
    <s v="C"/>
    <s v="4602"/>
    <s v="1500"/>
    <s v="5"/>
    <s v="30205B"/>
    <m/>
    <m/>
    <m/>
    <m/>
    <s v="Propios"/>
    <s v="27"/>
    <s v="CSF"/>
    <x v="12"/>
    <n v="1589736591"/>
    <n v="5000"/>
    <n v="420954240"/>
    <n v="1168787351"/>
    <n v="0"/>
    <n v="1153617601"/>
    <n v="15169750"/>
    <n v="1152338130"/>
    <n v="231898568.56"/>
    <n v="231898568.56"/>
    <n v="231898568.56"/>
  </r>
  <r>
    <x v="25"/>
    <x v="25"/>
    <s v="C-4602-1500-9-704020"/>
    <s v="C"/>
    <s v="4602"/>
    <s v="1500"/>
    <s v="9"/>
    <s v="704020"/>
    <m/>
    <m/>
    <m/>
    <m/>
    <s v="Nación"/>
    <s v="10"/>
    <s v="CSF"/>
    <x v="15"/>
    <n v="54230497121"/>
    <n v="60000"/>
    <n v="3442709534"/>
    <n v="50787847587"/>
    <n v="0"/>
    <n v="50787847587"/>
    <n v="0"/>
    <n v="50787847587"/>
    <n v="47054619966.18"/>
    <n v="47054619966.18"/>
    <n v="47054619966.18"/>
  </r>
  <r>
    <x v="25"/>
    <x v="25"/>
    <s v="C-4602-1500-9-704020"/>
    <s v="C"/>
    <s v="4602"/>
    <s v="1500"/>
    <s v="9"/>
    <s v="704020"/>
    <m/>
    <m/>
    <m/>
    <m/>
    <s v="Propios"/>
    <s v="20"/>
    <s v="CSF"/>
    <x v="15"/>
    <n v="677388819"/>
    <n v="0"/>
    <n v="72358443"/>
    <n v="605030376"/>
    <n v="0"/>
    <n v="605030376"/>
    <n v="0"/>
    <n v="592027530"/>
    <n v="382124448"/>
    <n v="382124448"/>
    <n v="382124448"/>
  </r>
  <r>
    <x v="25"/>
    <x v="25"/>
    <s v="C-4602-1500-9-704020"/>
    <s v="C"/>
    <s v="4602"/>
    <s v="1500"/>
    <s v="9"/>
    <s v="704020"/>
    <m/>
    <m/>
    <m/>
    <m/>
    <s v="Propios"/>
    <s v="27"/>
    <s v="CSF"/>
    <x v="15"/>
    <n v="643887062"/>
    <n v="94801153"/>
    <n v="116121720"/>
    <n v="622566495"/>
    <n v="0"/>
    <n v="622566495"/>
    <n v="0"/>
    <n v="557501177"/>
    <n v="389748242"/>
    <n v="389748242"/>
    <n v="389748242"/>
  </r>
  <r>
    <x v="25"/>
    <x v="25"/>
    <s v="C-4602-1500-9-704080"/>
    <s v="C"/>
    <s v="4602"/>
    <s v="1500"/>
    <s v="9"/>
    <s v="704080"/>
    <m/>
    <m/>
    <m/>
    <m/>
    <s v="Nación"/>
    <s v="10"/>
    <s v="CSF"/>
    <x v="16"/>
    <n v="1451135651"/>
    <n v="81321755"/>
    <n v="973950186"/>
    <n v="558507220"/>
    <n v="0"/>
    <n v="558507220"/>
    <n v="0"/>
    <n v="539134084"/>
    <n v="325132602.48000002"/>
    <n v="325132602.48000002"/>
    <n v="325132602.48000002"/>
  </r>
  <r>
    <x v="25"/>
    <x v="25"/>
    <s v="C-4602-1500-9-704080"/>
    <s v="C"/>
    <s v="4602"/>
    <s v="1500"/>
    <s v="9"/>
    <s v="704080"/>
    <m/>
    <m/>
    <m/>
    <m/>
    <s v="Propios"/>
    <s v="27"/>
    <s v="CSF"/>
    <x v="16"/>
    <n v="6061079308"/>
    <n v="4668882404"/>
    <n v="1184114491"/>
    <n v="9545847221"/>
    <n v="0"/>
    <n v="9536952412"/>
    <n v="8894809"/>
    <n v="9398467328"/>
    <n v="4365850135.9099998"/>
    <n v="4365850135.9099998"/>
    <n v="4365850135.9099998"/>
  </r>
  <r>
    <x v="25"/>
    <x v="25"/>
    <s v="C-4602-1500-10-704040"/>
    <s v="C"/>
    <s v="4602"/>
    <s v="1500"/>
    <s v="10"/>
    <s v="704040"/>
    <m/>
    <m/>
    <m/>
    <m/>
    <s v="Nación"/>
    <s v="16"/>
    <s v="CSF"/>
    <x v="17"/>
    <n v="0"/>
    <n v="116791752"/>
    <n v="0"/>
    <n v="116791752"/>
    <n v="0"/>
    <n v="107538178"/>
    <n v="9253574"/>
    <n v="107538178"/>
    <n v="0"/>
    <n v="0"/>
    <n v="0"/>
  </r>
  <r>
    <x v="25"/>
    <x v="25"/>
    <s v="C-4602-1500-10-704040"/>
    <s v="C"/>
    <s v="4602"/>
    <s v="1500"/>
    <s v="10"/>
    <s v="704040"/>
    <m/>
    <m/>
    <m/>
    <m/>
    <s v="Propios"/>
    <s v="21"/>
    <s v="CSF"/>
    <x v="17"/>
    <n v="1872344301"/>
    <n v="434722772"/>
    <n v="665906423"/>
    <n v="1641160650"/>
    <n v="0"/>
    <n v="1637090411"/>
    <n v="4070239"/>
    <n v="1528020977"/>
    <n v="1156419091"/>
    <n v="1156419091"/>
    <n v="1156419091"/>
  </r>
  <r>
    <x v="25"/>
    <x v="25"/>
    <s v="C-4602-1500-10-704040"/>
    <s v="C"/>
    <s v="4602"/>
    <s v="1500"/>
    <s v="10"/>
    <s v="704040"/>
    <m/>
    <m/>
    <m/>
    <m/>
    <s v="Propios"/>
    <s v="27"/>
    <s v="CSF"/>
    <x v="17"/>
    <n v="5223438999"/>
    <n v="2279252475"/>
    <n v="133936678"/>
    <n v="7368754796"/>
    <n v="0"/>
    <n v="7321420472"/>
    <n v="47334324"/>
    <n v="7301907009"/>
    <n v="6170711387.1599998"/>
    <n v="6170711387.1599998"/>
    <n v="6170711387.1599998"/>
  </r>
  <r>
    <x v="25"/>
    <x v="25"/>
    <s v="C-4699-1500-1-704080"/>
    <s v="C"/>
    <s v="4699"/>
    <s v="1500"/>
    <s v="1"/>
    <s v="704080"/>
    <m/>
    <m/>
    <m/>
    <m/>
    <s v="Propios"/>
    <s v="27"/>
    <s v="CSF"/>
    <x v="16"/>
    <n v="65974113"/>
    <n v="7803"/>
    <n v="1348296"/>
    <n v="64633620"/>
    <n v="0"/>
    <n v="64633620"/>
    <n v="0"/>
    <n v="63642793"/>
    <n v="42063442.549999997"/>
    <n v="42063442.549999997"/>
    <n v="42063442.549999997"/>
  </r>
  <r>
    <x v="25"/>
    <x v="25"/>
    <s v="C-4699-1500-3-53105B"/>
    <s v="C"/>
    <s v="4699"/>
    <s v="1500"/>
    <s v="3"/>
    <s v="53105B"/>
    <m/>
    <m/>
    <m/>
    <m/>
    <s v="Propios"/>
    <s v="27"/>
    <s v="CSF"/>
    <x v="18"/>
    <n v="1056781939"/>
    <n v="422288130"/>
    <n v="199487994"/>
    <n v="1279582075"/>
    <n v="0"/>
    <n v="1267631642"/>
    <n v="11950433"/>
    <n v="1197079255"/>
    <n v="672185179.86000001"/>
    <n v="672185179.86000001"/>
    <n v="672185179.86000001"/>
  </r>
  <r>
    <x v="26"/>
    <x v="26"/>
    <s v="A-02"/>
    <s v="A"/>
    <s v="02"/>
    <m/>
    <m/>
    <m/>
    <m/>
    <m/>
    <m/>
    <m/>
    <s v="Propios"/>
    <s v="27"/>
    <s v="CSF"/>
    <x v="3"/>
    <n v="220779290"/>
    <n v="23633753"/>
    <n v="37956980"/>
    <n v="206456063"/>
    <n v="0"/>
    <n v="206456063"/>
    <n v="0"/>
    <n v="201166715"/>
    <n v="108771720.56999999"/>
    <n v="108771720.56999999"/>
    <n v="108771720.56999999"/>
  </r>
  <r>
    <x v="26"/>
    <x v="26"/>
    <s v="A-03-03-01-015"/>
    <s v="A"/>
    <s v="03"/>
    <s v="03"/>
    <s v="01"/>
    <s v="015"/>
    <m/>
    <m/>
    <m/>
    <m/>
    <s v="Propios"/>
    <s v="27"/>
    <s v="CSF"/>
    <x v="4"/>
    <n v="0"/>
    <n v="892224"/>
    <n v="0"/>
    <n v="892224"/>
    <n v="0"/>
    <n v="0"/>
    <n v="892224"/>
    <n v="0"/>
    <n v="0"/>
    <n v="0"/>
    <n v="0"/>
  </r>
  <r>
    <x v="26"/>
    <x v="26"/>
    <s v="A-08-01"/>
    <s v="A"/>
    <s v="08"/>
    <s v="01"/>
    <m/>
    <m/>
    <m/>
    <m/>
    <m/>
    <m/>
    <s v="Propios"/>
    <s v="27"/>
    <s v="CSF"/>
    <x v="9"/>
    <n v="34359229"/>
    <n v="28088538"/>
    <n v="0"/>
    <n v="62447767"/>
    <n v="0"/>
    <n v="62447767"/>
    <n v="0"/>
    <n v="62437767"/>
    <n v="62437767"/>
    <n v="62437767"/>
    <n v="62437767"/>
  </r>
  <r>
    <x v="26"/>
    <x v="26"/>
    <s v="C-4602-1500-3-704050"/>
    <s v="C"/>
    <s v="4602"/>
    <s v="1500"/>
    <s v="3"/>
    <s v="704050"/>
    <m/>
    <m/>
    <m/>
    <m/>
    <s v="Propios"/>
    <s v="27"/>
    <s v="CSF"/>
    <x v="11"/>
    <n v="212570750"/>
    <n v="32217216"/>
    <n v="0"/>
    <n v="244787966"/>
    <n v="0"/>
    <n v="244787966"/>
    <n v="0"/>
    <n v="237297109"/>
    <n v="157879626.78"/>
    <n v="157879626.78"/>
    <n v="157879626.78"/>
  </r>
  <r>
    <x v="26"/>
    <x v="26"/>
    <s v="C-4602-1500-5-30205B"/>
    <s v="C"/>
    <s v="4602"/>
    <s v="1500"/>
    <s v="5"/>
    <s v="30205B"/>
    <m/>
    <m/>
    <m/>
    <m/>
    <s v="Propios"/>
    <s v="27"/>
    <s v="CSF"/>
    <x v="12"/>
    <n v="1062095513"/>
    <n v="315651239"/>
    <n v="1172941587"/>
    <n v="204805165"/>
    <n v="0"/>
    <n v="157631565"/>
    <n v="47173600"/>
    <n v="136245926"/>
    <n v="101411733.45999999"/>
    <n v="101411733.45999999"/>
    <n v="101411733.45999999"/>
  </r>
  <r>
    <x v="26"/>
    <x v="26"/>
    <s v="C-4602-1500-9-704020"/>
    <s v="C"/>
    <s v="4602"/>
    <s v="1500"/>
    <s v="9"/>
    <s v="704020"/>
    <m/>
    <m/>
    <m/>
    <m/>
    <s v="Nación"/>
    <s v="10"/>
    <s v="CSF"/>
    <x v="15"/>
    <n v="45556741412"/>
    <n v="658688350"/>
    <n v="3475440327"/>
    <n v="42739989435"/>
    <n v="0"/>
    <n v="42622370412"/>
    <n v="117619023"/>
    <n v="42511729534"/>
    <n v="35463605461"/>
    <n v="35463605461"/>
    <n v="35463605461"/>
  </r>
  <r>
    <x v="26"/>
    <x v="26"/>
    <s v="C-4602-1500-9-704020"/>
    <s v="C"/>
    <s v="4602"/>
    <s v="1500"/>
    <s v="9"/>
    <s v="704020"/>
    <m/>
    <m/>
    <m/>
    <m/>
    <s v="Propios"/>
    <s v="20"/>
    <s v="CSF"/>
    <x v="15"/>
    <n v="721173910"/>
    <n v="0"/>
    <n v="0"/>
    <n v="721173910"/>
    <n v="0"/>
    <n v="721173910"/>
    <n v="0"/>
    <n v="721173910"/>
    <n v="654175789"/>
    <n v="654175789"/>
    <n v="654175789"/>
  </r>
  <r>
    <x v="26"/>
    <x v="26"/>
    <s v="C-4602-1500-9-704020"/>
    <s v="C"/>
    <s v="4602"/>
    <s v="1500"/>
    <s v="9"/>
    <s v="704020"/>
    <m/>
    <m/>
    <m/>
    <m/>
    <s v="Propios"/>
    <s v="27"/>
    <s v="CSF"/>
    <x v="15"/>
    <n v="489120072"/>
    <n v="284746058"/>
    <n v="146494238"/>
    <n v="627371892"/>
    <n v="0"/>
    <n v="626973845"/>
    <n v="398047"/>
    <n v="519053533"/>
    <n v="188269900.41999999"/>
    <n v="188269900.41999999"/>
    <n v="188269900.41999999"/>
  </r>
  <r>
    <x v="26"/>
    <x v="26"/>
    <s v="C-4602-1500-9-704080"/>
    <s v="C"/>
    <s v="4602"/>
    <s v="1500"/>
    <s v="9"/>
    <s v="704080"/>
    <m/>
    <m/>
    <m/>
    <m/>
    <s v="Nación"/>
    <s v="10"/>
    <s v="CSF"/>
    <x v="16"/>
    <n v="426084287"/>
    <n v="9634826"/>
    <n v="239066562"/>
    <n v="196652551"/>
    <n v="0"/>
    <n v="189156246"/>
    <n v="7496305"/>
    <n v="173308921"/>
    <n v="115906901.39"/>
    <n v="115906901.39"/>
    <n v="115906901.39"/>
  </r>
  <r>
    <x v="26"/>
    <x v="26"/>
    <s v="C-4602-1500-9-704080"/>
    <s v="C"/>
    <s v="4602"/>
    <s v="1500"/>
    <s v="9"/>
    <s v="704080"/>
    <m/>
    <m/>
    <m/>
    <m/>
    <s v="Propios"/>
    <s v="27"/>
    <s v="CSF"/>
    <x v="16"/>
    <n v="3523872731"/>
    <n v="153783401"/>
    <n v="474600480"/>
    <n v="3203055652"/>
    <n v="0"/>
    <n v="3194790919"/>
    <n v="8264733"/>
    <n v="3160709563"/>
    <n v="2337393050"/>
    <n v="2337393050"/>
    <n v="2337393050"/>
  </r>
  <r>
    <x v="26"/>
    <x v="26"/>
    <s v="C-4602-1500-10-704040"/>
    <s v="C"/>
    <s v="4602"/>
    <s v="1500"/>
    <s v="10"/>
    <s v="704040"/>
    <m/>
    <m/>
    <m/>
    <m/>
    <s v="Nación"/>
    <s v="16"/>
    <s v="CSF"/>
    <x v="17"/>
    <n v="1364624405"/>
    <n v="280561076"/>
    <n v="0"/>
    <n v="1645185481"/>
    <n v="0"/>
    <n v="1645185481"/>
    <n v="0"/>
    <n v="1641074943.25"/>
    <n v="932743675"/>
    <n v="932743675"/>
    <n v="932743675"/>
  </r>
  <r>
    <x v="26"/>
    <x v="26"/>
    <s v="C-4602-1500-10-704040"/>
    <s v="C"/>
    <s v="4602"/>
    <s v="1500"/>
    <s v="10"/>
    <s v="704040"/>
    <m/>
    <m/>
    <m/>
    <m/>
    <s v="Propios"/>
    <s v="21"/>
    <s v="CSF"/>
    <x v="17"/>
    <n v="2533003602"/>
    <n v="17403286"/>
    <n v="17403286"/>
    <n v="2533003602"/>
    <n v="0"/>
    <n v="2316446581"/>
    <n v="216557021"/>
    <n v="2304877532"/>
    <n v="1987410573"/>
    <n v="1987410573"/>
    <n v="1987410573"/>
  </r>
  <r>
    <x v="26"/>
    <x v="26"/>
    <s v="C-4602-1500-10-704040"/>
    <s v="C"/>
    <s v="4602"/>
    <s v="1500"/>
    <s v="10"/>
    <s v="704040"/>
    <m/>
    <m/>
    <m/>
    <m/>
    <s v="Propios"/>
    <s v="27"/>
    <s v="CSF"/>
    <x v="17"/>
    <n v="6771684959"/>
    <n v="1062313942"/>
    <n v="424431986"/>
    <n v="7409566915"/>
    <n v="0"/>
    <n v="6660661311"/>
    <n v="748905604"/>
    <n v="6429260165.4700003"/>
    <n v="4210208153.98"/>
    <n v="4210208153.98"/>
    <n v="4210208153.98"/>
  </r>
  <r>
    <x v="26"/>
    <x v="26"/>
    <s v="C-4699-1500-1-704080"/>
    <s v="C"/>
    <s v="4699"/>
    <s v="1500"/>
    <s v="1"/>
    <s v="704080"/>
    <m/>
    <m/>
    <m/>
    <m/>
    <s v="Propios"/>
    <s v="27"/>
    <s v="CSF"/>
    <x v="16"/>
    <n v="131740683"/>
    <n v="2696582"/>
    <n v="10"/>
    <n v="134437255"/>
    <n v="0"/>
    <n v="134437255"/>
    <n v="0"/>
    <n v="131815195"/>
    <n v="88669883"/>
    <n v="88669883"/>
    <n v="88669883"/>
  </r>
  <r>
    <x v="26"/>
    <x v="26"/>
    <s v="C-4699-1500-3-53105B"/>
    <s v="C"/>
    <s v="4699"/>
    <s v="1500"/>
    <s v="3"/>
    <s v="53105B"/>
    <m/>
    <m/>
    <m/>
    <m/>
    <s v="Propios"/>
    <s v="27"/>
    <s v="CSF"/>
    <x v="18"/>
    <n v="1598383273"/>
    <n v="1312458062"/>
    <n v="695112508"/>
    <n v="2215728827"/>
    <n v="0"/>
    <n v="2179768947.7199998"/>
    <n v="35959879.280000001"/>
    <n v="2164880204.98"/>
    <n v="1482248754.3599999"/>
    <n v="1482248754.3599999"/>
    <n v="1482248754.3599999"/>
  </r>
  <r>
    <x v="27"/>
    <x v="27"/>
    <s v="A-02"/>
    <s v="A"/>
    <s v="02"/>
    <m/>
    <m/>
    <m/>
    <m/>
    <m/>
    <m/>
    <m/>
    <s v="Propios"/>
    <s v="27"/>
    <s v="CSF"/>
    <x v="3"/>
    <n v="36286976"/>
    <n v="106279208"/>
    <n v="0"/>
    <n v="142566184"/>
    <n v="0"/>
    <n v="142566184"/>
    <n v="0"/>
    <n v="40386542"/>
    <n v="10892566.98"/>
    <n v="10892566.98"/>
    <n v="10892566.98"/>
  </r>
  <r>
    <x v="27"/>
    <x v="27"/>
    <s v="A-08-01"/>
    <s v="A"/>
    <s v="08"/>
    <s v="01"/>
    <m/>
    <m/>
    <m/>
    <m/>
    <m/>
    <m/>
    <s v="Propios"/>
    <s v="27"/>
    <s v="CSF"/>
    <x v="9"/>
    <n v="16381496"/>
    <n v="7249592"/>
    <n v="164000"/>
    <n v="23467088"/>
    <n v="0"/>
    <n v="23467088"/>
    <n v="0"/>
    <n v="23467088"/>
    <n v="23467088"/>
    <n v="23467088"/>
    <n v="23467088"/>
  </r>
  <r>
    <x v="27"/>
    <x v="27"/>
    <s v="C-4602-1500-3-704050"/>
    <s v="C"/>
    <s v="4602"/>
    <s v="1500"/>
    <s v="3"/>
    <s v="704050"/>
    <m/>
    <m/>
    <m/>
    <m/>
    <s v="Propios"/>
    <s v="27"/>
    <s v="CSF"/>
    <x v="11"/>
    <n v="258766250"/>
    <n v="41334275"/>
    <n v="2266000"/>
    <n v="297834525"/>
    <n v="0"/>
    <n v="297834525"/>
    <n v="0"/>
    <n v="294776862"/>
    <n v="192791892"/>
    <n v="192791892"/>
    <n v="192791892"/>
  </r>
  <r>
    <x v="27"/>
    <x v="27"/>
    <s v="C-4602-1500-5-30205B"/>
    <s v="C"/>
    <s v="4602"/>
    <s v="1500"/>
    <s v="5"/>
    <s v="30205B"/>
    <m/>
    <m/>
    <m/>
    <m/>
    <s v="Propios"/>
    <s v="27"/>
    <s v="CSF"/>
    <x v="12"/>
    <n v="1604076995"/>
    <n v="1202476940"/>
    <n v="22228066"/>
    <n v="2784325869"/>
    <n v="0"/>
    <n v="2755003869"/>
    <n v="29322000"/>
    <n v="2738979788"/>
    <n v="948684003"/>
    <n v="948684003"/>
    <n v="948684003"/>
  </r>
  <r>
    <x v="27"/>
    <x v="27"/>
    <s v="C-4602-1500-9-704020"/>
    <s v="C"/>
    <s v="4602"/>
    <s v="1500"/>
    <s v="9"/>
    <s v="704020"/>
    <m/>
    <m/>
    <m/>
    <m/>
    <s v="Nación"/>
    <s v="10"/>
    <s v="CSF"/>
    <x v="15"/>
    <n v="53714964693"/>
    <n v="1303019712"/>
    <n v="783975686"/>
    <n v="54234008719"/>
    <n v="0"/>
    <n v="53438211021"/>
    <n v="795797698"/>
    <n v="53438211021"/>
    <n v="39200918731"/>
    <n v="39200918731"/>
    <n v="39200918731"/>
  </r>
  <r>
    <x v="27"/>
    <x v="27"/>
    <s v="C-4602-1500-9-704020"/>
    <s v="C"/>
    <s v="4602"/>
    <s v="1500"/>
    <s v="9"/>
    <s v="704020"/>
    <m/>
    <m/>
    <m/>
    <m/>
    <s v="Propios"/>
    <s v="20"/>
    <s v="CSF"/>
    <x v="15"/>
    <n v="727544620"/>
    <n v="0"/>
    <n v="0"/>
    <n v="727544620"/>
    <n v="0"/>
    <n v="712273840"/>
    <n v="15270780"/>
    <n v="710683863"/>
    <n v="520166222"/>
    <n v="520166222"/>
    <n v="520166222"/>
  </r>
  <r>
    <x v="27"/>
    <x v="27"/>
    <s v="C-4602-1500-9-704020"/>
    <s v="C"/>
    <s v="4602"/>
    <s v="1500"/>
    <s v="9"/>
    <s v="704020"/>
    <m/>
    <m/>
    <m/>
    <m/>
    <s v="Propios"/>
    <s v="27"/>
    <s v="CSF"/>
    <x v="15"/>
    <n v="609050546"/>
    <n v="30977"/>
    <n v="0"/>
    <n v="609081523"/>
    <n v="0"/>
    <n v="574285595"/>
    <n v="34795928"/>
    <n v="500973751"/>
    <n v="276262650"/>
    <n v="276262650"/>
    <n v="276262650"/>
  </r>
  <r>
    <x v="27"/>
    <x v="27"/>
    <s v="C-4602-1500-9-704080"/>
    <s v="C"/>
    <s v="4602"/>
    <s v="1500"/>
    <s v="9"/>
    <s v="704080"/>
    <m/>
    <m/>
    <m/>
    <m/>
    <s v="Nación"/>
    <s v="10"/>
    <s v="CSF"/>
    <x v="16"/>
    <n v="1090362559"/>
    <n v="916179833"/>
    <n v="890272948"/>
    <n v="1116269444"/>
    <n v="0"/>
    <n v="1114989822"/>
    <n v="1279622"/>
    <n v="1102999707"/>
    <n v="676647037"/>
    <n v="676647037"/>
    <n v="676647037"/>
  </r>
  <r>
    <x v="27"/>
    <x v="27"/>
    <s v="C-4602-1500-9-704080"/>
    <s v="C"/>
    <s v="4602"/>
    <s v="1500"/>
    <s v="9"/>
    <s v="704080"/>
    <m/>
    <m/>
    <m/>
    <m/>
    <s v="Propios"/>
    <s v="27"/>
    <s v="CSF"/>
    <x v="16"/>
    <n v="5682351549"/>
    <n v="987347238"/>
    <n v="696946942"/>
    <n v="5972751845"/>
    <n v="0"/>
    <n v="5885821211"/>
    <n v="86930634"/>
    <n v="5757280915"/>
    <n v="3074956280"/>
    <n v="3074956280"/>
    <n v="3074956280"/>
  </r>
  <r>
    <x v="27"/>
    <x v="27"/>
    <s v="C-4602-1500-10-704040"/>
    <s v="C"/>
    <s v="4602"/>
    <s v="1500"/>
    <s v="10"/>
    <s v="704040"/>
    <m/>
    <m/>
    <m/>
    <m/>
    <s v="Nación"/>
    <s v="16"/>
    <s v="CSF"/>
    <x v="17"/>
    <n v="299541703"/>
    <n v="40384102"/>
    <n v="10987775"/>
    <n v="328938030"/>
    <n v="0"/>
    <n v="324018000"/>
    <n v="4920030"/>
    <n v="324018000"/>
    <n v="229588766"/>
    <n v="229588766"/>
    <n v="229588766"/>
  </r>
  <r>
    <x v="27"/>
    <x v="27"/>
    <s v="C-4602-1500-10-704040"/>
    <s v="C"/>
    <s v="4602"/>
    <s v="1500"/>
    <s v="10"/>
    <s v="704040"/>
    <m/>
    <m/>
    <m/>
    <m/>
    <s v="Propios"/>
    <s v="21"/>
    <s v="CSF"/>
    <x v="17"/>
    <n v="175484165"/>
    <n v="695826707"/>
    <n v="69780358"/>
    <n v="801530514"/>
    <n v="0"/>
    <n v="769830620"/>
    <n v="31699894"/>
    <n v="753029898"/>
    <n v="185826479"/>
    <n v="185826479"/>
    <n v="185826479"/>
  </r>
  <r>
    <x v="27"/>
    <x v="27"/>
    <s v="C-4602-1500-10-704040"/>
    <s v="C"/>
    <s v="4602"/>
    <s v="1500"/>
    <s v="10"/>
    <s v="704040"/>
    <m/>
    <m/>
    <m/>
    <m/>
    <s v="Propios"/>
    <s v="27"/>
    <s v="CSF"/>
    <x v="17"/>
    <n v="5354505162"/>
    <n v="1007392370"/>
    <n v="453569369"/>
    <n v="5908328163"/>
    <n v="0"/>
    <n v="5862459007"/>
    <n v="45869156"/>
    <n v="5763870342"/>
    <n v="4737449502"/>
    <n v="4737449502"/>
    <n v="4737449502"/>
  </r>
  <r>
    <x v="27"/>
    <x v="27"/>
    <s v="C-4699-1500-1-704080"/>
    <s v="C"/>
    <s v="4699"/>
    <s v="1500"/>
    <s v="1"/>
    <s v="704080"/>
    <m/>
    <m/>
    <m/>
    <m/>
    <s v="Propios"/>
    <s v="27"/>
    <s v="CSF"/>
    <x v="16"/>
    <n v="131856870"/>
    <n v="9883663"/>
    <n v="0"/>
    <n v="141740533"/>
    <n v="0"/>
    <n v="141740533"/>
    <n v="0"/>
    <n v="137216419"/>
    <n v="94070127"/>
    <n v="94070127"/>
    <n v="94070127"/>
  </r>
  <r>
    <x v="27"/>
    <x v="27"/>
    <s v="C-4699-1500-3-53105B"/>
    <s v="C"/>
    <s v="4699"/>
    <s v="1500"/>
    <s v="3"/>
    <s v="53105B"/>
    <m/>
    <m/>
    <m/>
    <m/>
    <s v="Propios"/>
    <s v="27"/>
    <s v="CSF"/>
    <x v="18"/>
    <n v="1112393073"/>
    <n v="450327285"/>
    <n v="8266525"/>
    <n v="1554453833"/>
    <n v="0"/>
    <n v="1508392246"/>
    <n v="46061587"/>
    <n v="1467436030"/>
    <n v="894408061.41999996"/>
    <n v="894408061.41999996"/>
    <n v="894408061.41999996"/>
  </r>
  <r>
    <x v="28"/>
    <x v="28"/>
    <s v="A-02"/>
    <s v="A"/>
    <s v="02"/>
    <m/>
    <m/>
    <m/>
    <m/>
    <m/>
    <m/>
    <m/>
    <s v="Propios"/>
    <s v="27"/>
    <s v="CSF"/>
    <x v="3"/>
    <n v="17107247"/>
    <n v="8561788"/>
    <n v="374000"/>
    <n v="25295035"/>
    <n v="0"/>
    <n v="25295035"/>
    <n v="0"/>
    <n v="23069216"/>
    <n v="11593613"/>
    <n v="11593613"/>
    <n v="11593613"/>
  </r>
  <r>
    <x v="28"/>
    <x v="28"/>
    <s v="A-08-01"/>
    <s v="A"/>
    <s v="08"/>
    <s v="01"/>
    <m/>
    <m/>
    <m/>
    <m/>
    <m/>
    <m/>
    <s v="Propios"/>
    <s v="27"/>
    <s v="CSF"/>
    <x v="9"/>
    <n v="8958683"/>
    <n v="1017019"/>
    <n v="0"/>
    <n v="9975702"/>
    <n v="0"/>
    <n v="9975701.8300000001"/>
    <n v="0.17"/>
    <n v="9975701.8300000001"/>
    <n v="9975701.8300000001"/>
    <n v="9975701.8300000001"/>
    <n v="9975701.8300000001"/>
  </r>
  <r>
    <x v="28"/>
    <x v="28"/>
    <s v="C-4602-1500-3-704050"/>
    <s v="C"/>
    <s v="4602"/>
    <s v="1500"/>
    <s v="3"/>
    <s v="704050"/>
    <m/>
    <m/>
    <m/>
    <m/>
    <s v="Propios"/>
    <s v="27"/>
    <s v="CSF"/>
    <x v="11"/>
    <n v="70984250"/>
    <n v="2500000"/>
    <n v="4598950"/>
    <n v="68885300"/>
    <n v="0"/>
    <n v="68885300"/>
    <n v="0"/>
    <n v="67700803"/>
    <n v="46890785"/>
    <n v="46890785"/>
    <n v="46890785"/>
  </r>
  <r>
    <x v="28"/>
    <x v="28"/>
    <s v="C-4602-1500-5-30205B"/>
    <s v="C"/>
    <s v="4602"/>
    <s v="1500"/>
    <s v="5"/>
    <s v="30205B"/>
    <m/>
    <m/>
    <m/>
    <m/>
    <s v="Propios"/>
    <s v="27"/>
    <s v="CSF"/>
    <x v="12"/>
    <n v="56608000"/>
    <n v="210000"/>
    <n v="0"/>
    <n v="56818000"/>
    <n v="0"/>
    <n v="51654800"/>
    <n v="5163200"/>
    <n v="51453385"/>
    <n v="33264585"/>
    <n v="33264585"/>
    <n v="33264585"/>
  </r>
  <r>
    <x v="28"/>
    <x v="28"/>
    <s v="C-4602-1500-9-704020"/>
    <s v="C"/>
    <s v="4602"/>
    <s v="1500"/>
    <s v="9"/>
    <s v="704020"/>
    <m/>
    <m/>
    <m/>
    <m/>
    <s v="Nación"/>
    <s v="10"/>
    <s v="CSF"/>
    <x v="15"/>
    <n v="1931941408"/>
    <n v="703766681"/>
    <n v="110405920"/>
    <n v="2525302169"/>
    <n v="0"/>
    <n v="2262866763"/>
    <n v="262435406"/>
    <n v="2262866763"/>
    <n v="1733943987.8699999"/>
    <n v="1733943987.8699999"/>
    <n v="1733943987.8699999"/>
  </r>
  <r>
    <x v="28"/>
    <x v="28"/>
    <s v="C-4602-1500-9-704020"/>
    <s v="C"/>
    <s v="4602"/>
    <s v="1500"/>
    <s v="9"/>
    <s v="704020"/>
    <m/>
    <m/>
    <m/>
    <m/>
    <s v="Propios"/>
    <s v="20"/>
    <s v="CSF"/>
    <x v="15"/>
    <n v="364474864"/>
    <n v="0"/>
    <n v="0"/>
    <n v="364474864"/>
    <n v="0"/>
    <n v="364474864"/>
    <n v="0"/>
    <n v="351626916"/>
    <n v="242857558"/>
    <n v="242857558"/>
    <n v="242857558"/>
  </r>
  <r>
    <x v="28"/>
    <x v="28"/>
    <s v="C-4602-1500-9-704020"/>
    <s v="C"/>
    <s v="4602"/>
    <s v="1500"/>
    <s v="9"/>
    <s v="704020"/>
    <m/>
    <m/>
    <m/>
    <m/>
    <s v="Propios"/>
    <s v="27"/>
    <s v="CSF"/>
    <x v="15"/>
    <n v="6842716317"/>
    <n v="10687031"/>
    <n v="171818182"/>
    <n v="6681585166"/>
    <n v="0"/>
    <n v="6680516014"/>
    <n v="1069152"/>
    <n v="6669898381"/>
    <n v="5292869678"/>
    <n v="5292869678"/>
    <n v="5292869678"/>
  </r>
  <r>
    <x v="28"/>
    <x v="28"/>
    <s v="C-4602-1500-9-704080"/>
    <s v="C"/>
    <s v="4602"/>
    <s v="1500"/>
    <s v="9"/>
    <s v="704080"/>
    <m/>
    <m/>
    <m/>
    <m/>
    <s v="Nación"/>
    <s v="10"/>
    <s v="CSF"/>
    <x v="16"/>
    <n v="781332758"/>
    <n v="250440706"/>
    <n v="153706537"/>
    <n v="878066927"/>
    <n v="0"/>
    <n v="863344483"/>
    <n v="14722444"/>
    <n v="834494620"/>
    <n v="417524790"/>
    <n v="417524790"/>
    <n v="417524790"/>
  </r>
  <r>
    <x v="28"/>
    <x v="28"/>
    <s v="C-4602-1500-9-704080"/>
    <s v="C"/>
    <s v="4602"/>
    <s v="1500"/>
    <s v="9"/>
    <s v="704080"/>
    <m/>
    <m/>
    <m/>
    <m/>
    <s v="Propios"/>
    <s v="27"/>
    <s v="CSF"/>
    <x v="16"/>
    <n v="1149277311"/>
    <n v="479352813"/>
    <n v="80638431"/>
    <n v="1547991693"/>
    <n v="0"/>
    <n v="1530181305"/>
    <n v="17810388"/>
    <n v="1502528047"/>
    <n v="779487680"/>
    <n v="779487680"/>
    <n v="779487680"/>
  </r>
  <r>
    <x v="28"/>
    <x v="28"/>
    <s v="C-4602-1500-10-704040"/>
    <s v="C"/>
    <s v="4602"/>
    <s v="1500"/>
    <s v="10"/>
    <s v="704040"/>
    <m/>
    <m/>
    <m/>
    <m/>
    <s v="Nación"/>
    <s v="16"/>
    <s v="CSF"/>
    <x v="17"/>
    <n v="460675226"/>
    <n v="427914106"/>
    <n v="13072715"/>
    <n v="875516617"/>
    <n v="0"/>
    <n v="875516617"/>
    <n v="0"/>
    <n v="875516617"/>
    <n v="587114839"/>
    <n v="587114839"/>
    <n v="587114839"/>
  </r>
  <r>
    <x v="28"/>
    <x v="28"/>
    <s v="C-4602-1500-10-704040"/>
    <s v="C"/>
    <s v="4602"/>
    <s v="1500"/>
    <s v="10"/>
    <s v="704040"/>
    <m/>
    <m/>
    <m/>
    <m/>
    <s v="Propios"/>
    <s v="21"/>
    <s v="CSF"/>
    <x v="17"/>
    <n v="5876191"/>
    <n v="107815980"/>
    <n v="0"/>
    <n v="113692171"/>
    <n v="0"/>
    <n v="96160051"/>
    <n v="17532120"/>
    <n v="94736551"/>
    <n v="25134865"/>
    <n v="25134865"/>
    <n v="25134865"/>
  </r>
  <r>
    <x v="28"/>
    <x v="28"/>
    <s v="C-4602-1500-10-704040"/>
    <s v="C"/>
    <s v="4602"/>
    <s v="1500"/>
    <s v="10"/>
    <s v="704040"/>
    <m/>
    <m/>
    <m/>
    <m/>
    <s v="Propios"/>
    <s v="27"/>
    <s v="CSF"/>
    <x v="17"/>
    <n v="2157745463"/>
    <n v="270496264"/>
    <n v="865438547"/>
    <n v="1562803180"/>
    <n v="0"/>
    <n v="1514427576"/>
    <n v="48375604"/>
    <n v="1482664011"/>
    <n v="1186567636"/>
    <n v="1186567636"/>
    <n v="1186567636"/>
  </r>
  <r>
    <x v="28"/>
    <x v="28"/>
    <s v="C-4699-1500-1-704080"/>
    <s v="C"/>
    <s v="4699"/>
    <s v="1500"/>
    <s v="1"/>
    <s v="704080"/>
    <m/>
    <m/>
    <m/>
    <m/>
    <s v="Propios"/>
    <s v="27"/>
    <s v="CSF"/>
    <x v="16"/>
    <n v="66817351"/>
    <n v="0"/>
    <n v="66817351"/>
    <n v="0"/>
    <n v="0"/>
    <n v="0"/>
    <n v="0"/>
    <n v="0"/>
    <n v="0"/>
    <n v="0"/>
    <n v="0"/>
  </r>
  <r>
    <x v="28"/>
    <x v="28"/>
    <s v="C-4699-1500-3-53105B"/>
    <s v="C"/>
    <s v="4699"/>
    <s v="1500"/>
    <s v="3"/>
    <s v="53105B"/>
    <m/>
    <m/>
    <m/>
    <m/>
    <s v="Propios"/>
    <s v="27"/>
    <s v="CSF"/>
    <x v="18"/>
    <n v="590246869"/>
    <n v="347944741"/>
    <n v="2609892"/>
    <n v="935581718"/>
    <n v="0"/>
    <n v="895907242"/>
    <n v="39674476"/>
    <n v="878163886"/>
    <n v="534847158.98000002"/>
    <n v="534847158.98000002"/>
    <n v="534847158.98000002"/>
  </r>
  <r>
    <x v="29"/>
    <x v="29"/>
    <s v="A-02"/>
    <s v="A"/>
    <s v="02"/>
    <m/>
    <m/>
    <m/>
    <m/>
    <m/>
    <m/>
    <m/>
    <s v="Propios"/>
    <s v="27"/>
    <s v="CSF"/>
    <x v="3"/>
    <n v="26189446"/>
    <n v="156194658"/>
    <n v="12619337"/>
    <n v="169764767"/>
    <n v="0"/>
    <n v="156901267"/>
    <n v="12863500"/>
    <n v="149029475"/>
    <n v="40964185.659999996"/>
    <n v="40964185.659999996"/>
    <n v="40964185.659999996"/>
  </r>
  <r>
    <x v="29"/>
    <x v="29"/>
    <s v="A-08-01"/>
    <s v="A"/>
    <s v="08"/>
    <s v="01"/>
    <m/>
    <m/>
    <m/>
    <m/>
    <m/>
    <m/>
    <s v="Propios"/>
    <s v="27"/>
    <s v="CSF"/>
    <x v="9"/>
    <n v="10972520"/>
    <n v="0"/>
    <n v="92008"/>
    <n v="10880512"/>
    <n v="0"/>
    <n v="10880512"/>
    <n v="0"/>
    <n v="10880512"/>
    <n v="10880512"/>
    <n v="10880512"/>
    <n v="10880512"/>
  </r>
  <r>
    <x v="29"/>
    <x v="29"/>
    <s v="C-4602-1500-3-704050"/>
    <s v="C"/>
    <s v="4602"/>
    <s v="1500"/>
    <s v="3"/>
    <s v="704050"/>
    <m/>
    <m/>
    <m/>
    <m/>
    <s v="Propios"/>
    <s v="27"/>
    <s v="CSF"/>
    <x v="11"/>
    <n v="70984250"/>
    <n v="2005000"/>
    <n v="0"/>
    <n v="72989250"/>
    <n v="0"/>
    <n v="72989250"/>
    <n v="0"/>
    <n v="71545225"/>
    <n v="48057472.18"/>
    <n v="48057472.18"/>
    <n v="48057472.18"/>
  </r>
  <r>
    <x v="29"/>
    <x v="29"/>
    <s v="C-4602-1500-5-30205B"/>
    <s v="C"/>
    <s v="4602"/>
    <s v="1500"/>
    <s v="5"/>
    <s v="30205B"/>
    <m/>
    <m/>
    <m/>
    <m/>
    <s v="Propios"/>
    <s v="27"/>
    <s v="CSF"/>
    <x v="12"/>
    <n v="2289036730"/>
    <n v="5769650"/>
    <n v="812788778"/>
    <n v="1482017602"/>
    <n v="0"/>
    <n v="1480906102"/>
    <n v="1111500"/>
    <n v="1458245574"/>
    <n v="265041874"/>
    <n v="265041874"/>
    <n v="265041874"/>
  </r>
  <r>
    <x v="29"/>
    <x v="29"/>
    <s v="C-4602-1500-9-704020"/>
    <s v="C"/>
    <s v="4602"/>
    <s v="1500"/>
    <s v="9"/>
    <s v="704020"/>
    <m/>
    <m/>
    <m/>
    <m/>
    <s v="Nación"/>
    <s v="10"/>
    <s v="CSF"/>
    <x v="15"/>
    <n v="17370240915"/>
    <n v="6261076313"/>
    <n v="5419142847"/>
    <n v="18212174381"/>
    <n v="0"/>
    <n v="18095393074"/>
    <n v="116781307"/>
    <n v="16594507757"/>
    <n v="13878630961"/>
    <n v="13878630961"/>
    <n v="13878630961"/>
  </r>
  <r>
    <x v="29"/>
    <x v="29"/>
    <s v="C-4602-1500-9-704020"/>
    <s v="C"/>
    <s v="4602"/>
    <s v="1500"/>
    <s v="9"/>
    <s v="704020"/>
    <m/>
    <m/>
    <m/>
    <m/>
    <s v="Propios"/>
    <s v="20"/>
    <s v="CSF"/>
    <x v="15"/>
    <n v="549939320"/>
    <n v="9798809"/>
    <n v="0"/>
    <n v="559738129"/>
    <n v="0"/>
    <n v="554848636"/>
    <n v="4889493"/>
    <n v="554848636"/>
    <n v="378522912"/>
    <n v="378522912"/>
    <n v="378522912"/>
  </r>
  <r>
    <x v="29"/>
    <x v="29"/>
    <s v="C-4602-1500-9-704020"/>
    <s v="C"/>
    <s v="4602"/>
    <s v="1500"/>
    <s v="9"/>
    <s v="704020"/>
    <m/>
    <m/>
    <m/>
    <m/>
    <s v="Propios"/>
    <s v="27"/>
    <s v="CSF"/>
    <x v="15"/>
    <n v="444016652"/>
    <n v="58123344"/>
    <n v="69673032"/>
    <n v="432466964"/>
    <n v="0"/>
    <n v="427385623"/>
    <n v="5081341"/>
    <n v="329302316"/>
    <n v="187906888"/>
    <n v="187906888"/>
    <n v="187906888"/>
  </r>
  <r>
    <x v="29"/>
    <x v="29"/>
    <s v="C-4602-1500-9-704080"/>
    <s v="C"/>
    <s v="4602"/>
    <s v="1500"/>
    <s v="9"/>
    <s v="704080"/>
    <m/>
    <m/>
    <m/>
    <m/>
    <s v="Nación"/>
    <s v="10"/>
    <s v="CSF"/>
    <x v="16"/>
    <n v="187474020"/>
    <n v="333837835"/>
    <n v="337152465"/>
    <n v="184159390"/>
    <n v="0"/>
    <n v="182627655"/>
    <n v="1531735"/>
    <n v="180737148"/>
    <n v="121081880"/>
    <n v="121081880"/>
    <n v="121081880"/>
  </r>
  <r>
    <x v="29"/>
    <x v="29"/>
    <s v="C-4602-1500-9-704080"/>
    <s v="C"/>
    <s v="4602"/>
    <s v="1500"/>
    <s v="9"/>
    <s v="704080"/>
    <m/>
    <m/>
    <m/>
    <m/>
    <s v="Propios"/>
    <s v="27"/>
    <s v="CSF"/>
    <x v="16"/>
    <n v="1203519311"/>
    <n v="135927876"/>
    <n v="348900977"/>
    <n v="990546210"/>
    <n v="0"/>
    <n v="978993260"/>
    <n v="11552950"/>
    <n v="953228891"/>
    <n v="503012129.83999997"/>
    <n v="503012129.83999997"/>
    <n v="503012129.83999997"/>
  </r>
  <r>
    <x v="29"/>
    <x v="29"/>
    <s v="C-4602-1500-10-704040"/>
    <s v="C"/>
    <s v="4602"/>
    <s v="1500"/>
    <s v="10"/>
    <s v="704040"/>
    <m/>
    <m/>
    <m/>
    <m/>
    <s v="Nación"/>
    <s v="16"/>
    <s v="CSF"/>
    <x v="17"/>
    <n v="988830965"/>
    <n v="673246401"/>
    <n v="0"/>
    <n v="1662077366"/>
    <n v="0"/>
    <n v="1655320733"/>
    <n v="6756633"/>
    <n v="1128636363"/>
    <n v="514277467"/>
    <n v="514277467"/>
    <n v="514277467"/>
  </r>
  <r>
    <x v="29"/>
    <x v="29"/>
    <s v="C-4602-1500-10-704040"/>
    <s v="C"/>
    <s v="4602"/>
    <s v="1500"/>
    <s v="10"/>
    <s v="704040"/>
    <m/>
    <m/>
    <m/>
    <m/>
    <s v="Propios"/>
    <s v="21"/>
    <s v="CSF"/>
    <x v="17"/>
    <n v="1667876483"/>
    <n v="384687318"/>
    <n v="0"/>
    <n v="2052563801"/>
    <n v="0"/>
    <n v="2040049478"/>
    <n v="12514323"/>
    <n v="1732516217"/>
    <n v="1257215652"/>
    <n v="1257215652"/>
    <n v="1257215652"/>
  </r>
  <r>
    <x v="29"/>
    <x v="29"/>
    <s v="C-4602-1500-10-704040"/>
    <s v="C"/>
    <s v="4602"/>
    <s v="1500"/>
    <s v="10"/>
    <s v="704040"/>
    <m/>
    <m/>
    <m/>
    <m/>
    <s v="Propios"/>
    <s v="27"/>
    <s v="CSF"/>
    <x v="17"/>
    <n v="1650083478"/>
    <n v="290635125"/>
    <n v="47826672"/>
    <n v="1892891931"/>
    <n v="0"/>
    <n v="1881282342"/>
    <n v="11609589"/>
    <n v="1759995120.8299999"/>
    <n v="1395710235.5599999"/>
    <n v="1395710235.5599999"/>
    <n v="1395710235.5599999"/>
  </r>
  <r>
    <x v="29"/>
    <x v="29"/>
    <s v="C-4699-1500-1-704080"/>
    <s v="C"/>
    <s v="4699"/>
    <s v="1500"/>
    <s v="1"/>
    <s v="704080"/>
    <m/>
    <m/>
    <m/>
    <m/>
    <s v="Propios"/>
    <s v="27"/>
    <s v="CSF"/>
    <x v="16"/>
    <n v="54988821"/>
    <n v="8825229"/>
    <n v="64267"/>
    <n v="63749783"/>
    <n v="0"/>
    <n v="61329496"/>
    <n v="2420287"/>
    <n v="57389408"/>
    <n v="38529094"/>
    <n v="38529094"/>
    <n v="38529094"/>
  </r>
  <r>
    <x v="29"/>
    <x v="29"/>
    <s v="C-4699-1500-3-53105B"/>
    <s v="C"/>
    <s v="4699"/>
    <s v="1500"/>
    <s v="3"/>
    <s v="53105B"/>
    <m/>
    <m/>
    <m/>
    <m/>
    <s v="Propios"/>
    <s v="27"/>
    <s v="CSF"/>
    <x v="18"/>
    <n v="995662221"/>
    <n v="404064868"/>
    <n v="29462070"/>
    <n v="1370265019"/>
    <n v="0"/>
    <n v="1370254234"/>
    <n v="10785"/>
    <n v="1221747068.45"/>
    <n v="824275045.45000005"/>
    <n v="824275045.45000005"/>
    <n v="824275045.45000005"/>
  </r>
  <r>
    <x v="30"/>
    <x v="30"/>
    <s v="A-02"/>
    <s v="A"/>
    <s v="02"/>
    <m/>
    <m/>
    <m/>
    <m/>
    <m/>
    <m/>
    <m/>
    <s v="Propios"/>
    <s v="27"/>
    <s v="CSF"/>
    <x v="3"/>
    <n v="85955029"/>
    <n v="101876700"/>
    <n v="0"/>
    <n v="187831729"/>
    <n v="0"/>
    <n v="170141694"/>
    <n v="17690035"/>
    <n v="166978694"/>
    <n v="103511063"/>
    <n v="103511063"/>
    <n v="103511063"/>
  </r>
  <r>
    <x v="30"/>
    <x v="30"/>
    <s v="A-08-01"/>
    <s v="A"/>
    <s v="08"/>
    <s v="01"/>
    <m/>
    <m/>
    <m/>
    <m/>
    <m/>
    <m/>
    <s v="Propios"/>
    <s v="27"/>
    <s v="CSF"/>
    <x v="9"/>
    <n v="2017745"/>
    <n v="72072"/>
    <n v="0"/>
    <n v="2089817"/>
    <n v="0"/>
    <n v="2089817"/>
    <n v="0"/>
    <n v="2089817"/>
    <n v="2089817"/>
    <n v="2089817"/>
    <n v="2089817"/>
  </r>
  <r>
    <x v="30"/>
    <x v="30"/>
    <s v="C-4602-1500-3-704050"/>
    <s v="C"/>
    <s v="4602"/>
    <s v="1500"/>
    <s v="3"/>
    <s v="704050"/>
    <m/>
    <m/>
    <m/>
    <m/>
    <s v="Propios"/>
    <s v="27"/>
    <s v="CSF"/>
    <x v="11"/>
    <n v="70984250"/>
    <n v="4000000"/>
    <n v="1467750"/>
    <n v="73516500"/>
    <n v="0"/>
    <n v="72151352"/>
    <n v="1365148"/>
    <n v="72151352"/>
    <n v="48667352"/>
    <n v="48667352"/>
    <n v="48667352"/>
  </r>
  <r>
    <x v="30"/>
    <x v="30"/>
    <s v="C-4602-1500-5-30205B"/>
    <s v="C"/>
    <s v="4602"/>
    <s v="1500"/>
    <s v="5"/>
    <s v="30205B"/>
    <m/>
    <m/>
    <m/>
    <m/>
    <s v="Propios"/>
    <s v="27"/>
    <s v="CSF"/>
    <x v="12"/>
    <n v="2050201951"/>
    <n v="514608813"/>
    <n v="1269113215"/>
    <n v="1295697549"/>
    <n v="0"/>
    <n v="1287402914"/>
    <n v="8294635"/>
    <n v="1287402914"/>
    <n v="219945017"/>
    <n v="219945017"/>
    <n v="219945017"/>
  </r>
  <r>
    <x v="30"/>
    <x v="30"/>
    <s v="C-4602-1500-9-704020"/>
    <s v="C"/>
    <s v="4602"/>
    <s v="1500"/>
    <s v="9"/>
    <s v="704020"/>
    <m/>
    <m/>
    <m/>
    <m/>
    <s v="Nación"/>
    <s v="10"/>
    <s v="CSF"/>
    <x v="15"/>
    <n v="7053582441"/>
    <n v="1838905459"/>
    <n v="161037950"/>
    <n v="8731449950"/>
    <n v="0"/>
    <n v="8727391325"/>
    <n v="4058625"/>
    <n v="8727391325"/>
    <n v="6487833884"/>
    <n v="6487833884"/>
    <n v="6487833884"/>
  </r>
  <r>
    <x v="30"/>
    <x v="30"/>
    <s v="C-4602-1500-9-704020"/>
    <s v="C"/>
    <s v="4602"/>
    <s v="1500"/>
    <s v="9"/>
    <s v="704020"/>
    <m/>
    <m/>
    <m/>
    <m/>
    <s v="Propios"/>
    <s v="20"/>
    <s v="CSF"/>
    <x v="15"/>
    <n v="455927001"/>
    <n v="0"/>
    <n v="0"/>
    <n v="455927001"/>
    <n v="0"/>
    <n v="450057837"/>
    <n v="5869164"/>
    <n v="446350170"/>
    <n v="274321206"/>
    <n v="274321206"/>
    <n v="274321206"/>
  </r>
  <r>
    <x v="30"/>
    <x v="30"/>
    <s v="C-4602-1500-9-704020"/>
    <s v="C"/>
    <s v="4602"/>
    <s v="1500"/>
    <s v="9"/>
    <s v="704020"/>
    <m/>
    <m/>
    <m/>
    <m/>
    <s v="Propios"/>
    <s v="27"/>
    <s v="CSF"/>
    <x v="15"/>
    <n v="2246147317"/>
    <n v="2670799560"/>
    <n v="83452975"/>
    <n v="4833493902"/>
    <n v="0"/>
    <n v="4833493902"/>
    <n v="0"/>
    <n v="4716428012"/>
    <n v="4199146874"/>
    <n v="4199146874"/>
    <n v="4199146874"/>
  </r>
  <r>
    <x v="30"/>
    <x v="30"/>
    <s v="C-4602-1500-9-704080"/>
    <s v="C"/>
    <s v="4602"/>
    <s v="1500"/>
    <s v="9"/>
    <s v="704080"/>
    <m/>
    <m/>
    <m/>
    <m/>
    <s v="Nación"/>
    <s v="10"/>
    <s v="CSF"/>
    <x v="16"/>
    <n v="557129401"/>
    <n v="66720773"/>
    <n v="102759849"/>
    <n v="521090325"/>
    <n v="0"/>
    <n v="513554690"/>
    <n v="7535635"/>
    <n v="513554690"/>
    <n v="299692989"/>
    <n v="299692989"/>
    <n v="299692989"/>
  </r>
  <r>
    <x v="30"/>
    <x v="30"/>
    <s v="C-4602-1500-9-704080"/>
    <s v="C"/>
    <s v="4602"/>
    <s v="1500"/>
    <s v="9"/>
    <s v="704080"/>
    <m/>
    <m/>
    <m/>
    <m/>
    <s v="Propios"/>
    <s v="27"/>
    <s v="CSF"/>
    <x v="16"/>
    <n v="2033270311"/>
    <n v="142589612"/>
    <n v="150166203"/>
    <n v="2025693720"/>
    <n v="0"/>
    <n v="1973879763"/>
    <n v="51813957"/>
    <n v="1966893206"/>
    <n v="1231771830"/>
    <n v="1231771830"/>
    <n v="1231771830"/>
  </r>
  <r>
    <x v="30"/>
    <x v="30"/>
    <s v="C-4602-1500-10-704040"/>
    <s v="C"/>
    <s v="4602"/>
    <s v="1500"/>
    <s v="10"/>
    <s v="704040"/>
    <m/>
    <m/>
    <m/>
    <m/>
    <s v="Propios"/>
    <s v="21"/>
    <s v="CSF"/>
    <x v="17"/>
    <n v="481734467"/>
    <n v="8372620"/>
    <n v="0"/>
    <n v="490107087"/>
    <n v="0"/>
    <n v="475687665.75"/>
    <n v="14419421.25"/>
    <n v="475687665.75"/>
    <n v="451344389.75"/>
    <n v="451344389.75"/>
    <n v="451344389.75"/>
  </r>
  <r>
    <x v="30"/>
    <x v="30"/>
    <s v="C-4602-1500-10-704040"/>
    <s v="C"/>
    <s v="4602"/>
    <s v="1500"/>
    <s v="10"/>
    <s v="704040"/>
    <m/>
    <m/>
    <m/>
    <m/>
    <s v="Propios"/>
    <s v="27"/>
    <s v="CSF"/>
    <x v="17"/>
    <n v="399387167"/>
    <n v="617215755"/>
    <n v="41000000"/>
    <n v="975602922"/>
    <n v="0"/>
    <n v="860723362"/>
    <n v="114879560"/>
    <n v="827736853"/>
    <n v="460078831"/>
    <n v="460078831"/>
    <n v="460078831"/>
  </r>
  <r>
    <x v="30"/>
    <x v="30"/>
    <s v="C-4699-1500-1-704080"/>
    <s v="C"/>
    <s v="4699"/>
    <s v="1500"/>
    <s v="1"/>
    <s v="704080"/>
    <m/>
    <m/>
    <m/>
    <m/>
    <s v="Propios"/>
    <s v="27"/>
    <s v="CSF"/>
    <x v="16"/>
    <n v="65756754"/>
    <n v="0"/>
    <n v="5083659"/>
    <n v="60673095"/>
    <n v="0"/>
    <n v="60673095"/>
    <n v="0"/>
    <n v="60673095"/>
    <n v="39100439"/>
    <n v="39100439"/>
    <n v="39100439"/>
  </r>
  <r>
    <x v="30"/>
    <x v="30"/>
    <s v="C-4699-1500-3-53105B"/>
    <s v="C"/>
    <s v="4699"/>
    <s v="1500"/>
    <s v="3"/>
    <s v="53105B"/>
    <m/>
    <m/>
    <m/>
    <m/>
    <s v="Propios"/>
    <s v="27"/>
    <s v="CSF"/>
    <x v="18"/>
    <n v="602399373"/>
    <n v="222187637"/>
    <n v="155850"/>
    <n v="824431160"/>
    <n v="0"/>
    <n v="764652413.97000003"/>
    <n v="59778746.030000001"/>
    <n v="760352818.97000003"/>
    <n v="508190408.97000003"/>
    <n v="508190408.97000003"/>
    <n v="508190408.97000003"/>
  </r>
  <r>
    <x v="31"/>
    <x v="31"/>
    <s v="A-02"/>
    <s v="A"/>
    <s v="02"/>
    <m/>
    <m/>
    <m/>
    <m/>
    <m/>
    <m/>
    <m/>
    <s v="Propios"/>
    <s v="27"/>
    <s v="CSF"/>
    <x v="3"/>
    <n v="16086740"/>
    <n v="2904400"/>
    <n v="0"/>
    <n v="18991140"/>
    <n v="0"/>
    <n v="16991140"/>
    <n v="2000000"/>
    <n v="12262231"/>
    <n v="4414435"/>
    <n v="4414435"/>
    <n v="4414435"/>
  </r>
  <r>
    <x v="31"/>
    <x v="31"/>
    <s v="A-08-01"/>
    <s v="A"/>
    <s v="08"/>
    <s v="01"/>
    <m/>
    <m/>
    <m/>
    <m/>
    <m/>
    <m/>
    <s v="Propios"/>
    <s v="27"/>
    <s v="CSF"/>
    <x v="9"/>
    <n v="3377280"/>
    <n v="5806439"/>
    <n v="0"/>
    <n v="9183719"/>
    <n v="0"/>
    <n v="9183719"/>
    <n v="0"/>
    <n v="9183719"/>
    <n v="9183719"/>
    <n v="9183719"/>
    <n v="9183719"/>
  </r>
  <r>
    <x v="31"/>
    <x v="31"/>
    <s v="C-4602-1500-3-704050"/>
    <s v="C"/>
    <s v="4602"/>
    <s v="1500"/>
    <s v="3"/>
    <s v="704050"/>
    <m/>
    <m/>
    <m/>
    <m/>
    <s v="Propios"/>
    <s v="27"/>
    <s v="CSF"/>
    <x v="11"/>
    <n v="117179750"/>
    <n v="1500000"/>
    <n v="13755650"/>
    <n v="104924100"/>
    <n v="0"/>
    <n v="104424100"/>
    <n v="500000"/>
    <n v="104002984"/>
    <n v="61180149"/>
    <n v="61180149"/>
    <n v="61180149"/>
  </r>
  <r>
    <x v="31"/>
    <x v="31"/>
    <s v="C-4602-1500-5-30205B"/>
    <s v="C"/>
    <s v="4602"/>
    <s v="1500"/>
    <s v="5"/>
    <s v="30205B"/>
    <m/>
    <m/>
    <m/>
    <m/>
    <s v="Propios"/>
    <s v="27"/>
    <s v="CSF"/>
    <x v="12"/>
    <n v="675174100"/>
    <n v="674172174"/>
    <n v="1243362274"/>
    <n v="105984000"/>
    <n v="0"/>
    <n v="96643000"/>
    <n v="9341000"/>
    <n v="86427504"/>
    <n v="59519000"/>
    <n v="59519000"/>
    <n v="59519000"/>
  </r>
  <r>
    <x v="31"/>
    <x v="31"/>
    <s v="C-4602-1500-9-704020"/>
    <s v="C"/>
    <s v="4602"/>
    <s v="1500"/>
    <s v="9"/>
    <s v="704020"/>
    <m/>
    <m/>
    <m/>
    <m/>
    <s v="Nación"/>
    <s v="10"/>
    <s v="CSF"/>
    <x v="15"/>
    <n v="17490317099"/>
    <n v="2145548287"/>
    <n v="0"/>
    <n v="19635865386"/>
    <n v="0"/>
    <n v="19550721639"/>
    <n v="85143747"/>
    <n v="19550721639"/>
    <n v="14973586806"/>
    <n v="14973586806"/>
    <n v="14973586806"/>
  </r>
  <r>
    <x v="31"/>
    <x v="31"/>
    <s v="C-4602-1500-9-704020"/>
    <s v="C"/>
    <s v="4602"/>
    <s v="1500"/>
    <s v="9"/>
    <s v="704020"/>
    <m/>
    <m/>
    <m/>
    <m/>
    <s v="Propios"/>
    <s v="20"/>
    <s v="CSF"/>
    <x v="15"/>
    <n v="455927001"/>
    <n v="142426822"/>
    <n v="0"/>
    <n v="598353823"/>
    <n v="0"/>
    <n v="598353823"/>
    <n v="0"/>
    <n v="585935038"/>
    <n v="384796843"/>
    <n v="384796843"/>
    <n v="384796843"/>
  </r>
  <r>
    <x v="31"/>
    <x v="31"/>
    <s v="C-4602-1500-9-704020"/>
    <s v="C"/>
    <s v="4602"/>
    <s v="1500"/>
    <s v="9"/>
    <s v="704020"/>
    <m/>
    <m/>
    <m/>
    <m/>
    <s v="Propios"/>
    <s v="27"/>
    <s v="CSF"/>
    <x v="15"/>
    <n v="570653156"/>
    <n v="80000"/>
    <n v="200513853"/>
    <n v="370219303"/>
    <n v="0"/>
    <n v="370219302.69999999"/>
    <n v="0.3"/>
    <n v="331862824.69999999"/>
    <n v="219991276.69999999"/>
    <n v="219991276.69999999"/>
    <n v="219991276.69999999"/>
  </r>
  <r>
    <x v="31"/>
    <x v="31"/>
    <s v="C-4602-1500-9-704080"/>
    <s v="C"/>
    <s v="4602"/>
    <s v="1500"/>
    <s v="9"/>
    <s v="704080"/>
    <m/>
    <m/>
    <m/>
    <m/>
    <s v="Nación"/>
    <s v="10"/>
    <s v="CSF"/>
    <x v="16"/>
    <n v="189967770"/>
    <n v="334411922"/>
    <n v="339283855"/>
    <n v="185095837"/>
    <n v="0"/>
    <n v="175095837"/>
    <n v="10000000"/>
    <n v="169901922"/>
    <n v="108888505"/>
    <n v="108888505"/>
    <n v="108888505"/>
  </r>
  <r>
    <x v="31"/>
    <x v="31"/>
    <s v="C-4602-1500-9-704080"/>
    <s v="C"/>
    <s v="4602"/>
    <s v="1500"/>
    <s v="9"/>
    <s v="704080"/>
    <m/>
    <m/>
    <m/>
    <m/>
    <s v="Propios"/>
    <s v="27"/>
    <s v="CSF"/>
    <x v="16"/>
    <n v="1829570509"/>
    <n v="324041797"/>
    <n v="83292865"/>
    <n v="2070319441"/>
    <n v="0"/>
    <n v="2063812159.4000001"/>
    <n v="6507281.5999999996"/>
    <n v="2015070120.4000001"/>
    <n v="779328848"/>
    <n v="779328848"/>
    <n v="779328848"/>
  </r>
  <r>
    <x v="31"/>
    <x v="31"/>
    <s v="C-4602-1500-10-704040"/>
    <s v="C"/>
    <s v="4602"/>
    <s v="1500"/>
    <s v="10"/>
    <s v="704040"/>
    <m/>
    <m/>
    <m/>
    <m/>
    <s v="Nación"/>
    <s v="16"/>
    <s v="CSF"/>
    <x v="17"/>
    <n v="260594280"/>
    <n v="59302778"/>
    <n v="31789402"/>
    <n v="288107656"/>
    <n v="0"/>
    <n v="240368541"/>
    <n v="47739115"/>
    <n v="184954054"/>
    <n v="68406229.310000002"/>
    <n v="68406229.310000002"/>
    <n v="68406229.310000002"/>
  </r>
  <r>
    <x v="31"/>
    <x v="31"/>
    <s v="C-4602-1500-10-704040"/>
    <s v="C"/>
    <s v="4602"/>
    <s v="1500"/>
    <s v="10"/>
    <s v="704040"/>
    <m/>
    <m/>
    <m/>
    <m/>
    <s v="Propios"/>
    <s v="21"/>
    <s v="CSF"/>
    <x v="17"/>
    <n v="996648454"/>
    <n v="391278876"/>
    <n v="7960928"/>
    <n v="1379966402"/>
    <n v="0"/>
    <n v="1286663830.5"/>
    <n v="93302571.5"/>
    <n v="1270806904.5"/>
    <n v="880492895"/>
    <n v="880492895"/>
    <n v="880492895"/>
  </r>
  <r>
    <x v="31"/>
    <x v="31"/>
    <s v="C-4602-1500-10-704040"/>
    <s v="C"/>
    <s v="4602"/>
    <s v="1500"/>
    <s v="10"/>
    <s v="704040"/>
    <m/>
    <m/>
    <m/>
    <m/>
    <s v="Propios"/>
    <s v="27"/>
    <s v="CSF"/>
    <x v="17"/>
    <n v="1561715638"/>
    <n v="326075521"/>
    <n v="46174751"/>
    <n v="1841616408"/>
    <n v="0"/>
    <n v="1779259066.49"/>
    <n v="62357341.509999998"/>
    <n v="1620232859.49"/>
    <n v="1067645957.99"/>
    <n v="1067645957.99"/>
    <n v="1067645957.99"/>
  </r>
  <r>
    <x v="31"/>
    <x v="31"/>
    <s v="C-4699-1500-1-704080"/>
    <s v="C"/>
    <s v="4699"/>
    <s v="1500"/>
    <s v="1"/>
    <s v="704080"/>
    <m/>
    <m/>
    <m/>
    <m/>
    <s v="Propios"/>
    <s v="27"/>
    <s v="CSF"/>
    <x v="16"/>
    <n v="65855918"/>
    <n v="1348286"/>
    <n v="3834527"/>
    <n v="63369677"/>
    <n v="0"/>
    <n v="63369677"/>
    <n v="0"/>
    <n v="63369677"/>
    <n v="41797021"/>
    <n v="41797021"/>
    <n v="41797021"/>
  </r>
  <r>
    <x v="31"/>
    <x v="31"/>
    <s v="C-4699-1500-3-53105B"/>
    <s v="C"/>
    <s v="4699"/>
    <s v="1500"/>
    <s v="3"/>
    <s v="53105B"/>
    <m/>
    <m/>
    <m/>
    <m/>
    <s v="Propios"/>
    <s v="27"/>
    <s v="CSF"/>
    <x v="18"/>
    <n v="650879367"/>
    <n v="327273265"/>
    <n v="15062383"/>
    <n v="963090249"/>
    <n v="0"/>
    <n v="887001322.70000005"/>
    <n v="76088926.299999997"/>
    <n v="867651654.70000005"/>
    <n v="543661132.30999994"/>
    <n v="543661132.30999994"/>
    <n v="543661132.30999994"/>
  </r>
  <r>
    <x v="32"/>
    <x v="32"/>
    <s v="A-02"/>
    <s v="A"/>
    <s v="02"/>
    <m/>
    <m/>
    <m/>
    <m/>
    <m/>
    <m/>
    <m/>
    <s v="Propios"/>
    <s v="27"/>
    <s v="CSF"/>
    <x v="3"/>
    <n v="12784468"/>
    <n v="9885000"/>
    <n v="0"/>
    <n v="22669468"/>
    <n v="0"/>
    <n v="15575035"/>
    <n v="7094433"/>
    <n v="8885000"/>
    <n v="778000"/>
    <n v="778000"/>
    <n v="778000"/>
  </r>
  <r>
    <x v="32"/>
    <x v="32"/>
    <s v="A-08-01"/>
    <s v="A"/>
    <s v="08"/>
    <s v="01"/>
    <m/>
    <m/>
    <m/>
    <m/>
    <m/>
    <m/>
    <s v="Propios"/>
    <s v="27"/>
    <s v="CSF"/>
    <x v="9"/>
    <n v="579400"/>
    <n v="17800"/>
    <n v="0"/>
    <n v="597200"/>
    <n v="0"/>
    <n v="597200"/>
    <n v="0"/>
    <n v="597200"/>
    <n v="597200"/>
    <n v="597200"/>
    <n v="597200"/>
  </r>
  <r>
    <x v="32"/>
    <x v="32"/>
    <s v="C-4602-1500-3-704050"/>
    <s v="C"/>
    <s v="4602"/>
    <s v="1500"/>
    <s v="3"/>
    <s v="704050"/>
    <m/>
    <m/>
    <m/>
    <m/>
    <s v="Propios"/>
    <s v="27"/>
    <s v="CSF"/>
    <x v="11"/>
    <n v="69984250"/>
    <n v="1992750"/>
    <n v="195700"/>
    <n v="71781300"/>
    <n v="0"/>
    <n v="71388550"/>
    <n v="392750"/>
    <n v="70070470"/>
    <n v="46782170"/>
    <n v="46782170"/>
    <n v="46782170"/>
  </r>
  <r>
    <x v="32"/>
    <x v="32"/>
    <s v="C-4602-1500-5-30205B"/>
    <s v="C"/>
    <s v="4602"/>
    <s v="1500"/>
    <s v="5"/>
    <s v="30205B"/>
    <m/>
    <m/>
    <m/>
    <m/>
    <s v="Propios"/>
    <s v="27"/>
    <s v="CSF"/>
    <x v="12"/>
    <n v="3039651832"/>
    <n v="25146136"/>
    <n v="2619615536"/>
    <n v="445182432"/>
    <n v="0"/>
    <n v="438594832"/>
    <n v="6587600"/>
    <n v="407330098"/>
    <n v="363251387"/>
    <n v="363251387"/>
    <n v="363251387"/>
  </r>
  <r>
    <x v="32"/>
    <x v="32"/>
    <s v="C-4602-1500-9-704020"/>
    <s v="C"/>
    <s v="4602"/>
    <s v="1500"/>
    <s v="9"/>
    <s v="704020"/>
    <m/>
    <m/>
    <m/>
    <m/>
    <s v="Nación"/>
    <s v="10"/>
    <s v="CSF"/>
    <x v="15"/>
    <n v="6198794561"/>
    <n v="1714578821"/>
    <n v="3399500"/>
    <n v="7909973882"/>
    <n v="0"/>
    <n v="7893593958"/>
    <n v="16379924"/>
    <n v="7674983536"/>
    <n v="5085517049"/>
    <n v="5085517049"/>
    <n v="5085517049"/>
  </r>
  <r>
    <x v="32"/>
    <x v="32"/>
    <s v="C-4602-1500-9-704020"/>
    <s v="C"/>
    <s v="4602"/>
    <s v="1500"/>
    <s v="9"/>
    <s v="704020"/>
    <m/>
    <m/>
    <m/>
    <m/>
    <s v="Propios"/>
    <s v="20"/>
    <s v="CSF"/>
    <x v="15"/>
    <n v="528016996"/>
    <n v="0"/>
    <n v="0"/>
    <n v="528016996"/>
    <n v="0"/>
    <n v="522442798"/>
    <n v="5574198"/>
    <n v="520881789.67000002"/>
    <n v="405600354"/>
    <n v="405600354"/>
    <n v="405600354"/>
  </r>
  <r>
    <x v="32"/>
    <x v="32"/>
    <s v="C-4602-1500-9-704020"/>
    <s v="C"/>
    <s v="4602"/>
    <s v="1500"/>
    <s v="9"/>
    <s v="704020"/>
    <m/>
    <m/>
    <m/>
    <m/>
    <s v="Propios"/>
    <s v="27"/>
    <s v="CSF"/>
    <x v="15"/>
    <n v="528137162"/>
    <n v="52074597"/>
    <n v="0"/>
    <n v="580211759"/>
    <n v="0"/>
    <n v="562406338"/>
    <n v="17805421"/>
    <n v="339997640"/>
    <n v="239546381"/>
    <n v="239546381"/>
    <n v="239546381"/>
  </r>
  <r>
    <x v="32"/>
    <x v="32"/>
    <s v="C-4602-1500-9-704080"/>
    <s v="C"/>
    <s v="4602"/>
    <s v="1500"/>
    <s v="9"/>
    <s v="704080"/>
    <m/>
    <m/>
    <m/>
    <m/>
    <s v="Nación"/>
    <s v="10"/>
    <s v="CSF"/>
    <x v="16"/>
    <n v="186642770"/>
    <n v="132452486"/>
    <n v="36"/>
    <n v="319095220"/>
    <n v="0"/>
    <n v="319095220"/>
    <n v="0"/>
    <n v="263436860"/>
    <n v="202753123"/>
    <n v="202753123"/>
    <n v="202753123"/>
  </r>
  <r>
    <x v="32"/>
    <x v="32"/>
    <s v="C-4602-1500-9-704080"/>
    <s v="C"/>
    <s v="4602"/>
    <s v="1500"/>
    <s v="9"/>
    <s v="704080"/>
    <m/>
    <m/>
    <m/>
    <m/>
    <s v="Propios"/>
    <s v="27"/>
    <s v="CSF"/>
    <x v="16"/>
    <n v="1214020344"/>
    <n v="460448073"/>
    <n v="40663344"/>
    <n v="1633805073"/>
    <n v="0"/>
    <n v="1627758801"/>
    <n v="6046272"/>
    <n v="1566153110"/>
    <n v="791625570"/>
    <n v="791625570"/>
    <n v="791625570"/>
  </r>
  <r>
    <x v="32"/>
    <x v="32"/>
    <s v="C-4602-1500-10-704040"/>
    <s v="C"/>
    <s v="4602"/>
    <s v="1500"/>
    <s v="10"/>
    <s v="704040"/>
    <m/>
    <m/>
    <m/>
    <m/>
    <s v="Nación"/>
    <s v="16"/>
    <s v="CSF"/>
    <x v="17"/>
    <n v="0"/>
    <n v="15138834"/>
    <n v="0"/>
    <n v="15138834"/>
    <n v="0"/>
    <n v="15138834"/>
    <n v="0"/>
    <n v="15138834"/>
    <n v="0"/>
    <n v="0"/>
    <n v="0"/>
  </r>
  <r>
    <x v="32"/>
    <x v="32"/>
    <s v="C-4602-1500-10-704040"/>
    <s v="C"/>
    <s v="4602"/>
    <s v="1500"/>
    <s v="10"/>
    <s v="704040"/>
    <m/>
    <m/>
    <m/>
    <m/>
    <s v="Propios"/>
    <s v="21"/>
    <s v="CSF"/>
    <x v="17"/>
    <n v="39885350"/>
    <n v="449162515"/>
    <n v="0"/>
    <n v="489047865"/>
    <n v="0"/>
    <n v="437853453"/>
    <n v="51194412"/>
    <n v="385595260"/>
    <n v="168759542"/>
    <n v="168759542"/>
    <n v="168759542"/>
  </r>
  <r>
    <x v="32"/>
    <x v="32"/>
    <s v="C-4602-1500-10-704040"/>
    <s v="C"/>
    <s v="4602"/>
    <s v="1500"/>
    <s v="10"/>
    <s v="704040"/>
    <m/>
    <m/>
    <m/>
    <m/>
    <s v="Propios"/>
    <s v="27"/>
    <s v="CSF"/>
    <x v="17"/>
    <n v="1142273345"/>
    <n v="611825073"/>
    <n v="22585105"/>
    <n v="1731513313"/>
    <n v="0"/>
    <n v="1586403059"/>
    <n v="145110254"/>
    <n v="1496277283"/>
    <n v="876048933"/>
    <n v="876048933"/>
    <n v="876048933"/>
  </r>
  <r>
    <x v="32"/>
    <x v="32"/>
    <s v="C-4699-1500-1-704080"/>
    <s v="C"/>
    <s v="4699"/>
    <s v="1500"/>
    <s v="1"/>
    <s v="704080"/>
    <m/>
    <m/>
    <m/>
    <m/>
    <s v="Propios"/>
    <s v="27"/>
    <s v="CSF"/>
    <x v="16"/>
    <n v="65799024"/>
    <n v="2696577"/>
    <n v="0"/>
    <n v="68495601"/>
    <n v="0"/>
    <n v="65799024"/>
    <n v="2696577"/>
    <n v="63978456"/>
    <n v="45102377"/>
    <n v="45102377"/>
    <n v="45102377"/>
  </r>
  <r>
    <x v="32"/>
    <x v="32"/>
    <s v="C-4699-1500-3-53105B"/>
    <s v="C"/>
    <s v="4699"/>
    <s v="1500"/>
    <s v="3"/>
    <s v="53105B"/>
    <m/>
    <m/>
    <m/>
    <m/>
    <s v="Propios"/>
    <s v="27"/>
    <s v="CSF"/>
    <x v="18"/>
    <n v="770711746"/>
    <n v="155244371"/>
    <n v="5106400"/>
    <n v="920849717"/>
    <n v="0"/>
    <n v="898548597"/>
    <n v="22301120"/>
    <n v="823743025"/>
    <n v="524035795"/>
    <n v="524035795"/>
    <n v="524035795"/>
  </r>
  <r>
    <x v="33"/>
    <x v="33"/>
    <s v="A-02"/>
    <s v="A"/>
    <s v="02"/>
    <m/>
    <m/>
    <m/>
    <m/>
    <m/>
    <m/>
    <m/>
    <s v="Propios"/>
    <s v="27"/>
    <s v="CSF"/>
    <x v="3"/>
    <n v="16583517"/>
    <n v="30949100"/>
    <n v="19000"/>
    <n v="47513617"/>
    <n v="0"/>
    <n v="47513617"/>
    <n v="0"/>
    <n v="42855633"/>
    <n v="5801003.5300000003"/>
    <n v="5801003.5300000003"/>
    <n v="5801003.5300000003"/>
  </r>
  <r>
    <x v="33"/>
    <x v="33"/>
    <s v="A-08-01"/>
    <s v="A"/>
    <s v="08"/>
    <s v="01"/>
    <m/>
    <m/>
    <m/>
    <m/>
    <m/>
    <m/>
    <s v="Propios"/>
    <s v="27"/>
    <s v="CSF"/>
    <x v="9"/>
    <n v="6910136"/>
    <n v="1748895"/>
    <n v="2000"/>
    <n v="8657031"/>
    <n v="0"/>
    <n v="8657031"/>
    <n v="0"/>
    <n v="8657031"/>
    <n v="8657031"/>
    <n v="8657031"/>
    <n v="8657031"/>
  </r>
  <r>
    <x v="33"/>
    <x v="33"/>
    <s v="C-4602-1500-3-704050"/>
    <s v="C"/>
    <s v="4602"/>
    <s v="1500"/>
    <s v="3"/>
    <s v="704050"/>
    <m/>
    <m/>
    <m/>
    <m/>
    <s v="Propios"/>
    <s v="27"/>
    <s v="CSF"/>
    <x v="11"/>
    <n v="164375250"/>
    <n v="14220000"/>
    <n v="0"/>
    <n v="178595250"/>
    <n v="0"/>
    <n v="178595250"/>
    <n v="0"/>
    <n v="177588255"/>
    <n v="114201250"/>
    <n v="114201250"/>
    <n v="114201250"/>
  </r>
  <r>
    <x v="33"/>
    <x v="33"/>
    <s v="C-4602-1500-5-30205B"/>
    <s v="C"/>
    <s v="4602"/>
    <s v="1500"/>
    <s v="5"/>
    <s v="30205B"/>
    <m/>
    <m/>
    <m/>
    <m/>
    <s v="Propios"/>
    <s v="27"/>
    <s v="CSF"/>
    <x v="12"/>
    <n v="8324867900"/>
    <n v="7726568493"/>
    <n v="8003671943"/>
    <n v="8047764450"/>
    <n v="0"/>
    <n v="7990885450"/>
    <n v="56879000"/>
    <n v="7947176650"/>
    <n v="1249706868"/>
    <n v="1249706868"/>
    <n v="1249706868"/>
  </r>
  <r>
    <x v="33"/>
    <x v="33"/>
    <s v="C-4602-1500-9-704020"/>
    <s v="C"/>
    <s v="4602"/>
    <s v="1500"/>
    <s v="9"/>
    <s v="704020"/>
    <m/>
    <m/>
    <m/>
    <m/>
    <s v="Nación"/>
    <s v="10"/>
    <s v="CSF"/>
    <x v="15"/>
    <n v="11361564823"/>
    <n v="538730807"/>
    <n v="626060574"/>
    <n v="11274235056"/>
    <n v="0"/>
    <n v="11083504950"/>
    <n v="190730106"/>
    <n v="11083504950"/>
    <n v="6366506965"/>
    <n v="6366506965"/>
    <n v="63665069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3EF365-A538-4549-89A6-3199711075CD}" name="TablaDinámica3" cacheId="7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24" firstHeaderRow="1" firstDataRow="1" firstDataCol="1"/>
  <pivotFields count="27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1">
        <item x="12"/>
        <item x="18"/>
        <item x="15"/>
        <item x="17"/>
        <item x="11"/>
        <item x="16"/>
        <item x="4"/>
        <item x="3"/>
        <item x="1"/>
        <item x="10"/>
        <item x="9"/>
        <item x="6"/>
        <item x="5"/>
        <item x="8"/>
        <item x="2"/>
        <item x="0"/>
        <item x="7"/>
        <item x="13"/>
        <item x="14"/>
        <item x="19"/>
        <item t="default"/>
      </items>
    </pivotField>
    <pivotField numFmtId="164" showAll="0"/>
    <pivotField numFmtId="164" showAll="0"/>
    <pivotField numFmtId="164" showAll="0"/>
    <pivotField dataField="1"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</pivotFields>
  <rowFields count="1">
    <field x="15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Suma de APR. VIGENTE" fld="19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D34427-1E59-4C19-B0A6-1717DE9A3560}" name="TablaDinámica1" cacheId="7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gridDropZones="1" multipleFieldFilters="0">
  <location ref="A3:C39" firstHeaderRow="2" firstDataRow="2" firstDataCol="2"/>
  <pivotFields count="27">
    <pivotField axis="axisRow" compact="0" outline="0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axis="axisRow" compact="0" outline="0" showAll="0" defaultSubtotal="0">
      <items count="34">
        <item x="29"/>
        <item x="1"/>
        <item x="25"/>
        <item x="2"/>
        <item x="3"/>
        <item x="4"/>
        <item x="5"/>
        <item x="6"/>
        <item x="7"/>
        <item x="26"/>
        <item x="8"/>
        <item x="9"/>
        <item x="12"/>
        <item x="10"/>
        <item x="11"/>
        <item x="30"/>
        <item x="14"/>
        <item x="31"/>
        <item x="13"/>
        <item x="15"/>
        <item x="16"/>
        <item x="17"/>
        <item x="18"/>
        <item x="27"/>
        <item x="19"/>
        <item x="20"/>
        <item x="28"/>
        <item x="21"/>
        <item x="22"/>
        <item x="23"/>
        <item x="24"/>
        <item x="32"/>
        <item x="33"/>
        <item x="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dataField="1"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  <pivotField compact="0" numFmtId="164" outline="0" showAll="0" defaultSubtotal="0"/>
  </pivotFields>
  <rowFields count="2">
    <field x="0"/>
    <field x="1"/>
  </rowFields>
  <rowItems count="35">
    <i>
      <x/>
      <x v="33"/>
    </i>
    <i>
      <x v="1"/>
      <x v="1"/>
    </i>
    <i>
      <x v="2"/>
      <x v="3"/>
    </i>
    <i>
      <x v="3"/>
      <x v="4"/>
    </i>
    <i>
      <x v="4"/>
      <x v="5"/>
    </i>
    <i>
      <x v="5"/>
      <x v="6"/>
    </i>
    <i>
      <x v="6"/>
      <x v="7"/>
    </i>
    <i>
      <x v="7"/>
      <x v="8"/>
    </i>
    <i>
      <x v="8"/>
      <x v="10"/>
    </i>
    <i>
      <x v="9"/>
      <x v="11"/>
    </i>
    <i>
      <x v="10"/>
      <x v="13"/>
    </i>
    <i>
      <x v="11"/>
      <x v="14"/>
    </i>
    <i>
      <x v="12"/>
      <x v="12"/>
    </i>
    <i>
      <x v="13"/>
      <x v="18"/>
    </i>
    <i>
      <x v="14"/>
      <x v="16"/>
    </i>
    <i>
      <x v="15"/>
      <x v="19"/>
    </i>
    <i>
      <x v="16"/>
      <x v="20"/>
    </i>
    <i>
      <x v="17"/>
      <x v="21"/>
    </i>
    <i>
      <x v="18"/>
      <x v="22"/>
    </i>
    <i>
      <x v="19"/>
      <x v="24"/>
    </i>
    <i>
      <x v="20"/>
      <x v="25"/>
    </i>
    <i>
      <x v="21"/>
      <x v="27"/>
    </i>
    <i>
      <x v="22"/>
      <x v="28"/>
    </i>
    <i>
      <x v="23"/>
      <x v="29"/>
    </i>
    <i>
      <x v="24"/>
      <x v="30"/>
    </i>
    <i>
      <x v="25"/>
      <x v="2"/>
    </i>
    <i>
      <x v="26"/>
      <x v="9"/>
    </i>
    <i>
      <x v="27"/>
      <x v="23"/>
    </i>
    <i>
      <x v="28"/>
      <x v="26"/>
    </i>
    <i>
      <x v="29"/>
      <x/>
    </i>
    <i>
      <x v="30"/>
      <x v="15"/>
    </i>
    <i>
      <x v="31"/>
      <x v="17"/>
    </i>
    <i>
      <x v="32"/>
      <x v="31"/>
    </i>
    <i>
      <x v="33"/>
      <x v="32"/>
    </i>
    <i t="grand">
      <x/>
    </i>
  </rowItems>
  <colItems count="1">
    <i/>
  </colItems>
  <dataFields count="1">
    <dataField name="Suma de APR. VIGENTE" fld="19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D8F5459-1FAE-4CA5-B1DB-FA5A1A56DC56}" name="Tabla2" displayName="Tabla2" ref="A5:E29" totalsRowCount="1">
  <autoFilter ref="A5:E28" xr:uid="{9D8F5459-1FAE-4CA5-B1DB-FA5A1A56DC56}"/>
  <tableColumns count="5">
    <tableColumn id="1" xr3:uid="{06060077-1E62-46BA-B9CF-6979C4720F7B}" name="Etiquetas de fila" dataDxfId="25" totalsRowDxfId="24"/>
    <tableColumn id="2" xr3:uid="{49B82C10-8F1A-4051-ACB7-1E8E2B9C42E8}" name="APR. VIGENTE - ENERO" dataDxfId="23" totalsRowDxfId="22" dataCellStyle="Millares"/>
    <tableColumn id="14" xr3:uid="{A1490D01-C7A5-43A6-BFAA-C07440E721CB}" name="APR. VIGENTE - ENERO3" dataDxfId="21" totalsRowDxfId="20" dataCellStyle="Millares"/>
    <tableColumn id="5" xr3:uid="{952C5D7B-D72C-4FBA-8291-1E793B3CAF4A}" name="APR. VIGENTE - ENERO2" dataDxfId="19" totalsRowDxfId="18" dataCellStyle="Millares"/>
    <tableColumn id="4" xr3:uid="{CF2D1DE3-0ECF-45B9-90AC-F6A027131E17}" name="DIFERENCIA" dataDxfId="17" totalsRowDxfId="16">
      <calculatedColumnFormula>+Tabla2[[#This Row],[APR. VIGENTE - ENERO2]]-Tabla2[[#This Row],[APR. VIGENTE - ENERO3]]</calculatedColumnFormula>
    </tableColumn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A975B6-9576-4467-AD81-7688E40AB0D8}" name="Tabla1" displayName="Tabla1" ref="A5:I42" totalsRowCount="1" headerRowDxfId="15">
  <autoFilter ref="A5:I41" xr:uid="{5AA975B6-9576-4467-AD81-7688E40AB0D8}"/>
  <tableColumns count="9">
    <tableColumn id="1" xr3:uid="{A69C8DA0-0C1A-487C-8AA0-5F2CFF66C793}" name="COD_REGIONAL" dataDxfId="14" totalsRowDxfId="13"/>
    <tableColumn id="2" xr3:uid="{1CB6469A-9060-424D-86A3-69C70A921641}" name="REGIONAL"/>
    <tableColumn id="3" xr3:uid="{43E6E9E5-FE41-45C5-A828-7728DFE55555}" name="ASIGNADO" dataDxfId="12" totalsRowDxfId="11" dataCellStyle="Millares">
      <calculatedColumnFormula>SUMIFS(Detalle!T$1:T$416,Detalle!A$1:A$416,Presupuesto_Regional!A6)</calculatedColumnFormula>
    </tableColumn>
    <tableColumn id="7" xr3:uid="{125705B7-EE7F-4833-B68D-5C67653C1EEE}" name="ASIGNADO2" dataDxfId="10" totalsRowDxfId="9" dataCellStyle="Millares"/>
    <tableColumn id="4" xr3:uid="{47A6D7B1-6607-4E32-B0CA-1D8DC69E3B80}" name="APROPIACION ENERO" dataDxfId="8" totalsRowDxfId="7" dataCellStyle="Millares"/>
    <tableColumn id="5" xr3:uid="{AA02E89F-C290-4662-AECD-4BEE0AD815AF}" name="APROPIACIÓN FEBRERO" totalsRowDxfId="6" dataCellStyle="Millares"/>
    <tableColumn id="6" xr3:uid="{23E0A779-72FB-4560-A0C3-A07499E3C464}" name="DIFERENCIA" dataDxfId="5" totalsRowDxfId="4">
      <calculatedColumnFormula>+Tabla1[[#This Row],[APROPIACION ENERO]]-Tabla1[[#This Row],[APROPIACIÓN FEBRERO]]</calculatedColumnFormula>
    </tableColumn>
    <tableColumn id="10" xr3:uid="{34632373-91A7-4A46-994D-B4CA589382F9}" name="APROPIACION ENERO2" totalsRowFunction="custom" dataDxfId="3" totalsRowDxfId="2" dataCellStyle="Millares">
      <totalsRowFormula>+H41-F41</totalsRowFormula>
    </tableColumn>
    <tableColumn id="11" xr3:uid="{0A7309B5-0394-44FB-A438-E0D715D9BBBA}" name="DIFERENCIA2" dataDxfId="1" totalsRowDxfId="0" dataCellStyle="Millares">
      <calculatedColumnFormula>Tabla1[[#This Row],[APROPIACION ENERO2]]-Tabla1[[#This Row],[APROPIACIÓN FEBRERO]]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0D1E7-976D-4195-B1DC-4FF921243A4E}">
  <dimension ref="A1:E31"/>
  <sheetViews>
    <sheetView tabSelected="1" topLeftCell="A13" workbookViewId="0">
      <selection activeCell="D41" sqref="D41"/>
    </sheetView>
  </sheetViews>
  <sheetFormatPr baseColWidth="10" defaultRowHeight="15" x14ac:dyDescent="0.25"/>
  <cols>
    <col min="1" max="1" width="53.140625" style="11" customWidth="1"/>
    <col min="2" max="2" width="32.140625" style="10" customWidth="1"/>
    <col min="3" max="3" width="22.28515625" customWidth="1"/>
    <col min="4" max="4" width="25.7109375" bestFit="1" customWidth="1"/>
    <col min="5" max="5" width="18.85546875" bestFit="1" customWidth="1"/>
  </cols>
  <sheetData>
    <row r="1" spans="1:5" ht="22.5" x14ac:dyDescent="0.3">
      <c r="A1" s="4" t="s">
        <v>131</v>
      </c>
    </row>
    <row r="2" spans="1:5" ht="15.75" x14ac:dyDescent="0.25">
      <c r="A2" s="5" t="s">
        <v>132</v>
      </c>
    </row>
    <row r="3" spans="1:5" x14ac:dyDescent="0.25">
      <c r="A3" s="6" t="s">
        <v>186</v>
      </c>
    </row>
    <row r="5" spans="1:5" x14ac:dyDescent="0.25">
      <c r="A5" s="11" t="s">
        <v>129</v>
      </c>
      <c r="B5" s="10" t="s">
        <v>143</v>
      </c>
      <c r="C5" s="16" t="s">
        <v>191</v>
      </c>
      <c r="D5" s="16" t="s">
        <v>189</v>
      </c>
      <c r="E5" s="16" t="s">
        <v>139</v>
      </c>
    </row>
    <row r="6" spans="1:5" ht="45" x14ac:dyDescent="0.25">
      <c r="A6" s="12" t="s">
        <v>52</v>
      </c>
      <c r="B6" s="10">
        <v>369281000000</v>
      </c>
      <c r="C6" s="10">
        <v>369281000000</v>
      </c>
      <c r="D6" s="10">
        <f>SUMIF(Detalle!$P:$P,$A6,Detalle!$T:$T)</f>
        <v>369281000000</v>
      </c>
      <c r="E6" s="15">
        <f>+Tabla2[[#This Row],[APR. VIGENTE - ENERO2]]-Tabla2[[#This Row],[APR. VIGENTE - ENERO3]]</f>
        <v>0</v>
      </c>
    </row>
    <row r="7" spans="1:5" ht="30" x14ac:dyDescent="0.25">
      <c r="A7" s="12" t="s">
        <v>62</v>
      </c>
      <c r="B7" s="10">
        <v>382286092039</v>
      </c>
      <c r="C7" s="10">
        <v>382286092039</v>
      </c>
      <c r="D7" s="10">
        <f>SUMIF(Detalle!$P:$P,$A7,Detalle!$T:$T)</f>
        <v>382286092039</v>
      </c>
      <c r="E7" s="15">
        <f>+Tabla2[[#This Row],[APR. VIGENTE - ENERO2]]-Tabla2[[#This Row],[APR. VIGENTE - ENERO3]]</f>
        <v>0</v>
      </c>
    </row>
    <row r="8" spans="1:5" ht="60" x14ac:dyDescent="0.25">
      <c r="A8" s="12" t="s">
        <v>55</v>
      </c>
      <c r="B8" s="10">
        <v>6624267852712</v>
      </c>
      <c r="C8" s="10">
        <v>6624267852712</v>
      </c>
      <c r="D8" s="10">
        <f>SUMIF(Detalle!$P:$P,$A8,Detalle!$T:$T)</f>
        <v>6624267852712</v>
      </c>
      <c r="E8" s="15">
        <f>+Tabla2[[#This Row],[APR. VIGENTE - ENERO2]]-Tabla2[[#This Row],[APR. VIGENTE - ENERO3]]</f>
        <v>0</v>
      </c>
    </row>
    <row r="9" spans="1:5" ht="30" x14ac:dyDescent="0.25">
      <c r="A9" s="12" t="s">
        <v>59</v>
      </c>
      <c r="B9" s="10">
        <v>1170764975001</v>
      </c>
      <c r="C9" s="10">
        <v>1170764975001</v>
      </c>
      <c r="D9" s="10">
        <f>SUMIF(Detalle!$P:$P,$A9,Detalle!$T:$T)</f>
        <v>1170764975001</v>
      </c>
      <c r="E9" s="15">
        <f>+Tabla2[[#This Row],[APR. VIGENTE - ENERO2]]-Tabla2[[#This Row],[APR. VIGENTE - ENERO3]]</f>
        <v>0</v>
      </c>
    </row>
    <row r="10" spans="1:5" ht="45" x14ac:dyDescent="0.25">
      <c r="A10" s="12" t="s">
        <v>49</v>
      </c>
      <c r="B10" s="10">
        <v>18000000000</v>
      </c>
      <c r="C10" s="10">
        <v>18000000000</v>
      </c>
      <c r="D10" s="10">
        <f>SUMIF(Detalle!$P:$P,$A10,Detalle!$T:$T)</f>
        <v>18000000000</v>
      </c>
      <c r="E10" s="15">
        <f>+Tabla2[[#This Row],[APR. VIGENTE - ENERO2]]-Tabla2[[#This Row],[APR. VIGENTE - ENERO3]]</f>
        <v>0</v>
      </c>
    </row>
    <row r="11" spans="1:5" ht="45.75" customHeight="1" x14ac:dyDescent="0.25">
      <c r="A11" s="14" t="s">
        <v>57</v>
      </c>
      <c r="B11" s="10">
        <v>348024719805</v>
      </c>
      <c r="C11" s="10">
        <v>348024719805</v>
      </c>
      <c r="D11" s="10">
        <f>SUMIF(Detalle!$P:$P,$A11,Detalle!$T:$T)</f>
        <v>348024719805</v>
      </c>
      <c r="E11" s="15">
        <f>+Tabla2[[#This Row],[APR. VIGENTE - ENERO2]]-Tabla2[[#This Row],[APR. VIGENTE - ENERO3]]</f>
        <v>0</v>
      </c>
    </row>
    <row r="12" spans="1:5" ht="75" x14ac:dyDescent="0.25">
      <c r="A12" s="12" t="s">
        <v>178</v>
      </c>
      <c r="B12" s="10">
        <v>0</v>
      </c>
      <c r="C12" s="10">
        <v>0</v>
      </c>
      <c r="D12" s="10">
        <f>SUMIF(Detalle!$P:$P,$A12,Detalle!$T:$T)</f>
        <v>0</v>
      </c>
      <c r="E12" s="15">
        <f>+Tabla2[[#This Row],[APR. VIGENTE - ENERO2]]-Tabla2[[#This Row],[APR. VIGENTE - ENERO3]]</f>
        <v>0</v>
      </c>
    </row>
    <row r="13" spans="1:5" ht="45" x14ac:dyDescent="0.25">
      <c r="A13" s="12" t="s">
        <v>179</v>
      </c>
      <c r="B13" s="10">
        <v>0</v>
      </c>
      <c r="C13" s="10">
        <v>0</v>
      </c>
      <c r="D13" s="10">
        <f>SUMIF(Detalle!$P:$P,$A13,Detalle!$T:$T)</f>
        <v>0</v>
      </c>
      <c r="E13" s="15">
        <f>+Tabla2[[#This Row],[APR. VIGENTE - ENERO2]]-Tabla2[[#This Row],[APR. VIGENTE - ENERO3]]</f>
        <v>0</v>
      </c>
    </row>
    <row r="14" spans="1:5" ht="60" x14ac:dyDescent="0.25">
      <c r="A14" s="12" t="s">
        <v>180</v>
      </c>
      <c r="B14" s="10">
        <v>0</v>
      </c>
      <c r="C14" s="10">
        <v>0</v>
      </c>
      <c r="D14" s="10">
        <f>SUMIF(Detalle!$P:$P,$A14,Detalle!$T:$T)</f>
        <v>0</v>
      </c>
      <c r="E14" s="15">
        <f>+Tabla2[[#This Row],[APR. VIGENTE - ENERO2]]-Tabla2[[#This Row],[APR. VIGENTE - ENERO3]]</f>
        <v>0</v>
      </c>
    </row>
    <row r="15" spans="1:5" x14ac:dyDescent="0.25">
      <c r="A15" s="12" t="s">
        <v>142</v>
      </c>
      <c r="B15" s="10">
        <v>1276000000</v>
      </c>
      <c r="C15" s="10">
        <v>1276000000</v>
      </c>
      <c r="D15" s="10">
        <f>SUMIF(Detalle!$P:$P,$A15,Detalle!$T:$T)</f>
        <v>1276000000</v>
      </c>
      <c r="E15" s="15">
        <f>+Tabla2[[#This Row],[APR. VIGENTE - ENERO2]]-Tabla2[[#This Row],[APR. VIGENTE - ENERO3]]</f>
        <v>0</v>
      </c>
    </row>
    <row r="16" spans="1:5" x14ac:dyDescent="0.25">
      <c r="A16" s="12" t="s">
        <v>35</v>
      </c>
      <c r="B16" s="10">
        <v>46731961400</v>
      </c>
      <c r="C16" s="10">
        <v>46731961400</v>
      </c>
      <c r="D16" s="10">
        <f>SUMIF(Detalle!$P:$P,$A16,Detalle!$T:$T)</f>
        <v>46731961400</v>
      </c>
      <c r="E16" s="15">
        <f>+Tabla2[[#This Row],[APR. VIGENTE - ENERO2]]-Tabla2[[#This Row],[APR. VIGENTE - ENERO3]]</f>
        <v>0</v>
      </c>
    </row>
    <row r="17" spans="1:5" x14ac:dyDescent="0.25">
      <c r="A17" s="22" t="s">
        <v>185</v>
      </c>
      <c r="B17" s="10">
        <v>79000000</v>
      </c>
      <c r="C17" s="10">
        <v>79000000</v>
      </c>
      <c r="D17" s="10">
        <f>SUMIF(Detalle!$P:$P,$A17,Detalle!$T:$T)</f>
        <v>79000000</v>
      </c>
      <c r="E17" s="15">
        <f>+Tabla2[[#This Row],[APR. VIGENTE - ENERO2]]-Tabla2[[#This Row],[APR. VIGENTE - ENERO3]]</f>
        <v>0</v>
      </c>
    </row>
    <row r="18" spans="1:5" x14ac:dyDescent="0.25">
      <c r="A18" s="12" t="s">
        <v>31</v>
      </c>
      <c r="B18" s="10">
        <v>252005000000</v>
      </c>
      <c r="C18" s="10">
        <v>252005000000</v>
      </c>
      <c r="D18" s="10">
        <f>SUMIF(Detalle!$P:$P,$A18,Detalle!$T:$T)</f>
        <v>252005000000</v>
      </c>
      <c r="E18" s="15">
        <f>+Tabla2[[#This Row],[APR. VIGENTE - ENERO2]]-Tabla2[[#This Row],[APR. VIGENTE - ENERO3]]</f>
        <v>0</v>
      </c>
    </row>
    <row r="19" spans="1:5" x14ac:dyDescent="0.25">
      <c r="A19" s="12" t="s">
        <v>47</v>
      </c>
      <c r="B19" s="10">
        <v>24041000000</v>
      </c>
      <c r="C19" s="10">
        <v>24041000000</v>
      </c>
      <c r="D19" s="10">
        <f>SUMIF(Detalle!$P:$P,$A19,Detalle!$T:$T)</f>
        <v>24041000000</v>
      </c>
      <c r="E19" s="15">
        <f>+Tabla2[[#This Row],[APR. VIGENTE - ENERO2]]-Tabla2[[#This Row],[APR. VIGENTE - ENERO3]]</f>
        <v>0</v>
      </c>
    </row>
    <row r="20" spans="1:5" x14ac:dyDescent="0.25">
      <c r="A20" s="12" t="s">
        <v>45</v>
      </c>
      <c r="B20" s="10">
        <v>4998000000</v>
      </c>
      <c r="C20" s="10">
        <v>4998000000</v>
      </c>
      <c r="D20" s="10">
        <f>SUMIF(Detalle!$P:$P,$A20,Detalle!$T:$T)</f>
        <v>4998000000</v>
      </c>
      <c r="E20" s="15">
        <f>+Tabla2[[#This Row],[APR. VIGENTE - ENERO2]]-Tabla2[[#This Row],[APR. VIGENTE - ENERO3]]</f>
        <v>0</v>
      </c>
    </row>
    <row r="21" spans="1:5" ht="30" x14ac:dyDescent="0.25">
      <c r="A21" s="12" t="s">
        <v>39</v>
      </c>
      <c r="B21" s="10">
        <v>5961000000</v>
      </c>
      <c r="C21" s="10">
        <v>5961000000</v>
      </c>
      <c r="D21" s="10">
        <f>SUMIF(Detalle!$P:$P,$A21,Detalle!$T:$T)</f>
        <v>5961000000</v>
      </c>
      <c r="E21" s="15">
        <f>+Tabla2[[#This Row],[APR. VIGENTE - ENERO2]]-Tabla2[[#This Row],[APR. VIGENTE - ENERO3]]</f>
        <v>0</v>
      </c>
    </row>
    <row r="22" spans="1:5" x14ac:dyDescent="0.25">
      <c r="A22" s="12" t="s">
        <v>37</v>
      </c>
      <c r="B22" s="10">
        <v>112407000</v>
      </c>
      <c r="C22" s="10">
        <v>112407000</v>
      </c>
      <c r="D22" s="10">
        <f>SUMIF(Detalle!$P:$P,$A22,Detalle!$T:$T)</f>
        <v>112407000</v>
      </c>
      <c r="E22" s="15">
        <f>+Tabla2[[#This Row],[APR. VIGENTE - ENERO2]]-Tabla2[[#This Row],[APR. VIGENTE - ENERO3]]</f>
        <v>0</v>
      </c>
    </row>
    <row r="23" spans="1:5" x14ac:dyDescent="0.25">
      <c r="A23" s="12" t="s">
        <v>183</v>
      </c>
      <c r="B23" s="10">
        <v>0</v>
      </c>
      <c r="C23" s="10">
        <v>0</v>
      </c>
      <c r="D23" s="10">
        <f>SUMIF(Detalle!$P:$P,$A23,Detalle!$T:$T)</f>
        <v>0</v>
      </c>
      <c r="E23" s="15">
        <f>+Tabla2[[#This Row],[APR. VIGENTE - ENERO2]]-Tabla2[[#This Row],[APR. VIGENTE - ENERO3]]</f>
        <v>0</v>
      </c>
    </row>
    <row r="24" spans="1:5" x14ac:dyDescent="0.25">
      <c r="A24" s="12" t="s">
        <v>43</v>
      </c>
      <c r="B24" s="10">
        <v>83000000</v>
      </c>
      <c r="C24" s="10">
        <v>83000000</v>
      </c>
      <c r="D24" s="10">
        <f>SUMIF(Detalle!$P:$P,$A24,Detalle!$T:$T)</f>
        <v>83000000</v>
      </c>
      <c r="E24" s="15">
        <f>+Tabla2[[#This Row],[APR. VIGENTE - ENERO2]]-Tabla2[[#This Row],[APR. VIGENTE - ENERO3]]</f>
        <v>0</v>
      </c>
    </row>
    <row r="25" spans="1:5" ht="30" x14ac:dyDescent="0.25">
      <c r="A25" s="12" t="s">
        <v>33</v>
      </c>
      <c r="B25" s="10">
        <v>54924000000</v>
      </c>
      <c r="C25" s="10">
        <v>54924000000</v>
      </c>
      <c r="D25" s="10">
        <f>SUMIF(Detalle!$P:$P,$A25,Detalle!$T:$T)</f>
        <v>54924000000</v>
      </c>
      <c r="E25" s="15">
        <f>+Tabla2[[#This Row],[APR. VIGENTE - ENERO2]]-Tabla2[[#This Row],[APR. VIGENTE - ENERO3]]</f>
        <v>0</v>
      </c>
    </row>
    <row r="26" spans="1:5" x14ac:dyDescent="0.25">
      <c r="A26" s="12" t="s">
        <v>29</v>
      </c>
      <c r="B26" s="10">
        <v>742861000000</v>
      </c>
      <c r="C26" s="10">
        <v>742861000000</v>
      </c>
      <c r="D26" s="10">
        <f>SUMIF(Detalle!$P:$P,$A26,Detalle!$T:$T)</f>
        <v>742861000000</v>
      </c>
      <c r="E26" s="15">
        <f>+Tabla2[[#This Row],[APR. VIGENTE - ENERO2]]-Tabla2[[#This Row],[APR. VIGENTE - ENERO3]]</f>
        <v>0</v>
      </c>
    </row>
    <row r="27" spans="1:5" x14ac:dyDescent="0.25">
      <c r="A27" s="12" t="s">
        <v>41</v>
      </c>
      <c r="B27" s="10">
        <v>6734000000</v>
      </c>
      <c r="C27" s="10">
        <v>6734000000</v>
      </c>
      <c r="D27" s="10">
        <f>SUMIF(Detalle!$P:$P,$A27,Detalle!$T:$T)</f>
        <v>6734000000</v>
      </c>
      <c r="E27" s="15">
        <f>+Tabla2[[#This Row],[APR. VIGENTE - ENERO2]]-Tabla2[[#This Row],[APR. VIGENTE - ENERO3]]</f>
        <v>0</v>
      </c>
    </row>
    <row r="28" spans="1:5" x14ac:dyDescent="0.25">
      <c r="A28" s="12" t="s">
        <v>130</v>
      </c>
      <c r="B28" s="10">
        <v>10052431007957</v>
      </c>
      <c r="C28" s="10">
        <v>10052431007957</v>
      </c>
      <c r="D28" s="10">
        <f>SUBTOTAL(109,D6:D27)</f>
        <v>10052431007957</v>
      </c>
      <c r="E28" s="15">
        <f>+Tabla2[[#This Row],[APR. VIGENTE - ENERO2]]-Tabla2[[#This Row],[APR. VIGENTE - ENERO3]]</f>
        <v>0</v>
      </c>
    </row>
    <row r="29" spans="1:5" x14ac:dyDescent="0.25">
      <c r="A29" s="12"/>
      <c r="B29" s="21"/>
      <c r="C29" s="21"/>
      <c r="D29" s="21"/>
      <c r="E29" s="15"/>
    </row>
    <row r="30" spans="1:5" x14ac:dyDescent="0.25">
      <c r="C30" s="20"/>
      <c r="D30" s="20"/>
    </row>
    <row r="31" spans="1:5" x14ac:dyDescent="0.25">
      <c r="D31" s="3"/>
    </row>
  </sheetData>
  <phoneticPr fontId="11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10544-EC0B-4DA3-9A4B-AD354B5E2197}">
  <dimension ref="A1:I44"/>
  <sheetViews>
    <sheetView zoomScaleNormal="100" workbookViewId="0">
      <selection activeCell="A4" sqref="A4"/>
    </sheetView>
  </sheetViews>
  <sheetFormatPr baseColWidth="10" defaultRowHeight="15" x14ac:dyDescent="0.25"/>
  <cols>
    <col min="1" max="1" width="16.5703125" style="1" customWidth="1"/>
    <col min="2" max="2" width="55.7109375" customWidth="1"/>
    <col min="3" max="3" width="27.42578125" customWidth="1"/>
    <col min="4" max="4" width="25" customWidth="1"/>
    <col min="5" max="5" width="24.7109375" customWidth="1"/>
    <col min="6" max="6" width="23.85546875" customWidth="1"/>
    <col min="7" max="7" width="22.42578125" customWidth="1"/>
    <col min="8" max="8" width="23.85546875" customWidth="1"/>
    <col min="9" max="9" width="21.5703125" bestFit="1" customWidth="1"/>
    <col min="10" max="10" width="20.42578125" bestFit="1" customWidth="1"/>
  </cols>
  <sheetData>
    <row r="1" spans="1:9" ht="22.5" x14ac:dyDescent="0.3">
      <c r="A1" s="4" t="s">
        <v>131</v>
      </c>
    </row>
    <row r="2" spans="1:9" ht="15.75" x14ac:dyDescent="0.25">
      <c r="A2" s="5" t="s">
        <v>132</v>
      </c>
    </row>
    <row r="3" spans="1:9" x14ac:dyDescent="0.25">
      <c r="A3" s="6" t="s">
        <v>192</v>
      </c>
    </row>
    <row r="4" spans="1:9" x14ac:dyDescent="0.25">
      <c r="A4" s="6"/>
    </row>
    <row r="5" spans="1:9" ht="30.75" customHeight="1" x14ac:dyDescent="0.25">
      <c r="A5" s="7" t="s">
        <v>136</v>
      </c>
      <c r="B5" s="8" t="s">
        <v>133</v>
      </c>
      <c r="C5" s="8" t="s">
        <v>134</v>
      </c>
      <c r="D5" s="8" t="s">
        <v>140</v>
      </c>
      <c r="E5" s="8" t="s">
        <v>135</v>
      </c>
      <c r="F5" s="13" t="s">
        <v>138</v>
      </c>
      <c r="G5" s="13" t="s">
        <v>139</v>
      </c>
      <c r="H5" s="8" t="s">
        <v>190</v>
      </c>
      <c r="I5" s="13" t="s">
        <v>144</v>
      </c>
    </row>
    <row r="6" spans="1:9" ht="15.75" x14ac:dyDescent="0.25">
      <c r="A6" s="1" t="s">
        <v>181</v>
      </c>
      <c r="B6" t="s">
        <v>182</v>
      </c>
      <c r="C6" s="10">
        <f>SUMIFS(Detalle!T$1:T$416,Detalle!A$1:A$416,Presupuesto_Regional!A6)</f>
        <v>0</v>
      </c>
      <c r="D6" s="10"/>
      <c r="E6" s="10"/>
      <c r="F6" s="32"/>
      <c r="G6" s="33">
        <f>+Tabla1[[#This Row],[APROPIACION ENERO]]-Tabla1[[#This Row],[APROPIACIÓN FEBRERO]]</f>
        <v>0</v>
      </c>
      <c r="H6" s="10">
        <v>0</v>
      </c>
      <c r="I6" s="10">
        <f>Tabla1[[#This Row],[APROPIACION ENERO2]]-Tabla1[[#This Row],[APROPIACIÓN FEBRERO]]</f>
        <v>0</v>
      </c>
    </row>
    <row r="7" spans="1:9" x14ac:dyDescent="0.25">
      <c r="A7" s="1" t="s">
        <v>23</v>
      </c>
      <c r="B7" t="str">
        <f>VLOOKUP(A7,Detalle!$A2:$B416,2,0)</f>
        <v>ICBF SEDE DE LA DIRECCION GENERAL</v>
      </c>
      <c r="C7" s="2">
        <f>SUMIFS(Detalle!T$1:T$416,Detalle!A$1:A$416,Presupuesto_Regional!A7)</f>
        <v>2656914079162</v>
      </c>
      <c r="D7" s="2">
        <v>2656914079162</v>
      </c>
      <c r="E7" s="2">
        <v>2656914079162</v>
      </c>
      <c r="F7" s="2">
        <v>2656914079162</v>
      </c>
      <c r="G7" s="3">
        <f>+Tabla1[[#This Row],[APROPIACION ENERO]]-Tabla1[[#This Row],[APROPIACIÓN FEBRERO]]</f>
        <v>0</v>
      </c>
      <c r="H7" s="2">
        <v>2656914079162</v>
      </c>
      <c r="I7" s="10">
        <f>Tabla1[[#This Row],[APROPIACION ENERO2]]-Tabla1[[#This Row],[APROPIACIÓN FEBRERO]]</f>
        <v>0</v>
      </c>
    </row>
    <row r="8" spans="1:9" x14ac:dyDescent="0.25">
      <c r="A8" s="1" t="s">
        <v>63</v>
      </c>
      <c r="B8" t="str">
        <f>VLOOKUP(A8,Detalle!$A3:$B416,2,0)</f>
        <v>ICBF DIRECCIÓN REGIONAL ANTIOQUIA</v>
      </c>
      <c r="C8" s="2">
        <f>SUMIFS(Detalle!T$1:T$416,Detalle!A$1:A$416,Presupuesto_Regional!A8)</f>
        <v>651239861853</v>
      </c>
      <c r="D8" s="2">
        <v>651239861853</v>
      </c>
      <c r="E8" s="2">
        <v>651239861853</v>
      </c>
      <c r="F8" s="2">
        <v>651239861853</v>
      </c>
      <c r="G8" s="3">
        <f>+Tabla1[[#This Row],[APROPIACION ENERO]]-Tabla1[[#This Row],[APROPIACIÓN FEBRERO]]</f>
        <v>0</v>
      </c>
      <c r="H8" s="2">
        <v>651239861853</v>
      </c>
      <c r="I8" s="10">
        <f>Tabla1[[#This Row],[APROPIACION ENERO2]]-Tabla1[[#This Row],[APROPIACIÓN FEBRERO]]</f>
        <v>0</v>
      </c>
    </row>
    <row r="9" spans="1:9" x14ac:dyDescent="0.25">
      <c r="A9" s="1" t="s">
        <v>65</v>
      </c>
      <c r="B9" t="str">
        <f>VLOOKUP(A9,Detalle!$A4:$B416,2,0)</f>
        <v>ICBF DIRECCIÓN REGIONAL ATLANTICO</v>
      </c>
      <c r="C9" s="2">
        <f>SUMIFS(Detalle!T$1:T$416,Detalle!A$1:A$416,Presupuesto_Regional!A9)</f>
        <v>384795263511</v>
      </c>
      <c r="D9" s="2">
        <v>384795263511</v>
      </c>
      <c r="E9" s="2">
        <v>384795263511</v>
      </c>
      <c r="F9" s="2">
        <v>384795263511</v>
      </c>
      <c r="G9" s="3">
        <f>+Tabla1[[#This Row],[APROPIACION ENERO]]-Tabla1[[#This Row],[APROPIACIÓN FEBRERO]]</f>
        <v>0</v>
      </c>
      <c r="H9" s="2">
        <v>384795263511</v>
      </c>
      <c r="I9" s="10">
        <f>Tabla1[[#This Row],[APROPIACION ENERO2]]-Tabla1[[#This Row],[APROPIACIÓN FEBRERO]]</f>
        <v>0</v>
      </c>
    </row>
    <row r="10" spans="1:9" x14ac:dyDescent="0.25">
      <c r="A10" s="1" t="s">
        <v>67</v>
      </c>
      <c r="B10" t="str">
        <f>VLOOKUP(A10,Detalle!$A5:$B416,2,0)</f>
        <v>ICBF DIRECCIÓN REGIONAL BOGOTA</v>
      </c>
      <c r="C10" s="2">
        <f>SUMIFS(Detalle!T$1:T$416,Detalle!A$1:A$416,Presupuesto_Regional!A10)</f>
        <v>502307796195</v>
      </c>
      <c r="D10" s="2">
        <v>502307796195</v>
      </c>
      <c r="E10" s="2">
        <v>502307796195</v>
      </c>
      <c r="F10" s="2">
        <v>502307796195</v>
      </c>
      <c r="G10" s="3">
        <f>+Tabla1[[#This Row],[APROPIACION ENERO]]-Tabla1[[#This Row],[APROPIACIÓN FEBRERO]]</f>
        <v>0</v>
      </c>
      <c r="H10" s="2">
        <v>502307796195</v>
      </c>
      <c r="I10" s="10">
        <f>Tabla1[[#This Row],[APROPIACION ENERO2]]-Tabla1[[#This Row],[APROPIACIÓN FEBRERO]]</f>
        <v>0</v>
      </c>
    </row>
    <row r="11" spans="1:9" x14ac:dyDescent="0.25">
      <c r="A11" s="1" t="s">
        <v>69</v>
      </c>
      <c r="B11" t="str">
        <f>VLOOKUP(A11,Detalle!$A6:$B416,2,0)</f>
        <v>ICBF DIRECCIÓN REGIONAL BOLIVAR</v>
      </c>
      <c r="C11" s="2">
        <f>SUMIFS(Detalle!T$1:T$416,Detalle!A$1:A$416,Presupuesto_Regional!A11)</f>
        <v>435071209086</v>
      </c>
      <c r="D11" s="2">
        <v>435071209086</v>
      </c>
      <c r="E11" s="2">
        <v>435071209086</v>
      </c>
      <c r="F11" s="2">
        <v>435071209086</v>
      </c>
      <c r="G11" s="3">
        <f>+Tabla1[[#This Row],[APROPIACION ENERO]]-Tabla1[[#This Row],[APROPIACIÓN FEBRERO]]</f>
        <v>0</v>
      </c>
      <c r="H11" s="2">
        <v>435071209086</v>
      </c>
      <c r="I11" s="10">
        <f>Tabla1[[#This Row],[APROPIACION ENERO2]]-Tabla1[[#This Row],[APROPIACIÓN FEBRERO]]</f>
        <v>0</v>
      </c>
    </row>
    <row r="12" spans="1:9" x14ac:dyDescent="0.25">
      <c r="A12" s="1" t="s">
        <v>71</v>
      </c>
      <c r="B12" t="str">
        <f>VLOOKUP(A12,Detalle!$A7:$B416,2,0)</f>
        <v xml:space="preserve">ICBF DIRECCIÓN REGIONAL BOYACÁ </v>
      </c>
      <c r="C12" s="2">
        <f>SUMIFS(Detalle!T$1:T$416,Detalle!A$1:A$416,Presupuesto_Regional!A12)</f>
        <v>171711894375</v>
      </c>
      <c r="D12" s="2">
        <v>171711894375</v>
      </c>
      <c r="E12" s="2">
        <v>171711894375</v>
      </c>
      <c r="F12" s="2">
        <v>171711894375</v>
      </c>
      <c r="G12" s="3">
        <f>+Tabla1[[#This Row],[APROPIACION ENERO]]-Tabla1[[#This Row],[APROPIACIÓN FEBRERO]]</f>
        <v>0</v>
      </c>
      <c r="H12" s="2">
        <v>171711894375</v>
      </c>
      <c r="I12" s="10">
        <f>Tabla1[[#This Row],[APROPIACION ENERO2]]-Tabla1[[#This Row],[APROPIACIÓN FEBRERO]]</f>
        <v>0</v>
      </c>
    </row>
    <row r="13" spans="1:9" x14ac:dyDescent="0.25">
      <c r="A13" s="1" t="s">
        <v>73</v>
      </c>
      <c r="B13" t="str">
        <f>VLOOKUP(A13,Detalle!$A8:$B416,2,0)</f>
        <v>ICBF DIRECCIÓN REGIONAL CALDAS</v>
      </c>
      <c r="C13" s="2">
        <f>SUMIFS(Detalle!T$1:T$416,Detalle!A$1:A$416,Presupuesto_Regional!A13)</f>
        <v>147796435090</v>
      </c>
      <c r="D13" s="2">
        <v>147796435090</v>
      </c>
      <c r="E13" s="2">
        <v>147796435090</v>
      </c>
      <c r="F13" s="2">
        <v>147796435090</v>
      </c>
      <c r="G13" s="3">
        <f>+Tabla1[[#This Row],[APROPIACION ENERO]]-Tabla1[[#This Row],[APROPIACIÓN FEBRERO]]</f>
        <v>0</v>
      </c>
      <c r="H13" s="2">
        <v>147796435090</v>
      </c>
      <c r="I13" s="10">
        <f>Tabla1[[#This Row],[APROPIACION ENERO2]]-Tabla1[[#This Row],[APROPIACIÓN FEBRERO]]</f>
        <v>0</v>
      </c>
    </row>
    <row r="14" spans="1:9" x14ac:dyDescent="0.25">
      <c r="A14" s="1" t="s">
        <v>75</v>
      </c>
      <c r="B14" t="str">
        <f>VLOOKUP(A14,Detalle!$A9:$B416,2,0)</f>
        <v>ICBF DIRECCIÓN REGIONAL CAQUETÁ</v>
      </c>
      <c r="C14" s="2">
        <f>SUMIFS(Detalle!T$1:T$416,Detalle!A$1:A$416,Presupuesto_Regional!A14)</f>
        <v>78373007779</v>
      </c>
      <c r="D14" s="2">
        <v>78373007779</v>
      </c>
      <c r="E14" s="2">
        <v>78373007779</v>
      </c>
      <c r="F14" s="2">
        <v>78373007779</v>
      </c>
      <c r="G14" s="3">
        <f>+Tabla1[[#This Row],[APROPIACION ENERO]]-Tabla1[[#This Row],[APROPIACIÓN FEBRERO]]</f>
        <v>0</v>
      </c>
      <c r="H14" s="2">
        <v>78373007779</v>
      </c>
      <c r="I14" s="10">
        <f>Tabla1[[#This Row],[APROPIACION ENERO2]]-Tabla1[[#This Row],[APROPIACIÓN FEBRERO]]</f>
        <v>0</v>
      </c>
    </row>
    <row r="15" spans="1:9" x14ac:dyDescent="0.25">
      <c r="A15" s="1" t="s">
        <v>77</v>
      </c>
      <c r="B15" t="str">
        <f>VLOOKUP(A15,Detalle!$A10:$B416,2,0)</f>
        <v>ICBF DIRECCIÓN REGIONAL CAUCA</v>
      </c>
      <c r="C15" s="2">
        <f>SUMIFS(Detalle!T$1:T$416,Detalle!A$1:A$416,Presupuesto_Regional!A15)</f>
        <v>328951250951</v>
      </c>
      <c r="D15" s="2">
        <v>328951250951</v>
      </c>
      <c r="E15" s="2">
        <v>328951250951</v>
      </c>
      <c r="F15" s="2">
        <v>328951250951</v>
      </c>
      <c r="G15" s="3">
        <f>+Tabla1[[#This Row],[APROPIACION ENERO]]-Tabla1[[#This Row],[APROPIACIÓN FEBRERO]]</f>
        <v>0</v>
      </c>
      <c r="H15" s="2">
        <v>328951250951</v>
      </c>
      <c r="I15" s="10">
        <f>Tabla1[[#This Row],[APROPIACION ENERO2]]-Tabla1[[#This Row],[APROPIACIÓN FEBRERO]]</f>
        <v>0</v>
      </c>
    </row>
    <row r="16" spans="1:9" x14ac:dyDescent="0.25">
      <c r="A16" s="1" t="s">
        <v>79</v>
      </c>
      <c r="B16" t="str">
        <f>VLOOKUP(A16,Detalle!$A11:$B416,2,0)</f>
        <v>ICBF DIRECCIÓN REGIONAL CESAR</v>
      </c>
      <c r="C16" s="2">
        <f>SUMIFS(Detalle!T$1:T$416,Detalle!A$1:A$416,Presupuesto_Regional!A16)</f>
        <v>285172851358</v>
      </c>
      <c r="D16" s="2">
        <v>285172851358</v>
      </c>
      <c r="E16" s="2">
        <v>285172851358</v>
      </c>
      <c r="F16" s="2">
        <v>285172851358</v>
      </c>
      <c r="G16" s="3">
        <f>+Tabla1[[#This Row],[APROPIACION ENERO]]-Tabla1[[#This Row],[APROPIACIÓN FEBRERO]]</f>
        <v>0</v>
      </c>
      <c r="H16" s="2">
        <v>285172851358</v>
      </c>
      <c r="I16" s="10">
        <f>Tabla1[[#This Row],[APROPIACION ENERO2]]-Tabla1[[#This Row],[APROPIACIÓN FEBRERO]]</f>
        <v>0</v>
      </c>
    </row>
    <row r="17" spans="1:9" x14ac:dyDescent="0.25">
      <c r="A17" s="1" t="s">
        <v>81</v>
      </c>
      <c r="B17" t="str">
        <f>VLOOKUP(A17,Detalle!$A12:$B416,2,0)</f>
        <v>ICBF DIRECCIÓN REGIONAL CÓRDOBA</v>
      </c>
      <c r="C17" s="2">
        <f>SUMIFS(Detalle!T$1:T$416,Detalle!A$1:A$416,Presupuesto_Regional!A17)</f>
        <v>331702130523</v>
      </c>
      <c r="D17" s="2">
        <v>331702130523</v>
      </c>
      <c r="E17" s="2">
        <v>331702130523</v>
      </c>
      <c r="F17" s="2">
        <v>331702130523</v>
      </c>
      <c r="G17" s="3">
        <f>+Tabla1[[#This Row],[APROPIACION ENERO]]-Tabla1[[#This Row],[APROPIACIÓN FEBRERO]]</f>
        <v>0</v>
      </c>
      <c r="H17" s="2">
        <v>331702130523</v>
      </c>
      <c r="I17" s="10">
        <f>Tabla1[[#This Row],[APROPIACION ENERO2]]-Tabla1[[#This Row],[APROPIACIÓN FEBRERO]]</f>
        <v>0</v>
      </c>
    </row>
    <row r="18" spans="1:9" x14ac:dyDescent="0.25">
      <c r="A18" s="1" t="s">
        <v>83</v>
      </c>
      <c r="B18" t="str">
        <f>VLOOKUP(A18,Detalle!$A13:$B416,2,0)</f>
        <v>ICBF DIRECCIÓN REGIONAL CUNDINAMARCA</v>
      </c>
      <c r="C18" s="2">
        <f>SUMIFS(Detalle!T$1:T$416,Detalle!A$1:A$416,Presupuesto_Regional!A18)</f>
        <v>247021001639</v>
      </c>
      <c r="D18" s="2">
        <v>247021001639</v>
      </c>
      <c r="E18" s="2">
        <v>247021001639</v>
      </c>
      <c r="F18" s="2">
        <v>247021001639</v>
      </c>
      <c r="G18" s="3">
        <f>+Tabla1[[#This Row],[APROPIACION ENERO]]-Tabla1[[#This Row],[APROPIACIÓN FEBRERO]]</f>
        <v>0</v>
      </c>
      <c r="H18" s="2">
        <v>247021001639</v>
      </c>
      <c r="I18" s="10">
        <f>Tabla1[[#This Row],[APROPIACION ENERO2]]-Tabla1[[#This Row],[APROPIACIÓN FEBRERO]]</f>
        <v>0</v>
      </c>
    </row>
    <row r="19" spans="1:9" x14ac:dyDescent="0.25">
      <c r="A19" s="1" t="s">
        <v>85</v>
      </c>
      <c r="B19" t="str">
        <f>VLOOKUP(A19,Detalle!$A14:$B416,2,0)</f>
        <v>ICBF DIRECCIÓN REGIONAL CHOCÓ</v>
      </c>
      <c r="C19" s="2">
        <f>SUMIFS(Detalle!T$1:T$416,Detalle!A$1:A$416,Presupuesto_Regional!A19)</f>
        <v>233949130545</v>
      </c>
      <c r="D19" s="2">
        <v>233949130545</v>
      </c>
      <c r="E19" s="2">
        <v>233949130545</v>
      </c>
      <c r="F19" s="2">
        <v>233949130545</v>
      </c>
      <c r="G19" s="3">
        <f>+Tabla1[[#This Row],[APROPIACION ENERO]]-Tabla1[[#This Row],[APROPIACIÓN FEBRERO]]</f>
        <v>0</v>
      </c>
      <c r="H19" s="2">
        <v>233949130545</v>
      </c>
      <c r="I19" s="10">
        <f>Tabla1[[#This Row],[APROPIACION ENERO2]]-Tabla1[[#This Row],[APROPIACIÓN FEBRERO]]</f>
        <v>0</v>
      </c>
    </row>
    <row r="20" spans="1:9" x14ac:dyDescent="0.25">
      <c r="A20" s="1" t="s">
        <v>87</v>
      </c>
      <c r="B20" t="str">
        <f>VLOOKUP(A20,Detalle!$A15:$B416,2,0)</f>
        <v>ICBF DIRECCIÓN REGIONAL HUILA</v>
      </c>
      <c r="C20" s="2">
        <f>SUMIFS(Detalle!T$1:T$416,Detalle!A$1:A$416,Presupuesto_Regional!A20)</f>
        <v>179346372435</v>
      </c>
      <c r="D20" s="2">
        <v>179346372435</v>
      </c>
      <c r="E20" s="2">
        <v>179346372435</v>
      </c>
      <c r="F20" s="2">
        <v>179346372435</v>
      </c>
      <c r="G20" s="3">
        <f>+Tabla1[[#This Row],[APROPIACION ENERO]]-Tabla1[[#This Row],[APROPIACIÓN FEBRERO]]</f>
        <v>0</v>
      </c>
      <c r="H20" s="2">
        <v>179346372435</v>
      </c>
      <c r="I20" s="10">
        <f>Tabla1[[#This Row],[APROPIACION ENERO2]]-Tabla1[[#This Row],[APROPIACIÓN FEBRERO]]</f>
        <v>0</v>
      </c>
    </row>
    <row r="21" spans="1:9" x14ac:dyDescent="0.25">
      <c r="A21" s="1" t="s">
        <v>89</v>
      </c>
      <c r="B21" t="str">
        <f>VLOOKUP(A21,Detalle!$A16:$B416,2,0)</f>
        <v>ICBF DIRECCIÓN REGIONAL GUAJIRA</v>
      </c>
      <c r="C21" s="2">
        <f>SUMIFS(Detalle!T$1:T$416,Detalle!A$1:A$416,Presupuesto_Regional!A21)</f>
        <v>808240334246</v>
      </c>
      <c r="D21" s="2">
        <v>808240334246</v>
      </c>
      <c r="E21" s="2">
        <v>808240334246</v>
      </c>
      <c r="F21" s="2">
        <v>808240334246</v>
      </c>
      <c r="G21" s="3">
        <f>+Tabla1[[#This Row],[APROPIACION ENERO]]-Tabla1[[#This Row],[APROPIACIÓN FEBRERO]]</f>
        <v>0</v>
      </c>
      <c r="H21" s="2">
        <v>808240334246</v>
      </c>
      <c r="I21" s="10">
        <f>Tabla1[[#This Row],[APROPIACION ENERO2]]-Tabla1[[#This Row],[APROPIACIÓN FEBRERO]]</f>
        <v>0</v>
      </c>
    </row>
    <row r="22" spans="1:9" x14ac:dyDescent="0.25">
      <c r="A22" s="1" t="s">
        <v>91</v>
      </c>
      <c r="B22" t="str">
        <f>VLOOKUP(A22,Detalle!$A17:$B416,2,0)</f>
        <v>ICBF DIRECCIÓN REGIONAL MAGDALENA</v>
      </c>
      <c r="C22" s="2">
        <f>SUMIFS(Detalle!T$1:T$416,Detalle!A$1:A$416,Presupuesto_Regional!A22)</f>
        <v>327519488516</v>
      </c>
      <c r="D22" s="2">
        <v>327519488516</v>
      </c>
      <c r="E22" s="2">
        <v>327519488516</v>
      </c>
      <c r="F22" s="2">
        <v>327519488516</v>
      </c>
      <c r="G22" s="3">
        <f>+Tabla1[[#This Row],[APROPIACION ENERO]]-Tabla1[[#This Row],[APROPIACIÓN FEBRERO]]</f>
        <v>0</v>
      </c>
      <c r="H22" s="2">
        <v>327519488516</v>
      </c>
      <c r="I22" s="10">
        <f>Tabla1[[#This Row],[APROPIACION ENERO2]]-Tabla1[[#This Row],[APROPIACIÓN FEBRERO]]</f>
        <v>0</v>
      </c>
    </row>
    <row r="23" spans="1:9" x14ac:dyDescent="0.25">
      <c r="A23" s="1" t="s">
        <v>93</v>
      </c>
      <c r="B23" t="str">
        <f>VLOOKUP(A23,Detalle!$A18:$B416,2,0)</f>
        <v>ICBF DIRECCIÓN REGIONAL META</v>
      </c>
      <c r="C23" s="2">
        <f>SUMIFS(Detalle!T$1:T$416,Detalle!A$1:A$416,Presupuesto_Regional!A23)</f>
        <v>141102286510</v>
      </c>
      <c r="D23" s="2">
        <v>141102286510</v>
      </c>
      <c r="E23" s="2">
        <v>141102286510</v>
      </c>
      <c r="F23" s="2">
        <v>141102286510</v>
      </c>
      <c r="G23" s="3">
        <f>+Tabla1[[#This Row],[APROPIACION ENERO]]-Tabla1[[#This Row],[APROPIACIÓN FEBRERO]]</f>
        <v>0</v>
      </c>
      <c r="H23" s="2">
        <v>141102286510</v>
      </c>
      <c r="I23" s="10">
        <f>Tabla1[[#This Row],[APROPIACION ENERO2]]-Tabla1[[#This Row],[APROPIACIÓN FEBRERO]]</f>
        <v>0</v>
      </c>
    </row>
    <row r="24" spans="1:9" x14ac:dyDescent="0.25">
      <c r="A24" s="1" t="s">
        <v>95</v>
      </c>
      <c r="B24" t="str">
        <f>VLOOKUP(A24,Detalle!$A19:$B416,2,0)</f>
        <v>ICBF DIRECCIÓN REGIONAL NARIÑO</v>
      </c>
      <c r="C24" s="2">
        <f>SUMIFS(Detalle!T$1:T$416,Detalle!A$1:A$416,Presupuesto_Regional!A24)</f>
        <v>313126800860</v>
      </c>
      <c r="D24" s="2">
        <v>313126800860</v>
      </c>
      <c r="E24" s="2">
        <v>313126800860</v>
      </c>
      <c r="F24" s="2">
        <v>313126800860</v>
      </c>
      <c r="G24" s="3">
        <f>+Tabla1[[#This Row],[APROPIACION ENERO]]-Tabla1[[#This Row],[APROPIACIÓN FEBRERO]]</f>
        <v>0</v>
      </c>
      <c r="H24" s="2">
        <v>313126800860</v>
      </c>
      <c r="I24" s="10">
        <f>Tabla1[[#This Row],[APROPIACION ENERO2]]-Tabla1[[#This Row],[APROPIACIÓN FEBRERO]]</f>
        <v>0</v>
      </c>
    </row>
    <row r="25" spans="1:9" x14ac:dyDescent="0.25">
      <c r="A25" s="1" t="s">
        <v>97</v>
      </c>
      <c r="B25" t="str">
        <f>VLOOKUP(A25,Detalle!$A20:$B416,2,0)</f>
        <v>ICBF DIRECCIÓN REGIONAL NORTE DE SANTANDER</v>
      </c>
      <c r="C25" s="2">
        <f>SUMIFS(Detalle!T$1:T$416,Detalle!A$1:A$416,Presupuesto_Regional!A25)</f>
        <v>241660232221</v>
      </c>
      <c r="D25" s="2">
        <v>241660232221</v>
      </c>
      <c r="E25" s="2">
        <v>241660232221</v>
      </c>
      <c r="F25" s="2">
        <v>241660232221</v>
      </c>
      <c r="G25" s="3">
        <f>+Tabla1[[#This Row],[APROPIACION ENERO]]-Tabla1[[#This Row],[APROPIACIÓN FEBRERO]]</f>
        <v>0</v>
      </c>
      <c r="H25" s="2">
        <v>241660232221</v>
      </c>
      <c r="I25" s="10">
        <f>Tabla1[[#This Row],[APROPIACION ENERO2]]-Tabla1[[#This Row],[APROPIACIÓN FEBRERO]]</f>
        <v>0</v>
      </c>
    </row>
    <row r="26" spans="1:9" x14ac:dyDescent="0.25">
      <c r="A26" s="1" t="s">
        <v>99</v>
      </c>
      <c r="B26" t="str">
        <f>VLOOKUP(A26,Detalle!$A21:$B416,2,0)</f>
        <v>ICBF DIRECCIÓN REGIONAL QUINDIO</v>
      </c>
      <c r="C26" s="2">
        <f>SUMIFS(Detalle!T$1:T$416,Detalle!A$1:A$416,Presupuesto_Regional!A26)</f>
        <v>65366013983</v>
      </c>
      <c r="D26" s="2">
        <v>65366013983</v>
      </c>
      <c r="E26" s="2">
        <v>65366013983</v>
      </c>
      <c r="F26" s="2">
        <v>65366013983</v>
      </c>
      <c r="G26" s="3">
        <f>+Tabla1[[#This Row],[APROPIACION ENERO]]-Tabla1[[#This Row],[APROPIACIÓN FEBRERO]]</f>
        <v>0</v>
      </c>
      <c r="H26" s="2">
        <v>65366013983</v>
      </c>
      <c r="I26" s="10">
        <f>Tabla1[[#This Row],[APROPIACION ENERO2]]-Tabla1[[#This Row],[APROPIACIÓN FEBRERO]]</f>
        <v>0</v>
      </c>
    </row>
    <row r="27" spans="1:9" x14ac:dyDescent="0.25">
      <c r="A27" s="1" t="s">
        <v>101</v>
      </c>
      <c r="B27" t="str">
        <f>VLOOKUP(A27,Detalle!$A22:$B416,2,0)</f>
        <v>ICBF DIRECCIÓN REGIONAL RISARALDA</v>
      </c>
      <c r="C27" s="2">
        <f>SUMIFS(Detalle!T$1:T$416,Detalle!A$1:A$416,Presupuesto_Regional!A27)</f>
        <v>122967983632</v>
      </c>
      <c r="D27" s="2">
        <v>122967983632</v>
      </c>
      <c r="E27" s="2">
        <v>122967983632</v>
      </c>
      <c r="F27" s="2">
        <v>122967983632</v>
      </c>
      <c r="G27" s="3">
        <f>+Tabla1[[#This Row],[APROPIACION ENERO]]-Tabla1[[#This Row],[APROPIACIÓN FEBRERO]]</f>
        <v>0</v>
      </c>
      <c r="H27" s="2">
        <v>122967983632</v>
      </c>
      <c r="I27" s="10">
        <f>Tabla1[[#This Row],[APROPIACION ENERO2]]-Tabla1[[#This Row],[APROPIACIÓN FEBRERO]]</f>
        <v>0</v>
      </c>
    </row>
    <row r="28" spans="1:9" x14ac:dyDescent="0.25">
      <c r="A28" s="1" t="s">
        <v>103</v>
      </c>
      <c r="B28" t="str">
        <f>VLOOKUP(A28,Detalle!$A23:$B416,2,0)</f>
        <v>ICBF DIRECCIÓN REGIONAL SANTANDER</v>
      </c>
      <c r="C28" s="2">
        <f>SUMIFS(Detalle!T$1:T$416,Detalle!A$1:A$416,Presupuesto_Regional!A28)</f>
        <v>248625953224</v>
      </c>
      <c r="D28" s="2">
        <v>248625953224</v>
      </c>
      <c r="E28" s="2">
        <v>248625953224</v>
      </c>
      <c r="F28" s="2">
        <v>248625953224</v>
      </c>
      <c r="G28" s="3">
        <f>+Tabla1[[#This Row],[APROPIACION ENERO]]-Tabla1[[#This Row],[APROPIACIÓN FEBRERO]]</f>
        <v>0</v>
      </c>
      <c r="H28" s="2">
        <v>248625953224</v>
      </c>
      <c r="I28" s="10">
        <f>Tabla1[[#This Row],[APROPIACION ENERO2]]-Tabla1[[#This Row],[APROPIACIÓN FEBRERO]]</f>
        <v>0</v>
      </c>
    </row>
    <row r="29" spans="1:9" x14ac:dyDescent="0.25">
      <c r="A29" s="1" t="s">
        <v>105</v>
      </c>
      <c r="B29" t="str">
        <f>VLOOKUP(A29,Detalle!$A24:$B416,2,0)</f>
        <v>ICBF DIRECCIÓN REGIONAL SUCRE</v>
      </c>
      <c r="C29" s="2">
        <f>SUMIFS(Detalle!T$1:T$416,Detalle!A$1:A$416,Presupuesto_Regional!A29)</f>
        <v>192218863371</v>
      </c>
      <c r="D29" s="2">
        <v>192218863371</v>
      </c>
      <c r="E29" s="2">
        <v>192218863371</v>
      </c>
      <c r="F29" s="2">
        <v>192218863371</v>
      </c>
      <c r="G29" s="3">
        <f>+Tabla1[[#This Row],[APROPIACION ENERO]]-Tabla1[[#This Row],[APROPIACIÓN FEBRERO]]</f>
        <v>0</v>
      </c>
      <c r="H29" s="2">
        <v>192218863371</v>
      </c>
      <c r="I29" s="10">
        <f>Tabla1[[#This Row],[APROPIACION ENERO2]]-Tabla1[[#This Row],[APROPIACIÓN FEBRERO]]</f>
        <v>0</v>
      </c>
    </row>
    <row r="30" spans="1:9" x14ac:dyDescent="0.25">
      <c r="A30" s="1" t="s">
        <v>107</v>
      </c>
      <c r="B30" t="str">
        <f>VLOOKUP(A30,Detalle!$A25:$B416,2,0)</f>
        <v>ICBF DIRECCIÓN REGIONAL TOLIMA</v>
      </c>
      <c r="C30" s="2">
        <f>SUMIFS(Detalle!T$1:T$416,Detalle!A$1:A$416,Presupuesto_Regional!A30)</f>
        <v>194360527389</v>
      </c>
      <c r="D30" s="2">
        <v>194360527389</v>
      </c>
      <c r="E30" s="2">
        <v>194360527389</v>
      </c>
      <c r="F30" s="2">
        <v>194360527389</v>
      </c>
      <c r="G30" s="3">
        <f>+Tabla1[[#This Row],[APROPIACION ENERO]]-Tabla1[[#This Row],[APROPIACIÓN FEBRERO]]</f>
        <v>0</v>
      </c>
      <c r="H30" s="2">
        <v>194360527389</v>
      </c>
      <c r="I30" s="10">
        <f>Tabla1[[#This Row],[APROPIACION ENERO2]]-Tabla1[[#This Row],[APROPIACIÓN FEBRERO]]</f>
        <v>0</v>
      </c>
    </row>
    <row r="31" spans="1:9" x14ac:dyDescent="0.25">
      <c r="A31" s="1" t="s">
        <v>109</v>
      </c>
      <c r="B31" t="str">
        <f>VLOOKUP(A31,Detalle!$A26:$B416,2,0)</f>
        <v>ICBF DIRECCIÓN REGIONAL VALLE</v>
      </c>
      <c r="C31" s="2">
        <f>SUMIFS(Detalle!T$1:T$416,Detalle!A$1:A$416,Presupuesto_Regional!A31)</f>
        <v>469969041430</v>
      </c>
      <c r="D31" s="2">
        <v>469969041430</v>
      </c>
      <c r="E31" s="2">
        <v>469969041430</v>
      </c>
      <c r="F31" s="2">
        <v>469969041430</v>
      </c>
      <c r="G31" s="3">
        <f>+Tabla1[[#This Row],[APROPIACION ENERO]]-Tabla1[[#This Row],[APROPIACIÓN FEBRERO]]</f>
        <v>0</v>
      </c>
      <c r="H31" s="2">
        <v>469969041430</v>
      </c>
      <c r="I31" s="10">
        <f>Tabla1[[#This Row],[APROPIACION ENERO2]]-Tabla1[[#This Row],[APROPIACIÓN FEBRERO]]</f>
        <v>0</v>
      </c>
    </row>
    <row r="32" spans="1:9" x14ac:dyDescent="0.25">
      <c r="A32" s="1" t="s">
        <v>111</v>
      </c>
      <c r="B32" t="str">
        <f>VLOOKUP(A32,Detalle!$A27:$B416,2,0)</f>
        <v>ICBF DIRECCIÓN REGIONAL ARAUCA</v>
      </c>
      <c r="C32" s="2">
        <f>SUMIFS(Detalle!T$1:T$416,Detalle!A$1:A$416,Presupuesto_Regional!A32)</f>
        <v>59552697155</v>
      </c>
      <c r="D32" s="2">
        <v>59552697155</v>
      </c>
      <c r="E32" s="2">
        <v>59552697155</v>
      </c>
      <c r="F32" s="2">
        <v>59552697155</v>
      </c>
      <c r="G32" s="3">
        <f>+Tabla1[[#This Row],[APROPIACION ENERO]]-Tabla1[[#This Row],[APROPIACIÓN FEBRERO]]</f>
        <v>0</v>
      </c>
      <c r="H32" s="2">
        <v>59552697155</v>
      </c>
      <c r="I32" s="10">
        <f>Tabla1[[#This Row],[APROPIACION ENERO2]]-Tabla1[[#This Row],[APROPIACIÓN FEBRERO]]</f>
        <v>0</v>
      </c>
    </row>
    <row r="33" spans="1:9" x14ac:dyDescent="0.25">
      <c r="A33" s="1" t="s">
        <v>113</v>
      </c>
      <c r="B33" t="str">
        <f>VLOOKUP(A33,Detalle!$A28:$B416,2,0)</f>
        <v>ICBF DIRECCIÓN REGIONAL CASANARE</v>
      </c>
      <c r="C33" s="2">
        <f>SUMIFS(Detalle!T$1:T$416,Detalle!A$1:A$416,Presupuesto_Regional!A33)</f>
        <v>58340550133</v>
      </c>
      <c r="D33" s="2">
        <v>58340550133</v>
      </c>
      <c r="E33" s="2">
        <v>58340550133</v>
      </c>
      <c r="F33" s="2">
        <v>58340550133</v>
      </c>
      <c r="G33" s="3">
        <f>+Tabla1[[#This Row],[APROPIACION ENERO]]-Tabla1[[#This Row],[APROPIACIÓN FEBRERO]]</f>
        <v>0</v>
      </c>
      <c r="H33" s="2">
        <v>58340550133</v>
      </c>
      <c r="I33" s="10">
        <f>Tabla1[[#This Row],[APROPIACION ENERO2]]-Tabla1[[#This Row],[APROPIACIÓN FEBRERO]]</f>
        <v>0</v>
      </c>
    </row>
    <row r="34" spans="1:9" x14ac:dyDescent="0.25">
      <c r="A34" s="1" t="s">
        <v>115</v>
      </c>
      <c r="B34" t="str">
        <f>VLOOKUP(A34,Detalle!$A29:$B416,2,0)</f>
        <v>ICBF DIRECCIÓN REGIONAL PUTUMAYO</v>
      </c>
      <c r="C34" s="2">
        <f>SUMIFS(Detalle!T$1:T$416,Detalle!A$1:A$416,Presupuesto_Regional!A34)</f>
        <v>65423349915</v>
      </c>
      <c r="D34" s="2">
        <v>65423349915</v>
      </c>
      <c r="E34" s="2">
        <v>65423349915</v>
      </c>
      <c r="F34" s="2">
        <v>65423349915</v>
      </c>
      <c r="G34" s="3">
        <f>+Tabla1[[#This Row],[APROPIACION ENERO]]-Tabla1[[#This Row],[APROPIACIÓN FEBRERO]]</f>
        <v>0</v>
      </c>
      <c r="H34" s="2">
        <v>65423349915</v>
      </c>
      <c r="I34" s="10">
        <f>Tabla1[[#This Row],[APROPIACION ENERO2]]-Tabla1[[#This Row],[APROPIACIÓN FEBRERO]]</f>
        <v>0</v>
      </c>
    </row>
    <row r="35" spans="1:9" x14ac:dyDescent="0.25">
      <c r="A35" s="1" t="s">
        <v>117</v>
      </c>
      <c r="B35" t="str">
        <f>VLOOKUP(A35,Detalle!$A30:$B416,2,0)</f>
        <v>ICBF DIRECCIÓN REGIONAL SAN ANDRES</v>
      </c>
      <c r="C35" s="2">
        <f>SUMIFS(Detalle!T$1:T$416,Detalle!A$1:A$416,Presupuesto_Regional!A35)</f>
        <v>13950914774</v>
      </c>
      <c r="D35" s="2">
        <v>13950914774</v>
      </c>
      <c r="E35" s="2">
        <v>13950914774</v>
      </c>
      <c r="F35" s="2">
        <v>13950914774</v>
      </c>
      <c r="G35" s="3">
        <f>+Tabla1[[#This Row],[APROPIACION ENERO]]-Tabla1[[#This Row],[APROPIACIÓN FEBRERO]]</f>
        <v>0</v>
      </c>
      <c r="H35" s="2">
        <v>13950914774</v>
      </c>
      <c r="I35" s="10">
        <f>Tabla1[[#This Row],[APROPIACION ENERO2]]-Tabla1[[#This Row],[APROPIACIÓN FEBRERO]]</f>
        <v>0</v>
      </c>
    </row>
    <row r="36" spans="1:9" x14ac:dyDescent="0.25">
      <c r="A36" s="1" t="s">
        <v>119</v>
      </c>
      <c r="B36" t="str">
        <f>VLOOKUP(A36,Detalle!$A31:$B416,2,0)</f>
        <v>ICBF DIRECCIÓN REGIONAL AMAZONAS</v>
      </c>
      <c r="C36" s="2">
        <f>SUMIFS(Detalle!T$1:T$416,Detalle!A$1:A$416,Presupuesto_Regional!A36)</f>
        <v>21407003442</v>
      </c>
      <c r="D36" s="2">
        <v>21407003442</v>
      </c>
      <c r="E36" s="2">
        <v>21407003442</v>
      </c>
      <c r="F36" s="2">
        <v>21407003442</v>
      </c>
      <c r="G36" s="3">
        <f>+Tabla1[[#This Row],[APROPIACION ENERO]]-Tabla1[[#This Row],[APROPIACIÓN FEBRERO]]</f>
        <v>0</v>
      </c>
      <c r="H36" s="2">
        <v>21407003442</v>
      </c>
      <c r="I36" s="10">
        <f>Tabla1[[#This Row],[APROPIACION ENERO2]]-Tabla1[[#This Row],[APROPIACIÓN FEBRERO]]</f>
        <v>0</v>
      </c>
    </row>
    <row r="37" spans="1:9" x14ac:dyDescent="0.25">
      <c r="A37" s="1" t="s">
        <v>121</v>
      </c>
      <c r="B37" t="str">
        <f>VLOOKUP(A37,Detalle!$A32:$B416,2,0)</f>
        <v>ICBF DIRECCIÓN REGIONAL GUAINIA</v>
      </c>
      <c r="C37" s="2">
        <f>SUMIFS(Detalle!T$1:T$416,Detalle!A$1:A$416,Presupuesto_Regional!A37)</f>
        <v>16610359533</v>
      </c>
      <c r="D37" s="2">
        <v>16610359533</v>
      </c>
      <c r="E37" s="2">
        <v>16610359533</v>
      </c>
      <c r="F37" s="2">
        <v>16610359533</v>
      </c>
      <c r="G37" s="3">
        <f>+Tabla1[[#This Row],[APROPIACION ENERO]]-Tabla1[[#This Row],[APROPIACIÓN FEBRERO]]</f>
        <v>0</v>
      </c>
      <c r="H37" s="2">
        <v>16610359533</v>
      </c>
      <c r="I37" s="10">
        <f>Tabla1[[#This Row],[APROPIACION ENERO2]]-Tabla1[[#This Row],[APROPIACIÓN FEBRERO]]</f>
        <v>0</v>
      </c>
    </row>
    <row r="38" spans="1:9" x14ac:dyDescent="0.25">
      <c r="A38" s="1" t="s">
        <v>123</v>
      </c>
      <c r="B38" t="str">
        <f>VLOOKUP(A38,Detalle!$A33:$B416,2,0)</f>
        <v>ICBF DIRECCIÓN REGIONAL GUAVIARE</v>
      </c>
      <c r="C38" s="2">
        <f>SUMIFS(Detalle!T$1:T$416,Detalle!A$1:A$416,Presupuesto_Regional!A38)</f>
        <v>22553534742</v>
      </c>
      <c r="D38" s="2">
        <v>22553534742</v>
      </c>
      <c r="E38" s="2">
        <v>22553534742</v>
      </c>
      <c r="F38" s="2">
        <v>22553534742</v>
      </c>
      <c r="G38" s="3">
        <f>+Tabla1[[#This Row],[APROPIACION ENERO]]-Tabla1[[#This Row],[APROPIACIÓN FEBRERO]]</f>
        <v>0</v>
      </c>
      <c r="H38" s="2">
        <v>22553534742</v>
      </c>
      <c r="I38" s="10">
        <f>Tabla1[[#This Row],[APROPIACION ENERO2]]-Tabla1[[#This Row],[APROPIACIÓN FEBRERO]]</f>
        <v>0</v>
      </c>
    </row>
    <row r="39" spans="1:9" x14ac:dyDescent="0.25">
      <c r="A39" s="1" t="s">
        <v>125</v>
      </c>
      <c r="B39" t="str">
        <f>VLOOKUP(A39,Detalle!$A34:$B416,2,0)</f>
        <v>ICBF DIRECCIÓN REGIONAL VAUPÉS</v>
      </c>
      <c r="C39" s="2">
        <f>SUMIFS(Detalle!T$1:T$416,Detalle!A$1:A$416,Presupuesto_Regional!A39)</f>
        <v>12290160116</v>
      </c>
      <c r="D39" s="2">
        <v>12290160116</v>
      </c>
      <c r="E39" s="2">
        <v>12290160116</v>
      </c>
      <c r="F39" s="2">
        <v>12290160116</v>
      </c>
      <c r="G39" s="3">
        <f>+Tabla1[[#This Row],[APROPIACION ENERO]]-Tabla1[[#This Row],[APROPIACIÓN FEBRERO]]</f>
        <v>0</v>
      </c>
      <c r="H39" s="2">
        <v>12290160116</v>
      </c>
      <c r="I39" s="10">
        <f>Tabla1[[#This Row],[APROPIACION ENERO2]]-Tabla1[[#This Row],[APROPIACIÓN FEBRERO]]</f>
        <v>0</v>
      </c>
    </row>
    <row r="40" spans="1:9" x14ac:dyDescent="0.25">
      <c r="A40" s="1" t="s">
        <v>127</v>
      </c>
      <c r="B40" t="str">
        <f>VLOOKUP(A40,Detalle!$A35:$B416,2,0)</f>
        <v>ICBF DIRECCIÓN REGIONAL VICHADA</v>
      </c>
      <c r="C40" s="2">
        <f>SUMIFS(Detalle!T$1:T$416,Detalle!A$1:A$416,Presupuesto_Regional!A40)</f>
        <v>22792628263</v>
      </c>
      <c r="D40" s="2">
        <v>22792628263</v>
      </c>
      <c r="E40" s="2">
        <v>22792628263</v>
      </c>
      <c r="F40" s="2">
        <v>22792628263</v>
      </c>
      <c r="G40" s="3">
        <f>+Tabla1[[#This Row],[APROPIACION ENERO]]-Tabla1[[#This Row],[APROPIACIÓN FEBRERO]]</f>
        <v>0</v>
      </c>
      <c r="H40" s="2">
        <v>22792628263</v>
      </c>
      <c r="I40" s="10">
        <f>Tabla1[[#This Row],[APROPIACION ENERO2]]-Tabla1[[#This Row],[APROPIACIÓN FEBRERO]]</f>
        <v>0</v>
      </c>
    </row>
    <row r="41" spans="1:9" x14ac:dyDescent="0.25">
      <c r="A41" s="9" t="s">
        <v>137</v>
      </c>
      <c r="C41" s="2">
        <f>SUMIFS(Detalle!T$1:T$416,Detalle!A$1:A$416,Presupuesto_Regional!A41)</f>
        <v>0</v>
      </c>
      <c r="D41" s="17">
        <f>SUBTOTAL(109,D7:D40)</f>
        <v>10052431007957</v>
      </c>
      <c r="E41" s="2">
        <f>SUBTOTAL(109,E7:E40)</f>
        <v>10052431007957</v>
      </c>
      <c r="F41" s="2">
        <f>SUBTOTAL(109,F7:F40)</f>
        <v>10052431007957</v>
      </c>
      <c r="G41" s="3">
        <f>+Tabla1[[#This Row],[APROPIACION ENERO]]-Tabla1[[#This Row],[APROPIACIÓN FEBRERO]]</f>
        <v>0</v>
      </c>
      <c r="H41" s="2">
        <f>SUBTOTAL(109,H6:H40)</f>
        <v>10052431007957</v>
      </c>
      <c r="I41" s="10">
        <f>Tabla1[[#This Row],[APROPIACION ENERO2]]-Tabla1[[#This Row],[APROPIACIÓN FEBRERO]]</f>
        <v>0</v>
      </c>
    </row>
    <row r="42" spans="1:9" x14ac:dyDescent="0.25">
      <c r="C42" s="3"/>
      <c r="D42" s="3"/>
      <c r="E42" s="3"/>
      <c r="F42" s="3"/>
      <c r="G42" s="3"/>
      <c r="H42" s="3">
        <f>+H41-F41</f>
        <v>0</v>
      </c>
      <c r="I42" s="3"/>
    </row>
    <row r="43" spans="1:9" x14ac:dyDescent="0.25">
      <c r="H43" s="3">
        <f>+Tabla1[[#Totals],[APROPIACION ENERO2]]-I41</f>
        <v>0</v>
      </c>
      <c r="I43" s="3"/>
    </row>
    <row r="44" spans="1:9" x14ac:dyDescent="0.25">
      <c r="H44" s="27"/>
      <c r="I44" s="3"/>
    </row>
  </sheetData>
  <phoneticPr fontId="1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77F9F-15FA-43C3-BB29-28E53109F49C}">
  <dimension ref="A3:B24"/>
  <sheetViews>
    <sheetView workbookViewId="0">
      <selection activeCell="A30" sqref="A30"/>
    </sheetView>
  </sheetViews>
  <sheetFormatPr baseColWidth="10" defaultRowHeight="15" x14ac:dyDescent="0.25"/>
  <cols>
    <col min="1" max="1" width="209.28515625" bestFit="1" customWidth="1"/>
    <col min="2" max="2" width="21.5703125" bestFit="1" customWidth="1"/>
  </cols>
  <sheetData>
    <row r="3" spans="1:2" x14ac:dyDescent="0.25">
      <c r="A3" s="18" t="s">
        <v>129</v>
      </c>
      <c r="B3" t="s">
        <v>175</v>
      </c>
    </row>
    <row r="4" spans="1:2" x14ac:dyDescent="0.25">
      <c r="A4" s="22" t="s">
        <v>52</v>
      </c>
      <c r="B4" s="19">
        <v>399033014355</v>
      </c>
    </row>
    <row r="5" spans="1:2" x14ac:dyDescent="0.25">
      <c r="A5" s="22" t="s">
        <v>62</v>
      </c>
      <c r="B5" s="19">
        <v>396281611556</v>
      </c>
    </row>
    <row r="6" spans="1:2" x14ac:dyDescent="0.25">
      <c r="A6" s="22" t="s">
        <v>55</v>
      </c>
      <c r="B6" s="19">
        <v>6065093417061</v>
      </c>
    </row>
    <row r="7" spans="1:2" x14ac:dyDescent="0.25">
      <c r="A7" s="22" t="s">
        <v>59</v>
      </c>
      <c r="B7" s="19">
        <v>1453884196449</v>
      </c>
    </row>
    <row r="8" spans="1:2" x14ac:dyDescent="0.25">
      <c r="A8" s="22" t="s">
        <v>49</v>
      </c>
      <c r="B8" s="19">
        <v>20000000000</v>
      </c>
    </row>
    <row r="9" spans="1:2" x14ac:dyDescent="0.25">
      <c r="A9" s="22" t="s">
        <v>57</v>
      </c>
      <c r="B9" s="19">
        <v>987766822133</v>
      </c>
    </row>
    <row r="10" spans="1:2" x14ac:dyDescent="0.25">
      <c r="A10" s="22" t="s">
        <v>142</v>
      </c>
      <c r="B10" s="19">
        <v>1514590583</v>
      </c>
    </row>
    <row r="11" spans="1:2" x14ac:dyDescent="0.25">
      <c r="A11" s="22" t="s">
        <v>35</v>
      </c>
      <c r="B11" s="19">
        <v>67288295887</v>
      </c>
    </row>
    <row r="12" spans="1:2" x14ac:dyDescent="0.25">
      <c r="A12" s="22" t="s">
        <v>31</v>
      </c>
      <c r="B12" s="19">
        <v>220735470000</v>
      </c>
    </row>
    <row r="13" spans="1:2" x14ac:dyDescent="0.25">
      <c r="A13" s="22" t="s">
        <v>47</v>
      </c>
      <c r="B13" s="19">
        <v>23294824198</v>
      </c>
    </row>
    <row r="14" spans="1:2" x14ac:dyDescent="0.25">
      <c r="A14" s="22" t="s">
        <v>45</v>
      </c>
      <c r="B14" s="19">
        <v>4842518267</v>
      </c>
    </row>
    <row r="15" spans="1:2" x14ac:dyDescent="0.25">
      <c r="A15" s="22" t="s">
        <v>39</v>
      </c>
      <c r="B15" s="19">
        <v>5502000000</v>
      </c>
    </row>
    <row r="16" spans="1:2" x14ac:dyDescent="0.25">
      <c r="A16" s="22" t="s">
        <v>37</v>
      </c>
      <c r="B16" s="19">
        <v>105525916</v>
      </c>
    </row>
    <row r="17" spans="1:2" x14ac:dyDescent="0.25">
      <c r="A17" s="22" t="s">
        <v>43</v>
      </c>
      <c r="B17" s="19">
        <v>79730600</v>
      </c>
    </row>
    <row r="18" spans="1:2" x14ac:dyDescent="0.25">
      <c r="A18" s="22" t="s">
        <v>33</v>
      </c>
      <c r="B18" s="19">
        <v>52057310000</v>
      </c>
    </row>
    <row r="19" spans="1:2" x14ac:dyDescent="0.25">
      <c r="A19" s="22" t="s">
        <v>29</v>
      </c>
      <c r="B19" s="19">
        <v>637201550000</v>
      </c>
    </row>
    <row r="20" spans="1:2" x14ac:dyDescent="0.25">
      <c r="A20" s="22" t="s">
        <v>41</v>
      </c>
      <c r="B20" s="19">
        <v>10603894963</v>
      </c>
    </row>
    <row r="21" spans="1:2" x14ac:dyDescent="0.25">
      <c r="A21" s="22" t="s">
        <v>178</v>
      </c>
      <c r="B21" s="19">
        <v>50000000000</v>
      </c>
    </row>
    <row r="22" spans="1:2" x14ac:dyDescent="0.25">
      <c r="A22" s="22" t="s">
        <v>179</v>
      </c>
      <c r="B22" s="19">
        <v>24226961950</v>
      </c>
    </row>
    <row r="23" spans="1:2" x14ac:dyDescent="0.25">
      <c r="A23" s="22" t="s">
        <v>180</v>
      </c>
      <c r="B23" s="19">
        <v>20000000000</v>
      </c>
    </row>
    <row r="24" spans="1:2" x14ac:dyDescent="0.25">
      <c r="A24" s="22" t="s">
        <v>130</v>
      </c>
      <c r="B24" s="19">
        <v>10439511733918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6B49E-B165-4C0F-B909-24D9E644F975}">
  <dimension ref="A3:C40"/>
  <sheetViews>
    <sheetView topLeftCell="A17" workbookViewId="0">
      <selection activeCell="C41" sqref="C41"/>
    </sheetView>
  </sheetViews>
  <sheetFormatPr baseColWidth="10" defaultRowHeight="15" x14ac:dyDescent="0.25"/>
  <cols>
    <col min="1" max="1" width="49.5703125" bestFit="1" customWidth="1"/>
    <col min="2" max="2" width="45.7109375" bestFit="1" customWidth="1"/>
    <col min="3" max="3" width="21.5703125" bestFit="1" customWidth="1"/>
  </cols>
  <sheetData>
    <row r="3" spans="1:3" x14ac:dyDescent="0.25">
      <c r="A3" s="18" t="s">
        <v>175</v>
      </c>
    </row>
    <row r="4" spans="1:3" x14ac:dyDescent="0.25">
      <c r="A4" s="18" t="s">
        <v>0</v>
      </c>
      <c r="B4" s="18" t="s">
        <v>1</v>
      </c>
      <c r="C4" t="s">
        <v>177</v>
      </c>
    </row>
    <row r="5" spans="1:3" x14ac:dyDescent="0.25">
      <c r="A5" t="s">
        <v>23</v>
      </c>
      <c r="B5" t="s">
        <v>24</v>
      </c>
      <c r="C5" s="19">
        <v>2235194142430</v>
      </c>
    </row>
    <row r="6" spans="1:3" x14ac:dyDescent="0.25">
      <c r="A6" t="s">
        <v>63</v>
      </c>
      <c r="B6" t="s">
        <v>64</v>
      </c>
      <c r="C6" s="19">
        <v>719871594965</v>
      </c>
    </row>
    <row r="7" spans="1:3" x14ac:dyDescent="0.25">
      <c r="A7" t="s">
        <v>65</v>
      </c>
      <c r="B7" t="s">
        <v>66</v>
      </c>
      <c r="C7" s="19">
        <v>391161077751</v>
      </c>
    </row>
    <row r="8" spans="1:3" x14ac:dyDescent="0.25">
      <c r="A8" t="s">
        <v>67</v>
      </c>
      <c r="B8" t="s">
        <v>68</v>
      </c>
      <c r="C8" s="19">
        <v>572489215587</v>
      </c>
    </row>
    <row r="9" spans="1:3" x14ac:dyDescent="0.25">
      <c r="A9" t="s">
        <v>69</v>
      </c>
      <c r="B9" t="s">
        <v>70</v>
      </c>
      <c r="C9" s="19">
        <v>476283589673</v>
      </c>
    </row>
    <row r="10" spans="1:3" x14ac:dyDescent="0.25">
      <c r="A10" t="s">
        <v>71</v>
      </c>
      <c r="B10" t="s">
        <v>72</v>
      </c>
      <c r="C10" s="19">
        <v>182582474622</v>
      </c>
    </row>
    <row r="11" spans="1:3" x14ac:dyDescent="0.25">
      <c r="A11" t="s">
        <v>73</v>
      </c>
      <c r="B11" t="s">
        <v>74</v>
      </c>
      <c r="C11" s="19">
        <v>165382986559</v>
      </c>
    </row>
    <row r="12" spans="1:3" x14ac:dyDescent="0.25">
      <c r="A12" t="s">
        <v>75</v>
      </c>
      <c r="B12" t="s">
        <v>76</v>
      </c>
      <c r="C12" s="19">
        <v>87293652554</v>
      </c>
    </row>
    <row r="13" spans="1:3" x14ac:dyDescent="0.25">
      <c r="A13" t="s">
        <v>77</v>
      </c>
      <c r="B13" t="s">
        <v>78</v>
      </c>
      <c r="C13" s="19">
        <v>334017404292</v>
      </c>
    </row>
    <row r="14" spans="1:3" x14ac:dyDescent="0.25">
      <c r="A14" t="s">
        <v>79</v>
      </c>
      <c r="B14" t="s">
        <v>80</v>
      </c>
      <c r="C14" s="19">
        <v>313027449337</v>
      </c>
    </row>
    <row r="15" spans="1:3" x14ac:dyDescent="0.25">
      <c r="A15" t="s">
        <v>81</v>
      </c>
      <c r="B15" t="s">
        <v>82</v>
      </c>
      <c r="C15" s="19">
        <v>395229753496</v>
      </c>
    </row>
    <row r="16" spans="1:3" x14ac:dyDescent="0.25">
      <c r="A16" t="s">
        <v>83</v>
      </c>
      <c r="B16" t="s">
        <v>84</v>
      </c>
      <c r="C16" s="19">
        <v>286696246349</v>
      </c>
    </row>
    <row r="17" spans="1:3" x14ac:dyDescent="0.25">
      <c r="A17" t="s">
        <v>85</v>
      </c>
      <c r="B17" t="s">
        <v>86</v>
      </c>
      <c r="C17" s="19">
        <v>264316301513</v>
      </c>
    </row>
    <row r="18" spans="1:3" x14ac:dyDescent="0.25">
      <c r="A18" t="s">
        <v>87</v>
      </c>
      <c r="B18" t="s">
        <v>88</v>
      </c>
      <c r="C18" s="19">
        <v>191713137806</v>
      </c>
    </row>
    <row r="19" spans="1:3" x14ac:dyDescent="0.25">
      <c r="A19" t="s">
        <v>89</v>
      </c>
      <c r="B19" t="s">
        <v>90</v>
      </c>
      <c r="C19" s="19">
        <v>866349645509</v>
      </c>
    </row>
    <row r="20" spans="1:3" x14ac:dyDescent="0.25">
      <c r="A20" t="s">
        <v>91</v>
      </c>
      <c r="B20" t="s">
        <v>92</v>
      </c>
      <c r="C20" s="19">
        <v>341416248011</v>
      </c>
    </row>
    <row r="21" spans="1:3" x14ac:dyDescent="0.25">
      <c r="A21" t="s">
        <v>93</v>
      </c>
      <c r="B21" t="s">
        <v>94</v>
      </c>
      <c r="C21" s="19">
        <v>157598187639</v>
      </c>
    </row>
    <row r="22" spans="1:3" x14ac:dyDescent="0.25">
      <c r="A22" t="s">
        <v>95</v>
      </c>
      <c r="B22" t="s">
        <v>96</v>
      </c>
      <c r="C22" s="19">
        <v>350593211965</v>
      </c>
    </row>
    <row r="23" spans="1:3" x14ac:dyDescent="0.25">
      <c r="A23" t="s">
        <v>97</v>
      </c>
      <c r="B23" t="s">
        <v>98</v>
      </c>
      <c r="C23" s="19">
        <v>312737208025</v>
      </c>
    </row>
    <row r="24" spans="1:3" x14ac:dyDescent="0.25">
      <c r="A24" t="s">
        <v>99</v>
      </c>
      <c r="B24" t="s">
        <v>100</v>
      </c>
      <c r="C24" s="19">
        <v>77285652045</v>
      </c>
    </row>
    <row r="25" spans="1:3" x14ac:dyDescent="0.25">
      <c r="A25" t="s">
        <v>101</v>
      </c>
      <c r="B25" t="s">
        <v>102</v>
      </c>
      <c r="C25" s="19">
        <v>139240821345</v>
      </c>
    </row>
    <row r="26" spans="1:3" x14ac:dyDescent="0.25">
      <c r="A26" t="s">
        <v>103</v>
      </c>
      <c r="B26" t="s">
        <v>104</v>
      </c>
      <c r="C26" s="19">
        <v>276904466098</v>
      </c>
    </row>
    <row r="27" spans="1:3" x14ac:dyDescent="0.25">
      <c r="A27" t="s">
        <v>105</v>
      </c>
      <c r="B27" t="s">
        <v>106</v>
      </c>
      <c r="C27" s="19">
        <v>211524216040</v>
      </c>
    </row>
    <row r="28" spans="1:3" x14ac:dyDescent="0.25">
      <c r="A28" t="s">
        <v>107</v>
      </c>
      <c r="B28" t="s">
        <v>108</v>
      </c>
      <c r="C28" s="19">
        <v>219185348640</v>
      </c>
    </row>
    <row r="29" spans="1:3" x14ac:dyDescent="0.25">
      <c r="A29" t="s">
        <v>109</v>
      </c>
      <c r="B29" t="s">
        <v>110</v>
      </c>
      <c r="C29" s="19">
        <v>533383963548</v>
      </c>
    </row>
    <row r="30" spans="1:3" x14ac:dyDescent="0.25">
      <c r="A30" t="s">
        <v>111</v>
      </c>
      <c r="B30" t="s">
        <v>112</v>
      </c>
      <c r="C30" s="19">
        <v>74037232915</v>
      </c>
    </row>
    <row r="31" spans="1:3" x14ac:dyDescent="0.25">
      <c r="A31" t="s">
        <v>113</v>
      </c>
      <c r="B31" t="s">
        <v>114</v>
      </c>
      <c r="C31" s="19">
        <v>62145554705</v>
      </c>
    </row>
    <row r="32" spans="1:3" x14ac:dyDescent="0.25">
      <c r="A32" t="s">
        <v>115</v>
      </c>
      <c r="B32" t="s">
        <v>116</v>
      </c>
      <c r="C32" s="19">
        <v>74642840890</v>
      </c>
    </row>
    <row r="33" spans="1:3" x14ac:dyDescent="0.25">
      <c r="A33" t="s">
        <v>117</v>
      </c>
      <c r="B33" t="s">
        <v>118</v>
      </c>
      <c r="C33" s="19">
        <v>15645988542</v>
      </c>
    </row>
    <row r="34" spans="1:3" x14ac:dyDescent="0.25">
      <c r="A34" t="s">
        <v>119</v>
      </c>
      <c r="B34" t="s">
        <v>120</v>
      </c>
      <c r="C34" s="19">
        <v>29156285105</v>
      </c>
    </row>
    <row r="35" spans="1:3" x14ac:dyDescent="0.25">
      <c r="A35" t="s">
        <v>121</v>
      </c>
      <c r="B35" t="s">
        <v>122</v>
      </c>
      <c r="C35" s="19">
        <v>20477604757</v>
      </c>
    </row>
    <row r="36" spans="1:3" x14ac:dyDescent="0.25">
      <c r="A36" t="s">
        <v>123</v>
      </c>
      <c r="B36" t="s">
        <v>124</v>
      </c>
      <c r="C36" s="19">
        <v>27635087141</v>
      </c>
    </row>
    <row r="37" spans="1:3" x14ac:dyDescent="0.25">
      <c r="A37" t="s">
        <v>125</v>
      </c>
      <c r="B37" t="s">
        <v>126</v>
      </c>
      <c r="C37" s="19">
        <v>14736378660</v>
      </c>
    </row>
    <row r="38" spans="1:3" x14ac:dyDescent="0.25">
      <c r="A38" t="s">
        <v>127</v>
      </c>
      <c r="B38" t="s">
        <v>128</v>
      </c>
      <c r="C38" s="19">
        <v>19556765404</v>
      </c>
    </row>
    <row r="39" spans="1:3" x14ac:dyDescent="0.25">
      <c r="A39" t="s">
        <v>130</v>
      </c>
      <c r="C39" s="19">
        <v>10439511733918</v>
      </c>
    </row>
    <row r="40" spans="1:3" x14ac:dyDescent="0.25">
      <c r="C40" s="3">
        <f>+GETPIVOTDATA("APR. VIGENTE",$A$3)-Tabla1[[#This Row],[APROPIACION ENERO2]]</f>
        <v>10416719105655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21"/>
  <sheetViews>
    <sheetView showGridLines="0" workbookViewId="0">
      <pane ySplit="4" topLeftCell="A412" activePane="bottomLeft" state="frozen"/>
      <selection pane="bottomLeft" activeCell="T417" sqref="T417"/>
    </sheetView>
  </sheetViews>
  <sheetFormatPr baseColWidth="10" defaultColWidth="11.42578125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19" width="18.85546875" customWidth="1"/>
    <col min="20" max="20" width="21.5703125" bestFit="1" customWidth="1"/>
    <col min="21" max="27" width="18.85546875" customWidth="1"/>
    <col min="28" max="28" width="0" hidden="1" customWidth="1"/>
    <col min="29" max="29" width="6.42578125" customWidth="1"/>
  </cols>
  <sheetData>
    <row r="1" spans="1:28" ht="24" x14ac:dyDescent="0.25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146</v>
      </c>
      <c r="G1" s="28" t="s">
        <v>5</v>
      </c>
      <c r="H1" s="28" t="s">
        <v>6</v>
      </c>
      <c r="I1" s="28" t="s">
        <v>147</v>
      </c>
      <c r="J1" s="28" t="s">
        <v>7</v>
      </c>
      <c r="K1" s="28" t="s">
        <v>148</v>
      </c>
      <c r="L1" s="28" t="s">
        <v>149</v>
      </c>
      <c r="M1" s="28" t="s">
        <v>8</v>
      </c>
      <c r="N1" s="28" t="s">
        <v>9</v>
      </c>
      <c r="O1" s="28" t="s">
        <v>10</v>
      </c>
      <c r="P1" s="28" t="s">
        <v>11</v>
      </c>
      <c r="Q1" s="28" t="s">
        <v>12</v>
      </c>
      <c r="R1" s="28" t="s">
        <v>13</v>
      </c>
      <c r="S1" s="28" t="s">
        <v>14</v>
      </c>
      <c r="T1" s="28" t="s">
        <v>15</v>
      </c>
      <c r="U1" s="28" t="s">
        <v>16</v>
      </c>
      <c r="V1" s="28" t="s">
        <v>17</v>
      </c>
      <c r="W1" s="28" t="s">
        <v>18</v>
      </c>
      <c r="X1" s="28" t="s">
        <v>19</v>
      </c>
      <c r="Y1" s="28" t="s">
        <v>20</v>
      </c>
      <c r="Z1" s="28" t="s">
        <v>21</v>
      </c>
      <c r="AA1" s="28" t="s">
        <v>22</v>
      </c>
    </row>
    <row r="2" spans="1:28" ht="22.5" x14ac:dyDescent="0.25">
      <c r="A2" s="24" t="s">
        <v>23</v>
      </c>
      <c r="B2" s="25" t="s">
        <v>24</v>
      </c>
      <c r="C2" s="26" t="s">
        <v>25</v>
      </c>
      <c r="D2" s="24" t="s">
        <v>26</v>
      </c>
      <c r="E2" s="24" t="s">
        <v>150</v>
      </c>
      <c r="F2" s="24" t="s">
        <v>150</v>
      </c>
      <c r="G2" s="24" t="s">
        <v>150</v>
      </c>
      <c r="H2" s="24"/>
      <c r="I2" s="24"/>
      <c r="J2" s="24"/>
      <c r="K2" s="24"/>
      <c r="L2" s="24"/>
      <c r="M2" s="24" t="s">
        <v>27</v>
      </c>
      <c r="N2" s="24" t="s">
        <v>151</v>
      </c>
      <c r="O2" s="24" t="s">
        <v>28</v>
      </c>
      <c r="P2" s="25" t="s">
        <v>29</v>
      </c>
      <c r="Q2" s="27">
        <v>742861000000</v>
      </c>
      <c r="R2" s="27">
        <v>0</v>
      </c>
      <c r="S2" s="27">
        <v>0</v>
      </c>
      <c r="T2" s="27">
        <v>742861000000</v>
      </c>
      <c r="U2" s="27">
        <v>0</v>
      </c>
      <c r="V2" s="27">
        <v>742861000000</v>
      </c>
      <c r="W2" s="27">
        <v>0</v>
      </c>
      <c r="X2" s="27">
        <v>37760891961</v>
      </c>
      <c r="Y2" s="27">
        <v>37760891961</v>
      </c>
      <c r="Z2" s="27">
        <v>37760891961</v>
      </c>
      <c r="AA2" s="27">
        <v>37760891961</v>
      </c>
    </row>
    <row r="3" spans="1:28" ht="22.5" x14ac:dyDescent="0.25">
      <c r="A3" s="24" t="s">
        <v>23</v>
      </c>
      <c r="B3" s="25" t="s">
        <v>24</v>
      </c>
      <c r="C3" s="26" t="s">
        <v>30</v>
      </c>
      <c r="D3" s="24" t="s">
        <v>26</v>
      </c>
      <c r="E3" s="24" t="s">
        <v>150</v>
      </c>
      <c r="F3" s="24" t="s">
        <v>150</v>
      </c>
      <c r="G3" s="24" t="s">
        <v>152</v>
      </c>
      <c r="H3" s="24"/>
      <c r="I3" s="24"/>
      <c r="J3" s="24"/>
      <c r="K3" s="24"/>
      <c r="L3" s="24"/>
      <c r="M3" s="24" t="s">
        <v>27</v>
      </c>
      <c r="N3" s="24" t="s">
        <v>151</v>
      </c>
      <c r="O3" s="24" t="s">
        <v>28</v>
      </c>
      <c r="P3" s="25" t="s">
        <v>31</v>
      </c>
      <c r="Q3" s="27">
        <v>252005000000</v>
      </c>
      <c r="R3" s="27">
        <v>0</v>
      </c>
      <c r="S3" s="27">
        <v>0</v>
      </c>
      <c r="T3" s="27">
        <v>252005000000</v>
      </c>
      <c r="U3" s="27">
        <v>0</v>
      </c>
      <c r="V3" s="27">
        <v>252005000000</v>
      </c>
      <c r="W3" s="27">
        <v>0</v>
      </c>
      <c r="X3" s="27">
        <v>49927240</v>
      </c>
      <c r="Y3" s="27">
        <v>49927240</v>
      </c>
      <c r="Z3" s="27">
        <v>49927240</v>
      </c>
      <c r="AA3" s="27">
        <v>49927240</v>
      </c>
    </row>
    <row r="4" spans="1:28" ht="33.75" x14ac:dyDescent="0.25">
      <c r="A4" s="24" t="s">
        <v>23</v>
      </c>
      <c r="B4" s="25" t="s">
        <v>24</v>
      </c>
      <c r="C4" s="26" t="s">
        <v>32</v>
      </c>
      <c r="D4" s="24" t="s">
        <v>26</v>
      </c>
      <c r="E4" s="24" t="s">
        <v>150</v>
      </c>
      <c r="F4" s="24" t="s">
        <v>150</v>
      </c>
      <c r="G4" s="24" t="s">
        <v>153</v>
      </c>
      <c r="H4" s="24"/>
      <c r="I4" s="24"/>
      <c r="J4" s="24"/>
      <c r="K4" s="24"/>
      <c r="L4" s="24"/>
      <c r="M4" s="24" t="s">
        <v>27</v>
      </c>
      <c r="N4" s="24" t="s">
        <v>151</v>
      </c>
      <c r="O4" s="24" t="s">
        <v>28</v>
      </c>
      <c r="P4" s="25" t="s">
        <v>33</v>
      </c>
      <c r="Q4" s="27">
        <v>54924000000</v>
      </c>
      <c r="R4" s="27">
        <v>0</v>
      </c>
      <c r="S4" s="27">
        <v>0</v>
      </c>
      <c r="T4" s="27">
        <v>54924000000</v>
      </c>
      <c r="U4" s="27">
        <v>0</v>
      </c>
      <c r="V4" s="27">
        <v>54924000000</v>
      </c>
      <c r="W4" s="27">
        <v>0</v>
      </c>
      <c r="X4" s="27">
        <v>1532708605</v>
      </c>
      <c r="Y4" s="27">
        <v>1532708605</v>
      </c>
      <c r="Z4" s="27">
        <v>1532708605</v>
      </c>
      <c r="AA4" s="27">
        <v>1532708605</v>
      </c>
      <c r="AB4" s="23"/>
    </row>
    <row r="5" spans="1:28" ht="22.5" x14ac:dyDescent="0.25">
      <c r="A5" s="24" t="s">
        <v>23</v>
      </c>
      <c r="B5" s="25" t="s">
        <v>24</v>
      </c>
      <c r="C5" s="26" t="s">
        <v>34</v>
      </c>
      <c r="D5" s="24" t="s">
        <v>26</v>
      </c>
      <c r="E5" s="24" t="s">
        <v>152</v>
      </c>
      <c r="F5" s="24"/>
      <c r="G5" s="24"/>
      <c r="H5" s="24"/>
      <c r="I5" s="24"/>
      <c r="J5" s="24"/>
      <c r="K5" s="24"/>
      <c r="L5" s="24"/>
      <c r="M5" s="24" t="s">
        <v>27</v>
      </c>
      <c r="N5" s="24" t="s">
        <v>151</v>
      </c>
      <c r="O5" s="24" t="s">
        <v>28</v>
      </c>
      <c r="P5" s="25" t="s">
        <v>35</v>
      </c>
      <c r="Q5" s="27">
        <v>44206567646</v>
      </c>
      <c r="R5" s="27">
        <v>688958636</v>
      </c>
      <c r="S5" s="27">
        <v>445529303</v>
      </c>
      <c r="T5" s="27">
        <v>44449996979</v>
      </c>
      <c r="U5" s="27">
        <v>0</v>
      </c>
      <c r="V5" s="27">
        <v>21705646056</v>
      </c>
      <c r="W5" s="27">
        <v>22744350923</v>
      </c>
      <c r="X5" s="27">
        <v>15204597048.969999</v>
      </c>
      <c r="Y5" s="27">
        <v>93023698</v>
      </c>
      <c r="Z5" s="27">
        <v>93023698</v>
      </c>
      <c r="AA5" s="27">
        <v>93023698</v>
      </c>
    </row>
    <row r="6" spans="1:28" ht="22.5" x14ac:dyDescent="0.25">
      <c r="A6" s="24" t="s">
        <v>23</v>
      </c>
      <c r="B6" s="25" t="s">
        <v>24</v>
      </c>
      <c r="C6" s="26" t="s">
        <v>141</v>
      </c>
      <c r="D6" s="24" t="s">
        <v>26</v>
      </c>
      <c r="E6" s="24" t="s">
        <v>153</v>
      </c>
      <c r="F6" s="24" t="s">
        <v>153</v>
      </c>
      <c r="G6" s="24" t="s">
        <v>150</v>
      </c>
      <c r="H6" s="24" t="s">
        <v>154</v>
      </c>
      <c r="I6" s="24"/>
      <c r="J6" s="24"/>
      <c r="K6" s="24"/>
      <c r="L6" s="24"/>
      <c r="M6" s="24" t="s">
        <v>27</v>
      </c>
      <c r="N6" s="24" t="s">
        <v>151</v>
      </c>
      <c r="O6" s="24" t="s">
        <v>28</v>
      </c>
      <c r="P6" s="25" t="s">
        <v>142</v>
      </c>
      <c r="Q6" s="27">
        <v>1276000000</v>
      </c>
      <c r="R6" s="27">
        <v>0</v>
      </c>
      <c r="S6" s="27">
        <v>0</v>
      </c>
      <c r="T6" s="27">
        <v>1276000000</v>
      </c>
      <c r="U6" s="27">
        <v>0</v>
      </c>
      <c r="V6" s="27">
        <v>0</v>
      </c>
      <c r="W6" s="27">
        <v>1276000000</v>
      </c>
      <c r="X6" s="27">
        <v>0</v>
      </c>
      <c r="Y6" s="27">
        <v>0</v>
      </c>
      <c r="Z6" s="27">
        <v>0</v>
      </c>
      <c r="AA6" s="27">
        <v>0</v>
      </c>
    </row>
    <row r="7" spans="1:28" ht="22.5" x14ac:dyDescent="0.25">
      <c r="A7" s="24" t="s">
        <v>23</v>
      </c>
      <c r="B7" s="25" t="s">
        <v>24</v>
      </c>
      <c r="C7" s="26" t="s">
        <v>36</v>
      </c>
      <c r="D7" s="24" t="s">
        <v>26</v>
      </c>
      <c r="E7" s="24" t="s">
        <v>153</v>
      </c>
      <c r="F7" s="24" t="s">
        <v>155</v>
      </c>
      <c r="G7" s="24" t="s">
        <v>152</v>
      </c>
      <c r="H7" s="24" t="s">
        <v>156</v>
      </c>
      <c r="I7" s="24"/>
      <c r="J7" s="24"/>
      <c r="K7" s="24"/>
      <c r="L7" s="24"/>
      <c r="M7" s="24" t="s">
        <v>27</v>
      </c>
      <c r="N7" s="24" t="s">
        <v>151</v>
      </c>
      <c r="O7" s="24" t="s">
        <v>28</v>
      </c>
      <c r="P7" s="25" t="s">
        <v>37</v>
      </c>
      <c r="Q7" s="27">
        <v>112407000</v>
      </c>
      <c r="R7" s="27">
        <v>0</v>
      </c>
      <c r="S7" s="27">
        <v>0</v>
      </c>
      <c r="T7" s="27">
        <v>112407000</v>
      </c>
      <c r="U7" s="27">
        <v>0</v>
      </c>
      <c r="V7" s="27">
        <v>112407000</v>
      </c>
      <c r="W7" s="27">
        <v>0</v>
      </c>
      <c r="X7" s="27">
        <v>5252715</v>
      </c>
      <c r="Y7" s="27">
        <v>5252715</v>
      </c>
      <c r="Z7" s="27">
        <v>5252715</v>
      </c>
      <c r="AA7" s="27">
        <v>5252715</v>
      </c>
    </row>
    <row r="8" spans="1:28" ht="33.75" x14ac:dyDescent="0.25">
      <c r="A8" s="24" t="s">
        <v>23</v>
      </c>
      <c r="B8" s="25" t="s">
        <v>24</v>
      </c>
      <c r="C8" s="26" t="s">
        <v>38</v>
      </c>
      <c r="D8" s="24" t="s">
        <v>26</v>
      </c>
      <c r="E8" s="24" t="s">
        <v>153</v>
      </c>
      <c r="F8" s="24" t="s">
        <v>155</v>
      </c>
      <c r="G8" s="24" t="s">
        <v>152</v>
      </c>
      <c r="H8" s="24" t="s">
        <v>157</v>
      </c>
      <c r="I8" s="24"/>
      <c r="J8" s="24"/>
      <c r="K8" s="24"/>
      <c r="L8" s="24"/>
      <c r="M8" s="24" t="s">
        <v>27</v>
      </c>
      <c r="N8" s="24" t="s">
        <v>151</v>
      </c>
      <c r="O8" s="24" t="s">
        <v>28</v>
      </c>
      <c r="P8" s="25" t="s">
        <v>39</v>
      </c>
      <c r="Q8" s="27">
        <v>5961000000</v>
      </c>
      <c r="R8" s="27">
        <v>0</v>
      </c>
      <c r="S8" s="27">
        <v>0</v>
      </c>
      <c r="T8" s="27">
        <v>5961000000</v>
      </c>
      <c r="U8" s="27">
        <v>0</v>
      </c>
      <c r="V8" s="27">
        <v>5961000000</v>
      </c>
      <c r="W8" s="27">
        <v>0</v>
      </c>
      <c r="X8" s="27">
        <v>352560513</v>
      </c>
      <c r="Y8" s="27">
        <v>352560513</v>
      </c>
      <c r="Z8" s="27">
        <v>352560513</v>
      </c>
      <c r="AA8" s="27">
        <v>352560513</v>
      </c>
    </row>
    <row r="9" spans="1:28" ht="22.5" x14ac:dyDescent="0.25">
      <c r="A9" s="24" t="s">
        <v>23</v>
      </c>
      <c r="B9" s="25" t="s">
        <v>24</v>
      </c>
      <c r="C9" s="26" t="s">
        <v>40</v>
      </c>
      <c r="D9" s="24" t="s">
        <v>26</v>
      </c>
      <c r="E9" s="24" t="s">
        <v>153</v>
      </c>
      <c r="F9" s="24" t="s">
        <v>158</v>
      </c>
      <c r="G9" s="24"/>
      <c r="H9" s="24"/>
      <c r="I9" s="24"/>
      <c r="J9" s="24"/>
      <c r="K9" s="24"/>
      <c r="L9" s="24"/>
      <c r="M9" s="24" t="s">
        <v>27</v>
      </c>
      <c r="N9" s="24" t="s">
        <v>151</v>
      </c>
      <c r="O9" s="24" t="s">
        <v>28</v>
      </c>
      <c r="P9" s="25" t="s">
        <v>41</v>
      </c>
      <c r="Q9" s="27">
        <v>6734000000</v>
      </c>
      <c r="R9" s="27">
        <v>0</v>
      </c>
      <c r="S9" s="27">
        <v>0</v>
      </c>
      <c r="T9" s="27">
        <v>6734000000</v>
      </c>
      <c r="U9" s="27">
        <v>0</v>
      </c>
      <c r="V9" s="27">
        <v>6534000000</v>
      </c>
      <c r="W9" s="27">
        <v>200000000</v>
      </c>
      <c r="X9" s="27">
        <v>0</v>
      </c>
      <c r="Y9" s="27">
        <v>0</v>
      </c>
      <c r="Z9" s="27">
        <v>0</v>
      </c>
      <c r="AA9" s="27">
        <v>0</v>
      </c>
    </row>
    <row r="10" spans="1:28" ht="22.5" x14ac:dyDescent="0.25">
      <c r="A10" s="24" t="s">
        <v>23</v>
      </c>
      <c r="B10" s="25" t="s">
        <v>24</v>
      </c>
      <c r="C10" s="26" t="s">
        <v>42</v>
      </c>
      <c r="D10" s="24" t="s">
        <v>26</v>
      </c>
      <c r="E10" s="24" t="s">
        <v>159</v>
      </c>
      <c r="F10" s="24" t="s">
        <v>150</v>
      </c>
      <c r="G10" s="24" t="s">
        <v>155</v>
      </c>
      <c r="H10" s="24" t="s">
        <v>160</v>
      </c>
      <c r="I10" s="24"/>
      <c r="J10" s="24"/>
      <c r="K10" s="24"/>
      <c r="L10" s="24"/>
      <c r="M10" s="24" t="s">
        <v>27</v>
      </c>
      <c r="N10" s="24" t="s">
        <v>151</v>
      </c>
      <c r="O10" s="24" t="s">
        <v>28</v>
      </c>
      <c r="P10" s="25" t="s">
        <v>43</v>
      </c>
      <c r="Q10" s="27">
        <v>83000000</v>
      </c>
      <c r="R10" s="27">
        <v>0</v>
      </c>
      <c r="S10" s="27">
        <v>0</v>
      </c>
      <c r="T10" s="27">
        <v>83000000</v>
      </c>
      <c r="U10" s="27">
        <v>0</v>
      </c>
      <c r="V10" s="27">
        <v>0</v>
      </c>
      <c r="W10" s="27">
        <v>83000000</v>
      </c>
      <c r="X10" s="27">
        <v>0</v>
      </c>
      <c r="Y10" s="27">
        <v>0</v>
      </c>
      <c r="Z10" s="27">
        <v>0</v>
      </c>
      <c r="AA10" s="27">
        <v>0</v>
      </c>
    </row>
    <row r="11" spans="1:28" ht="22.5" x14ac:dyDescent="0.25">
      <c r="A11" s="24" t="s">
        <v>23</v>
      </c>
      <c r="B11" s="25" t="s">
        <v>24</v>
      </c>
      <c r="C11" s="26" t="s">
        <v>44</v>
      </c>
      <c r="D11" s="24" t="s">
        <v>26</v>
      </c>
      <c r="E11" s="24" t="s">
        <v>161</v>
      </c>
      <c r="F11" s="24" t="s">
        <v>150</v>
      </c>
      <c r="G11" s="24"/>
      <c r="H11" s="24"/>
      <c r="I11" s="24"/>
      <c r="J11" s="24"/>
      <c r="K11" s="24"/>
      <c r="L11" s="24"/>
      <c r="M11" s="24" t="s">
        <v>27</v>
      </c>
      <c r="N11" s="24" t="s">
        <v>151</v>
      </c>
      <c r="O11" s="24" t="s">
        <v>28</v>
      </c>
      <c r="P11" s="25" t="s">
        <v>45</v>
      </c>
      <c r="Q11" s="27">
        <v>1210293778</v>
      </c>
      <c r="R11" s="27">
        <v>0</v>
      </c>
      <c r="S11" s="27">
        <v>0</v>
      </c>
      <c r="T11" s="27">
        <v>1210293778</v>
      </c>
      <c r="U11" s="27">
        <v>0</v>
      </c>
      <c r="V11" s="27">
        <v>1210293778</v>
      </c>
      <c r="W11" s="27">
        <v>0</v>
      </c>
      <c r="X11" s="27">
        <v>3202000</v>
      </c>
      <c r="Y11" s="27">
        <v>3202000</v>
      </c>
      <c r="Z11" s="27">
        <v>3202000</v>
      </c>
      <c r="AA11" s="27">
        <v>3202000</v>
      </c>
    </row>
    <row r="12" spans="1:28" ht="22.5" x14ac:dyDescent="0.25">
      <c r="A12" s="24" t="s">
        <v>23</v>
      </c>
      <c r="B12" s="25" t="s">
        <v>24</v>
      </c>
      <c r="C12" s="26" t="s">
        <v>46</v>
      </c>
      <c r="D12" s="24" t="s">
        <v>26</v>
      </c>
      <c r="E12" s="24" t="s">
        <v>161</v>
      </c>
      <c r="F12" s="24" t="s">
        <v>155</v>
      </c>
      <c r="G12" s="24" t="s">
        <v>150</v>
      </c>
      <c r="H12" s="24"/>
      <c r="I12" s="24"/>
      <c r="J12" s="24"/>
      <c r="K12" s="24"/>
      <c r="L12" s="24"/>
      <c r="M12" s="24" t="s">
        <v>27</v>
      </c>
      <c r="N12" s="24" t="s">
        <v>151</v>
      </c>
      <c r="O12" s="24" t="s">
        <v>28</v>
      </c>
      <c r="P12" s="25" t="s">
        <v>47</v>
      </c>
      <c r="Q12" s="27">
        <v>24041000000</v>
      </c>
      <c r="R12" s="27">
        <v>0</v>
      </c>
      <c r="S12" s="27">
        <v>0</v>
      </c>
      <c r="T12" s="27">
        <v>24041000000</v>
      </c>
      <c r="U12" s="27">
        <v>0</v>
      </c>
      <c r="V12" s="27">
        <v>0</v>
      </c>
      <c r="W12" s="27">
        <v>24041000000</v>
      </c>
      <c r="X12" s="27">
        <v>0</v>
      </c>
      <c r="Y12" s="27">
        <v>0</v>
      </c>
      <c r="Z12" s="27">
        <v>0</v>
      </c>
      <c r="AA12" s="27">
        <v>0</v>
      </c>
    </row>
    <row r="13" spans="1:28" ht="22.5" x14ac:dyDescent="0.25">
      <c r="A13" s="24" t="s">
        <v>23</v>
      </c>
      <c r="B13" s="25" t="s">
        <v>24</v>
      </c>
      <c r="C13" s="26" t="s">
        <v>184</v>
      </c>
      <c r="D13" s="24" t="s">
        <v>26</v>
      </c>
      <c r="E13" s="24" t="s">
        <v>161</v>
      </c>
      <c r="F13" s="24" t="s">
        <v>155</v>
      </c>
      <c r="G13" s="24" t="s">
        <v>155</v>
      </c>
      <c r="H13" s="24"/>
      <c r="I13" s="24"/>
      <c r="J13" s="24"/>
      <c r="K13" s="24"/>
      <c r="L13" s="24"/>
      <c r="M13" s="24" t="s">
        <v>27</v>
      </c>
      <c r="N13" s="24" t="s">
        <v>151</v>
      </c>
      <c r="O13" s="24" t="s">
        <v>28</v>
      </c>
      <c r="P13" s="25" t="s">
        <v>185</v>
      </c>
      <c r="Q13" s="27">
        <v>79000000</v>
      </c>
      <c r="R13" s="27">
        <v>0</v>
      </c>
      <c r="S13" s="27">
        <v>39350977</v>
      </c>
      <c r="T13" s="27">
        <v>39649023</v>
      </c>
      <c r="U13" s="27">
        <v>0</v>
      </c>
      <c r="V13" s="27">
        <v>0</v>
      </c>
      <c r="W13" s="27">
        <v>39649023</v>
      </c>
      <c r="X13" s="27">
        <v>0</v>
      </c>
      <c r="Y13" s="27">
        <v>0</v>
      </c>
      <c r="Z13" s="27">
        <v>0</v>
      </c>
      <c r="AA13" s="27">
        <v>0</v>
      </c>
    </row>
    <row r="14" spans="1:28" ht="56.25" x14ac:dyDescent="0.25">
      <c r="A14" s="24" t="s">
        <v>23</v>
      </c>
      <c r="B14" s="25" t="s">
        <v>24</v>
      </c>
      <c r="C14" s="26" t="s">
        <v>50</v>
      </c>
      <c r="D14" s="24" t="s">
        <v>48</v>
      </c>
      <c r="E14" s="24" t="s">
        <v>162</v>
      </c>
      <c r="F14" s="24" t="s">
        <v>163</v>
      </c>
      <c r="G14" s="24" t="s">
        <v>167</v>
      </c>
      <c r="H14" s="24" t="s">
        <v>51</v>
      </c>
      <c r="I14" s="24"/>
      <c r="J14" s="24"/>
      <c r="K14" s="24"/>
      <c r="L14" s="24"/>
      <c r="M14" s="24" t="s">
        <v>27</v>
      </c>
      <c r="N14" s="24" t="s">
        <v>151</v>
      </c>
      <c r="O14" s="24" t="s">
        <v>28</v>
      </c>
      <c r="P14" s="25" t="s">
        <v>52</v>
      </c>
      <c r="Q14" s="27">
        <v>235178655704</v>
      </c>
      <c r="R14" s="27">
        <v>516049000</v>
      </c>
      <c r="S14" s="27">
        <v>576273500</v>
      </c>
      <c r="T14" s="27">
        <v>235118431204</v>
      </c>
      <c r="U14" s="27">
        <v>0</v>
      </c>
      <c r="V14" s="27">
        <v>221493532659</v>
      </c>
      <c r="W14" s="27">
        <v>13624898545</v>
      </c>
      <c r="X14" s="27">
        <v>220324703368</v>
      </c>
      <c r="Y14" s="27">
        <v>0</v>
      </c>
      <c r="Z14" s="27">
        <v>0</v>
      </c>
      <c r="AA14" s="27">
        <v>0</v>
      </c>
    </row>
    <row r="15" spans="1:28" ht="90" x14ac:dyDescent="0.25">
      <c r="A15" s="24" t="s">
        <v>23</v>
      </c>
      <c r="B15" s="25" t="s">
        <v>24</v>
      </c>
      <c r="C15" s="26" t="s">
        <v>54</v>
      </c>
      <c r="D15" s="24" t="s">
        <v>48</v>
      </c>
      <c r="E15" s="24" t="s">
        <v>162</v>
      </c>
      <c r="F15" s="24" t="s">
        <v>163</v>
      </c>
      <c r="G15" s="24" t="s">
        <v>168</v>
      </c>
      <c r="H15" s="24" t="s">
        <v>169</v>
      </c>
      <c r="I15" s="24"/>
      <c r="J15" s="24"/>
      <c r="K15" s="24"/>
      <c r="L15" s="24"/>
      <c r="M15" s="24" t="s">
        <v>53</v>
      </c>
      <c r="N15" s="24" t="s">
        <v>158</v>
      </c>
      <c r="O15" s="24" t="s">
        <v>28</v>
      </c>
      <c r="P15" s="25" t="s">
        <v>55</v>
      </c>
      <c r="Q15" s="27">
        <v>208188855631</v>
      </c>
      <c r="R15" s="27">
        <v>2649611951</v>
      </c>
      <c r="S15" s="27">
        <v>6329895914</v>
      </c>
      <c r="T15" s="27">
        <v>204508571668</v>
      </c>
      <c r="U15" s="27">
        <v>0</v>
      </c>
      <c r="V15" s="27">
        <v>145659782760</v>
      </c>
      <c r="W15" s="27">
        <v>58848788908</v>
      </c>
      <c r="X15" s="27">
        <v>72410747763</v>
      </c>
      <c r="Y15" s="27">
        <v>24474698000</v>
      </c>
      <c r="Z15" s="27">
        <v>24474698000</v>
      </c>
      <c r="AA15" s="27">
        <v>24474698000</v>
      </c>
    </row>
    <row r="16" spans="1:28" ht="90" x14ac:dyDescent="0.25">
      <c r="A16" s="24" t="s">
        <v>23</v>
      </c>
      <c r="B16" s="25" t="s">
        <v>24</v>
      </c>
      <c r="C16" s="26" t="s">
        <v>54</v>
      </c>
      <c r="D16" s="24" t="s">
        <v>48</v>
      </c>
      <c r="E16" s="24" t="s">
        <v>162</v>
      </c>
      <c r="F16" s="24" t="s">
        <v>163</v>
      </c>
      <c r="G16" s="24" t="s">
        <v>168</v>
      </c>
      <c r="H16" s="24" t="s">
        <v>169</v>
      </c>
      <c r="I16" s="24"/>
      <c r="J16" s="24"/>
      <c r="K16" s="24"/>
      <c r="L16" s="24"/>
      <c r="M16" s="24" t="s">
        <v>27</v>
      </c>
      <c r="N16" s="24" t="s">
        <v>151</v>
      </c>
      <c r="O16" s="24" t="s">
        <v>28</v>
      </c>
      <c r="P16" s="25" t="s">
        <v>55</v>
      </c>
      <c r="Q16" s="27">
        <v>478079385145</v>
      </c>
      <c r="R16" s="27">
        <v>4510428567</v>
      </c>
      <c r="S16" s="27">
        <v>6018540169</v>
      </c>
      <c r="T16" s="27">
        <v>476571273543</v>
      </c>
      <c r="U16" s="27">
        <v>0</v>
      </c>
      <c r="V16" s="27">
        <v>67416153429</v>
      </c>
      <c r="W16" s="27">
        <v>409155120114</v>
      </c>
      <c r="X16" s="27">
        <v>35031798691</v>
      </c>
      <c r="Y16" s="27">
        <v>0</v>
      </c>
      <c r="Z16" s="27">
        <v>0</v>
      </c>
      <c r="AA16" s="27">
        <v>0</v>
      </c>
    </row>
    <row r="17" spans="1:27" ht="56.25" x14ac:dyDescent="0.25">
      <c r="A17" s="24" t="s">
        <v>23</v>
      </c>
      <c r="B17" s="25" t="s">
        <v>24</v>
      </c>
      <c r="C17" s="26" t="s">
        <v>56</v>
      </c>
      <c r="D17" s="24" t="s">
        <v>48</v>
      </c>
      <c r="E17" s="24" t="s">
        <v>162</v>
      </c>
      <c r="F17" s="24" t="s">
        <v>163</v>
      </c>
      <c r="G17" s="24" t="s">
        <v>168</v>
      </c>
      <c r="H17" s="24" t="s">
        <v>171</v>
      </c>
      <c r="I17" s="24"/>
      <c r="J17" s="24"/>
      <c r="K17" s="24"/>
      <c r="L17" s="24"/>
      <c r="M17" s="24" t="s">
        <v>27</v>
      </c>
      <c r="N17" s="24" t="s">
        <v>151</v>
      </c>
      <c r="O17" s="24" t="s">
        <v>28</v>
      </c>
      <c r="P17" s="25" t="s">
        <v>57</v>
      </c>
      <c r="Q17" s="27">
        <v>65428893717</v>
      </c>
      <c r="R17" s="27">
        <v>2963641295</v>
      </c>
      <c r="S17" s="27">
        <v>35327821882</v>
      </c>
      <c r="T17" s="27">
        <v>33064713130</v>
      </c>
      <c r="U17" s="27">
        <v>0</v>
      </c>
      <c r="V17" s="27">
        <v>21089611849.16</v>
      </c>
      <c r="W17" s="27">
        <v>11975101280.84</v>
      </c>
      <c r="X17" s="27">
        <v>15476030576</v>
      </c>
      <c r="Y17" s="27">
        <v>0</v>
      </c>
      <c r="Z17" s="27">
        <v>0</v>
      </c>
      <c r="AA17" s="27">
        <v>0</v>
      </c>
    </row>
    <row r="18" spans="1:27" ht="45" x14ac:dyDescent="0.25">
      <c r="A18" s="24" t="s">
        <v>23</v>
      </c>
      <c r="B18" s="25" t="s">
        <v>24</v>
      </c>
      <c r="C18" s="26" t="s">
        <v>58</v>
      </c>
      <c r="D18" s="24" t="s">
        <v>48</v>
      </c>
      <c r="E18" s="24" t="s">
        <v>162</v>
      </c>
      <c r="F18" s="24" t="s">
        <v>163</v>
      </c>
      <c r="G18" s="24" t="s">
        <v>158</v>
      </c>
      <c r="H18" s="24" t="s">
        <v>172</v>
      </c>
      <c r="I18" s="24"/>
      <c r="J18" s="24"/>
      <c r="K18" s="24"/>
      <c r="L18" s="24"/>
      <c r="M18" s="24" t="s">
        <v>27</v>
      </c>
      <c r="N18" s="24" t="s">
        <v>170</v>
      </c>
      <c r="O18" s="24" t="s">
        <v>28</v>
      </c>
      <c r="P18" s="25" t="s">
        <v>59</v>
      </c>
      <c r="Q18" s="27">
        <v>45121502917</v>
      </c>
      <c r="R18" s="27">
        <v>669884886</v>
      </c>
      <c r="S18" s="27">
        <v>245397648</v>
      </c>
      <c r="T18" s="27">
        <v>45545990155</v>
      </c>
      <c r="U18" s="27">
        <v>0</v>
      </c>
      <c r="V18" s="27">
        <v>33183600235</v>
      </c>
      <c r="W18" s="27">
        <v>12362389920</v>
      </c>
      <c r="X18" s="27">
        <v>30446312656</v>
      </c>
      <c r="Y18" s="27">
        <v>0</v>
      </c>
      <c r="Z18" s="27">
        <v>0</v>
      </c>
      <c r="AA18" s="27">
        <v>0</v>
      </c>
    </row>
    <row r="19" spans="1:27" ht="45" x14ac:dyDescent="0.25">
      <c r="A19" s="24" t="s">
        <v>23</v>
      </c>
      <c r="B19" s="25" t="s">
        <v>24</v>
      </c>
      <c r="C19" s="26" t="s">
        <v>58</v>
      </c>
      <c r="D19" s="24" t="s">
        <v>48</v>
      </c>
      <c r="E19" s="24" t="s">
        <v>162</v>
      </c>
      <c r="F19" s="24" t="s">
        <v>163</v>
      </c>
      <c r="G19" s="24" t="s">
        <v>158</v>
      </c>
      <c r="H19" s="24" t="s">
        <v>172</v>
      </c>
      <c r="I19" s="24"/>
      <c r="J19" s="24"/>
      <c r="K19" s="24"/>
      <c r="L19" s="24"/>
      <c r="M19" s="24" t="s">
        <v>27</v>
      </c>
      <c r="N19" s="24" t="s">
        <v>151</v>
      </c>
      <c r="O19" s="24" t="s">
        <v>28</v>
      </c>
      <c r="P19" s="25" t="s">
        <v>59</v>
      </c>
      <c r="Q19" s="27">
        <v>156734444007</v>
      </c>
      <c r="R19" s="27">
        <v>0</v>
      </c>
      <c r="S19" s="27">
        <v>0</v>
      </c>
      <c r="T19" s="27">
        <v>156734444007</v>
      </c>
      <c r="U19" s="27">
        <v>0</v>
      </c>
      <c r="V19" s="27">
        <v>104812524064</v>
      </c>
      <c r="W19" s="27">
        <v>51921919943</v>
      </c>
      <c r="X19" s="27">
        <v>104812524064</v>
      </c>
      <c r="Y19" s="27">
        <v>0</v>
      </c>
      <c r="Z19" s="27">
        <v>0</v>
      </c>
      <c r="AA19" s="27">
        <v>0</v>
      </c>
    </row>
    <row r="20" spans="1:27" ht="56.25" x14ac:dyDescent="0.25">
      <c r="A20" s="24" t="s">
        <v>23</v>
      </c>
      <c r="B20" s="25" t="s">
        <v>24</v>
      </c>
      <c r="C20" s="26" t="s">
        <v>187</v>
      </c>
      <c r="D20" s="24" t="s">
        <v>48</v>
      </c>
      <c r="E20" s="24" t="s">
        <v>162</v>
      </c>
      <c r="F20" s="24" t="s">
        <v>163</v>
      </c>
      <c r="G20" s="24" t="s">
        <v>188</v>
      </c>
      <c r="H20" s="24" t="s">
        <v>166</v>
      </c>
      <c r="I20" s="24"/>
      <c r="J20" s="24"/>
      <c r="K20" s="24"/>
      <c r="L20" s="24"/>
      <c r="M20" s="24" t="s">
        <v>27</v>
      </c>
      <c r="N20" s="24" t="s">
        <v>151</v>
      </c>
      <c r="O20" s="24" t="s">
        <v>28</v>
      </c>
      <c r="P20" s="25" t="s">
        <v>49</v>
      </c>
      <c r="Q20" s="27">
        <v>6797367836</v>
      </c>
      <c r="R20" s="27">
        <v>0</v>
      </c>
      <c r="S20" s="27">
        <v>30858937</v>
      </c>
      <c r="T20" s="27">
        <v>6766508899</v>
      </c>
      <c r="U20" s="27">
        <v>0</v>
      </c>
      <c r="V20" s="27">
        <v>5673109190</v>
      </c>
      <c r="W20" s="27">
        <v>1093399709</v>
      </c>
      <c r="X20" s="27">
        <v>5267419531</v>
      </c>
      <c r="Y20" s="27">
        <v>0</v>
      </c>
      <c r="Z20" s="27">
        <v>0</v>
      </c>
      <c r="AA20" s="27">
        <v>0</v>
      </c>
    </row>
    <row r="21" spans="1:27" ht="56.25" x14ac:dyDescent="0.25">
      <c r="A21" s="24" t="s">
        <v>23</v>
      </c>
      <c r="B21" s="25" t="s">
        <v>24</v>
      </c>
      <c r="C21" s="26" t="s">
        <v>60</v>
      </c>
      <c r="D21" s="24" t="s">
        <v>48</v>
      </c>
      <c r="E21" s="24" t="s">
        <v>174</v>
      </c>
      <c r="F21" s="24" t="s">
        <v>163</v>
      </c>
      <c r="G21" s="24" t="s">
        <v>164</v>
      </c>
      <c r="H21" s="24" t="s">
        <v>171</v>
      </c>
      <c r="I21" s="24"/>
      <c r="J21" s="24"/>
      <c r="K21" s="24"/>
      <c r="L21" s="24"/>
      <c r="M21" s="24" t="s">
        <v>27</v>
      </c>
      <c r="N21" s="24" t="s">
        <v>151</v>
      </c>
      <c r="O21" s="24" t="s">
        <v>28</v>
      </c>
      <c r="P21" s="25" t="s">
        <v>57</v>
      </c>
      <c r="Q21" s="27">
        <v>70266953801</v>
      </c>
      <c r="R21" s="27">
        <v>1388481</v>
      </c>
      <c r="S21" s="27">
        <v>0</v>
      </c>
      <c r="T21" s="27">
        <v>70268342282</v>
      </c>
      <c r="U21" s="27">
        <v>0</v>
      </c>
      <c r="V21" s="27">
        <v>39704461369</v>
      </c>
      <c r="W21" s="27">
        <v>30563880913</v>
      </c>
      <c r="X21" s="27">
        <v>34669251021</v>
      </c>
      <c r="Y21" s="27">
        <v>0</v>
      </c>
      <c r="Z21" s="27">
        <v>0</v>
      </c>
      <c r="AA21" s="27">
        <v>0</v>
      </c>
    </row>
    <row r="22" spans="1:27" ht="45" x14ac:dyDescent="0.25">
      <c r="A22" s="24" t="s">
        <v>23</v>
      </c>
      <c r="B22" s="25" t="s">
        <v>24</v>
      </c>
      <c r="C22" s="26" t="s">
        <v>176</v>
      </c>
      <c r="D22" s="24" t="s">
        <v>48</v>
      </c>
      <c r="E22" s="24" t="s">
        <v>174</v>
      </c>
      <c r="F22" s="24" t="s">
        <v>163</v>
      </c>
      <c r="G22" s="24" t="s">
        <v>165</v>
      </c>
      <c r="H22" s="24" t="s">
        <v>61</v>
      </c>
      <c r="I22" s="24"/>
      <c r="J22" s="24"/>
      <c r="K22" s="24"/>
      <c r="L22" s="24"/>
      <c r="M22" s="24" t="s">
        <v>27</v>
      </c>
      <c r="N22" s="24" t="s">
        <v>151</v>
      </c>
      <c r="O22" s="24" t="s">
        <v>28</v>
      </c>
      <c r="P22" s="25" t="s">
        <v>62</v>
      </c>
      <c r="Q22" s="27">
        <v>303238562122</v>
      </c>
      <c r="R22" s="27">
        <v>170918544</v>
      </c>
      <c r="S22" s="27">
        <v>8771023172</v>
      </c>
      <c r="T22" s="27">
        <v>294638457494</v>
      </c>
      <c r="U22" s="27">
        <v>0</v>
      </c>
      <c r="V22" s="27">
        <v>229019369956.42999</v>
      </c>
      <c r="W22" s="27">
        <v>65619087537.57</v>
      </c>
      <c r="X22" s="27">
        <v>185986006556.87</v>
      </c>
      <c r="Y22" s="27">
        <v>40347781.450000003</v>
      </c>
      <c r="Z22" s="27">
        <v>40347781.450000003</v>
      </c>
      <c r="AA22" s="27">
        <v>40347781.450000003</v>
      </c>
    </row>
    <row r="23" spans="1:27" ht="22.5" x14ac:dyDescent="0.25">
      <c r="A23" s="24" t="s">
        <v>63</v>
      </c>
      <c r="B23" s="25" t="s">
        <v>64</v>
      </c>
      <c r="C23" s="26" t="s">
        <v>34</v>
      </c>
      <c r="D23" s="24" t="s">
        <v>26</v>
      </c>
      <c r="E23" s="24" t="s">
        <v>152</v>
      </c>
      <c r="F23" s="24"/>
      <c r="G23" s="24"/>
      <c r="H23" s="24"/>
      <c r="I23" s="24"/>
      <c r="J23" s="24"/>
      <c r="K23" s="24"/>
      <c r="L23" s="24"/>
      <c r="M23" s="24" t="s">
        <v>27</v>
      </c>
      <c r="N23" s="24" t="s">
        <v>151</v>
      </c>
      <c r="O23" s="24" t="s">
        <v>28</v>
      </c>
      <c r="P23" s="25" t="s">
        <v>35</v>
      </c>
      <c r="Q23" s="27">
        <v>220817648</v>
      </c>
      <c r="R23" s="27">
        <v>0</v>
      </c>
      <c r="S23" s="27">
        <v>0</v>
      </c>
      <c r="T23" s="27">
        <v>220817648</v>
      </c>
      <c r="U23" s="27">
        <v>0</v>
      </c>
      <c r="V23" s="27">
        <v>182304977</v>
      </c>
      <c r="W23" s="27">
        <v>38512671</v>
      </c>
      <c r="X23" s="27">
        <v>0</v>
      </c>
      <c r="Y23" s="27">
        <v>0</v>
      </c>
      <c r="Z23" s="27">
        <v>0</v>
      </c>
      <c r="AA23" s="27">
        <v>0</v>
      </c>
    </row>
    <row r="24" spans="1:27" ht="22.5" x14ac:dyDescent="0.25">
      <c r="A24" s="24" t="s">
        <v>63</v>
      </c>
      <c r="B24" s="25" t="s">
        <v>64</v>
      </c>
      <c r="C24" s="26" t="s">
        <v>44</v>
      </c>
      <c r="D24" s="24" t="s">
        <v>26</v>
      </c>
      <c r="E24" s="24" t="s">
        <v>161</v>
      </c>
      <c r="F24" s="24" t="s">
        <v>150</v>
      </c>
      <c r="G24" s="24"/>
      <c r="H24" s="24"/>
      <c r="I24" s="24"/>
      <c r="J24" s="24"/>
      <c r="K24" s="24"/>
      <c r="L24" s="24"/>
      <c r="M24" s="24" t="s">
        <v>27</v>
      </c>
      <c r="N24" s="24" t="s">
        <v>151</v>
      </c>
      <c r="O24" s="24" t="s">
        <v>28</v>
      </c>
      <c r="P24" s="25" t="s">
        <v>45</v>
      </c>
      <c r="Q24" s="27">
        <v>700000000</v>
      </c>
      <c r="R24" s="27">
        <v>0</v>
      </c>
      <c r="S24" s="27">
        <v>0</v>
      </c>
      <c r="T24" s="27">
        <v>700000000</v>
      </c>
      <c r="U24" s="27">
        <v>0</v>
      </c>
      <c r="V24" s="27">
        <v>700000000</v>
      </c>
      <c r="W24" s="27">
        <v>0</v>
      </c>
      <c r="X24" s="27">
        <v>4388152</v>
      </c>
      <c r="Y24" s="27">
        <v>1594504.61</v>
      </c>
      <c r="Z24" s="27">
        <v>1594504.61</v>
      </c>
      <c r="AA24" s="27">
        <v>1594504.61</v>
      </c>
    </row>
    <row r="25" spans="1:27" ht="56.25" x14ac:dyDescent="0.25">
      <c r="A25" s="24" t="s">
        <v>63</v>
      </c>
      <c r="B25" s="25" t="s">
        <v>64</v>
      </c>
      <c r="C25" s="26" t="s">
        <v>50</v>
      </c>
      <c r="D25" s="24" t="s">
        <v>48</v>
      </c>
      <c r="E25" s="24" t="s">
        <v>162</v>
      </c>
      <c r="F25" s="24" t="s">
        <v>163</v>
      </c>
      <c r="G25" s="24" t="s">
        <v>167</v>
      </c>
      <c r="H25" s="24" t="s">
        <v>51</v>
      </c>
      <c r="I25" s="24"/>
      <c r="J25" s="24"/>
      <c r="K25" s="24"/>
      <c r="L25" s="24"/>
      <c r="M25" s="24" t="s">
        <v>27</v>
      </c>
      <c r="N25" s="24" t="s">
        <v>151</v>
      </c>
      <c r="O25" s="24" t="s">
        <v>28</v>
      </c>
      <c r="P25" s="25" t="s">
        <v>52</v>
      </c>
      <c r="Q25" s="27">
        <v>2170186824</v>
      </c>
      <c r="R25" s="27">
        <v>0</v>
      </c>
      <c r="S25" s="27">
        <v>0</v>
      </c>
      <c r="T25" s="27">
        <v>2170186824</v>
      </c>
      <c r="U25" s="27">
        <v>0</v>
      </c>
      <c r="V25" s="27">
        <v>2168195574</v>
      </c>
      <c r="W25" s="27">
        <v>1991250</v>
      </c>
      <c r="X25" s="27">
        <v>2154395574</v>
      </c>
      <c r="Y25" s="27">
        <v>0</v>
      </c>
      <c r="Z25" s="27">
        <v>0</v>
      </c>
      <c r="AA25" s="27">
        <v>0</v>
      </c>
    </row>
    <row r="26" spans="1:27" ht="90" x14ac:dyDescent="0.25">
      <c r="A26" s="24" t="s">
        <v>63</v>
      </c>
      <c r="B26" s="25" t="s">
        <v>64</v>
      </c>
      <c r="C26" s="26" t="s">
        <v>54</v>
      </c>
      <c r="D26" s="24" t="s">
        <v>48</v>
      </c>
      <c r="E26" s="24" t="s">
        <v>162</v>
      </c>
      <c r="F26" s="24" t="s">
        <v>163</v>
      </c>
      <c r="G26" s="24" t="s">
        <v>168</v>
      </c>
      <c r="H26" s="24" t="s">
        <v>169</v>
      </c>
      <c r="I26" s="24"/>
      <c r="J26" s="24"/>
      <c r="K26" s="24"/>
      <c r="L26" s="24"/>
      <c r="M26" s="24" t="s">
        <v>53</v>
      </c>
      <c r="N26" s="24" t="s">
        <v>158</v>
      </c>
      <c r="O26" s="24" t="s">
        <v>28</v>
      </c>
      <c r="P26" s="25" t="s">
        <v>55</v>
      </c>
      <c r="Q26" s="27">
        <v>498998230877</v>
      </c>
      <c r="R26" s="27">
        <v>0</v>
      </c>
      <c r="S26" s="27">
        <v>0</v>
      </c>
      <c r="T26" s="27">
        <v>498998230877</v>
      </c>
      <c r="U26" s="27">
        <v>0</v>
      </c>
      <c r="V26" s="27">
        <v>292982145561</v>
      </c>
      <c r="W26" s="27">
        <v>206016085316</v>
      </c>
      <c r="X26" s="27">
        <v>279578786243</v>
      </c>
      <c r="Y26" s="27">
        <v>4970035042</v>
      </c>
      <c r="Z26" s="27">
        <v>4970035042</v>
      </c>
      <c r="AA26" s="27">
        <v>4970035042</v>
      </c>
    </row>
    <row r="27" spans="1:27" ht="90" x14ac:dyDescent="0.25">
      <c r="A27" s="24" t="s">
        <v>63</v>
      </c>
      <c r="B27" s="25" t="s">
        <v>64</v>
      </c>
      <c r="C27" s="26" t="s">
        <v>54</v>
      </c>
      <c r="D27" s="24" t="s">
        <v>48</v>
      </c>
      <c r="E27" s="24" t="s">
        <v>162</v>
      </c>
      <c r="F27" s="24" t="s">
        <v>163</v>
      </c>
      <c r="G27" s="24" t="s">
        <v>168</v>
      </c>
      <c r="H27" s="24" t="s">
        <v>169</v>
      </c>
      <c r="I27" s="24"/>
      <c r="J27" s="24"/>
      <c r="K27" s="24"/>
      <c r="L27" s="24"/>
      <c r="M27" s="24" t="s">
        <v>27</v>
      </c>
      <c r="N27" s="24" t="s">
        <v>151</v>
      </c>
      <c r="O27" s="24" t="s">
        <v>28</v>
      </c>
      <c r="P27" s="25" t="s">
        <v>55</v>
      </c>
      <c r="Q27" s="27">
        <v>8288367891</v>
      </c>
      <c r="R27" s="27">
        <v>10883825</v>
      </c>
      <c r="S27" s="27">
        <v>108752201</v>
      </c>
      <c r="T27" s="27">
        <v>8190499515</v>
      </c>
      <c r="U27" s="27">
        <v>0</v>
      </c>
      <c r="V27" s="27">
        <v>7703285241.79</v>
      </c>
      <c r="W27" s="27">
        <v>487214273.20999998</v>
      </c>
      <c r="X27" s="27">
        <v>6585146234</v>
      </c>
      <c r="Y27" s="27">
        <v>0</v>
      </c>
      <c r="Z27" s="27">
        <v>0</v>
      </c>
      <c r="AA27" s="27">
        <v>0</v>
      </c>
    </row>
    <row r="28" spans="1:27" ht="56.25" x14ac:dyDescent="0.25">
      <c r="A28" s="24" t="s">
        <v>63</v>
      </c>
      <c r="B28" s="25" t="s">
        <v>64</v>
      </c>
      <c r="C28" s="26" t="s">
        <v>56</v>
      </c>
      <c r="D28" s="24" t="s">
        <v>48</v>
      </c>
      <c r="E28" s="24" t="s">
        <v>162</v>
      </c>
      <c r="F28" s="24" t="s">
        <v>163</v>
      </c>
      <c r="G28" s="24" t="s">
        <v>168</v>
      </c>
      <c r="H28" s="24" t="s">
        <v>171</v>
      </c>
      <c r="I28" s="24"/>
      <c r="J28" s="24"/>
      <c r="K28" s="24"/>
      <c r="L28" s="24"/>
      <c r="M28" s="24" t="s">
        <v>27</v>
      </c>
      <c r="N28" s="24" t="s">
        <v>151</v>
      </c>
      <c r="O28" s="24" t="s">
        <v>28</v>
      </c>
      <c r="P28" s="25" t="s">
        <v>57</v>
      </c>
      <c r="Q28" s="27">
        <v>4085382075</v>
      </c>
      <c r="R28" s="27">
        <v>366145493</v>
      </c>
      <c r="S28" s="27">
        <v>92567500</v>
      </c>
      <c r="T28" s="27">
        <v>4358960068</v>
      </c>
      <c r="U28" s="27">
        <v>0</v>
      </c>
      <c r="V28" s="27">
        <v>4150661462</v>
      </c>
      <c r="W28" s="27">
        <v>208298606</v>
      </c>
      <c r="X28" s="27">
        <v>3875389874</v>
      </c>
      <c r="Y28" s="27">
        <v>0</v>
      </c>
      <c r="Z28" s="27">
        <v>0</v>
      </c>
      <c r="AA28" s="27">
        <v>0</v>
      </c>
    </row>
    <row r="29" spans="1:27" ht="45" x14ac:dyDescent="0.25">
      <c r="A29" s="24" t="s">
        <v>63</v>
      </c>
      <c r="B29" s="25" t="s">
        <v>64</v>
      </c>
      <c r="C29" s="26" t="s">
        <v>58</v>
      </c>
      <c r="D29" s="24" t="s">
        <v>48</v>
      </c>
      <c r="E29" s="24" t="s">
        <v>162</v>
      </c>
      <c r="F29" s="24" t="s">
        <v>163</v>
      </c>
      <c r="G29" s="24" t="s">
        <v>158</v>
      </c>
      <c r="H29" s="24" t="s">
        <v>172</v>
      </c>
      <c r="I29" s="24"/>
      <c r="J29" s="24"/>
      <c r="K29" s="24"/>
      <c r="L29" s="24"/>
      <c r="M29" s="24" t="s">
        <v>53</v>
      </c>
      <c r="N29" s="24" t="s">
        <v>173</v>
      </c>
      <c r="O29" s="24" t="s">
        <v>28</v>
      </c>
      <c r="P29" s="25" t="s">
        <v>59</v>
      </c>
      <c r="Q29" s="27">
        <v>21697031102</v>
      </c>
      <c r="R29" s="27">
        <v>0</v>
      </c>
      <c r="S29" s="27">
        <v>0</v>
      </c>
      <c r="T29" s="27">
        <v>21697031102</v>
      </c>
      <c r="U29" s="27">
        <v>0</v>
      </c>
      <c r="V29" s="27">
        <v>20941657557</v>
      </c>
      <c r="W29" s="27">
        <v>755373545</v>
      </c>
      <c r="X29" s="27">
        <v>20941657557</v>
      </c>
      <c r="Y29" s="27">
        <v>2968379651</v>
      </c>
      <c r="Z29" s="27">
        <v>2968379651</v>
      </c>
      <c r="AA29" s="27">
        <v>2968379651</v>
      </c>
    </row>
    <row r="30" spans="1:27" ht="45" x14ac:dyDescent="0.25">
      <c r="A30" s="24" t="s">
        <v>63</v>
      </c>
      <c r="B30" s="25" t="s">
        <v>64</v>
      </c>
      <c r="C30" s="26" t="s">
        <v>58</v>
      </c>
      <c r="D30" s="24" t="s">
        <v>48</v>
      </c>
      <c r="E30" s="24" t="s">
        <v>162</v>
      </c>
      <c r="F30" s="24" t="s">
        <v>163</v>
      </c>
      <c r="G30" s="24" t="s">
        <v>158</v>
      </c>
      <c r="H30" s="24" t="s">
        <v>172</v>
      </c>
      <c r="I30" s="24"/>
      <c r="J30" s="24"/>
      <c r="K30" s="24"/>
      <c r="L30" s="24"/>
      <c r="M30" s="24" t="s">
        <v>27</v>
      </c>
      <c r="N30" s="24" t="s">
        <v>170</v>
      </c>
      <c r="O30" s="24" t="s">
        <v>28</v>
      </c>
      <c r="P30" s="25" t="s">
        <v>59</v>
      </c>
      <c r="Q30" s="27">
        <v>15780746348</v>
      </c>
      <c r="R30" s="27">
        <v>1622230000</v>
      </c>
      <c r="S30" s="27">
        <v>816985410</v>
      </c>
      <c r="T30" s="27">
        <v>16585990938</v>
      </c>
      <c r="U30" s="27">
        <v>0</v>
      </c>
      <c r="V30" s="27">
        <v>13785273004</v>
      </c>
      <c r="W30" s="27">
        <v>2800717934</v>
      </c>
      <c r="X30" s="27">
        <v>11058764938.459999</v>
      </c>
      <c r="Y30" s="27">
        <v>8147.46</v>
      </c>
      <c r="Z30" s="27">
        <v>8147.46</v>
      </c>
      <c r="AA30" s="27">
        <v>8147.46</v>
      </c>
    </row>
    <row r="31" spans="1:27" ht="45" x14ac:dyDescent="0.25">
      <c r="A31" s="24" t="s">
        <v>63</v>
      </c>
      <c r="B31" s="25" t="s">
        <v>64</v>
      </c>
      <c r="C31" s="26" t="s">
        <v>58</v>
      </c>
      <c r="D31" s="24" t="s">
        <v>48</v>
      </c>
      <c r="E31" s="24" t="s">
        <v>162</v>
      </c>
      <c r="F31" s="24" t="s">
        <v>163</v>
      </c>
      <c r="G31" s="24" t="s">
        <v>158</v>
      </c>
      <c r="H31" s="24" t="s">
        <v>172</v>
      </c>
      <c r="I31" s="24"/>
      <c r="J31" s="24"/>
      <c r="K31" s="24"/>
      <c r="L31" s="24"/>
      <c r="M31" s="24" t="s">
        <v>27</v>
      </c>
      <c r="N31" s="24" t="s">
        <v>151</v>
      </c>
      <c r="O31" s="24" t="s">
        <v>28</v>
      </c>
      <c r="P31" s="25" t="s">
        <v>59</v>
      </c>
      <c r="Q31" s="27">
        <v>88678117634</v>
      </c>
      <c r="R31" s="27">
        <v>200218896</v>
      </c>
      <c r="S31" s="27">
        <v>0</v>
      </c>
      <c r="T31" s="27">
        <v>88878336530</v>
      </c>
      <c r="U31" s="27">
        <v>0</v>
      </c>
      <c r="V31" s="27">
        <v>87637275276</v>
      </c>
      <c r="W31" s="27">
        <v>1241061254</v>
      </c>
      <c r="X31" s="27">
        <v>87427998635</v>
      </c>
      <c r="Y31" s="27">
        <v>8371496772</v>
      </c>
      <c r="Z31" s="27">
        <v>8371496772</v>
      </c>
      <c r="AA31" s="27">
        <v>8371496772</v>
      </c>
    </row>
    <row r="32" spans="1:27" ht="56.25" x14ac:dyDescent="0.25">
      <c r="A32" s="24" t="s">
        <v>63</v>
      </c>
      <c r="B32" s="25" t="s">
        <v>64</v>
      </c>
      <c r="C32" s="26" t="s">
        <v>187</v>
      </c>
      <c r="D32" s="24" t="s">
        <v>48</v>
      </c>
      <c r="E32" s="24" t="s">
        <v>162</v>
      </c>
      <c r="F32" s="24" t="s">
        <v>163</v>
      </c>
      <c r="G32" s="24" t="s">
        <v>188</v>
      </c>
      <c r="H32" s="24" t="s">
        <v>166</v>
      </c>
      <c r="I32" s="24"/>
      <c r="J32" s="24"/>
      <c r="K32" s="24"/>
      <c r="L32" s="24"/>
      <c r="M32" s="24" t="s">
        <v>27</v>
      </c>
      <c r="N32" s="24" t="s">
        <v>151</v>
      </c>
      <c r="O32" s="24" t="s">
        <v>28</v>
      </c>
      <c r="P32" s="25" t="s">
        <v>49</v>
      </c>
      <c r="Q32" s="27">
        <v>975705732</v>
      </c>
      <c r="R32" s="27">
        <v>15000</v>
      </c>
      <c r="S32" s="27">
        <v>0</v>
      </c>
      <c r="T32" s="27">
        <v>975720732</v>
      </c>
      <c r="U32" s="27">
        <v>0</v>
      </c>
      <c r="V32" s="27">
        <v>974479770</v>
      </c>
      <c r="W32" s="27">
        <v>1240962</v>
      </c>
      <c r="X32" s="27">
        <v>968861315</v>
      </c>
      <c r="Y32" s="27">
        <v>0</v>
      </c>
      <c r="Z32" s="27">
        <v>0</v>
      </c>
      <c r="AA32" s="27">
        <v>0</v>
      </c>
    </row>
    <row r="33" spans="1:27" ht="56.25" x14ac:dyDescent="0.25">
      <c r="A33" s="24" t="s">
        <v>63</v>
      </c>
      <c r="B33" s="25" t="s">
        <v>64</v>
      </c>
      <c r="C33" s="26" t="s">
        <v>60</v>
      </c>
      <c r="D33" s="24" t="s">
        <v>48</v>
      </c>
      <c r="E33" s="24" t="s">
        <v>174</v>
      </c>
      <c r="F33" s="24" t="s">
        <v>163</v>
      </c>
      <c r="G33" s="24" t="s">
        <v>164</v>
      </c>
      <c r="H33" s="24" t="s">
        <v>171</v>
      </c>
      <c r="I33" s="24"/>
      <c r="J33" s="24"/>
      <c r="K33" s="24"/>
      <c r="L33" s="24"/>
      <c r="M33" s="24" t="s">
        <v>27</v>
      </c>
      <c r="N33" s="24" t="s">
        <v>151</v>
      </c>
      <c r="O33" s="24" t="s">
        <v>28</v>
      </c>
      <c r="P33" s="25" t="s">
        <v>57</v>
      </c>
      <c r="Q33" s="27">
        <v>287302855</v>
      </c>
      <c r="R33" s="27">
        <v>0</v>
      </c>
      <c r="S33" s="27">
        <v>0</v>
      </c>
      <c r="T33" s="27">
        <v>287302855</v>
      </c>
      <c r="U33" s="27">
        <v>0</v>
      </c>
      <c r="V33" s="27">
        <v>287039591</v>
      </c>
      <c r="W33" s="27">
        <v>263264</v>
      </c>
      <c r="X33" s="27">
        <v>267669088</v>
      </c>
      <c r="Y33" s="27">
        <v>0</v>
      </c>
      <c r="Z33" s="27">
        <v>0</v>
      </c>
      <c r="AA33" s="27">
        <v>0</v>
      </c>
    </row>
    <row r="34" spans="1:27" ht="45" x14ac:dyDescent="0.25">
      <c r="A34" s="24" t="s">
        <v>63</v>
      </c>
      <c r="B34" s="25" t="s">
        <v>64</v>
      </c>
      <c r="C34" s="26" t="s">
        <v>176</v>
      </c>
      <c r="D34" s="24" t="s">
        <v>48</v>
      </c>
      <c r="E34" s="24" t="s">
        <v>174</v>
      </c>
      <c r="F34" s="24" t="s">
        <v>163</v>
      </c>
      <c r="G34" s="24" t="s">
        <v>165</v>
      </c>
      <c r="H34" s="24" t="s">
        <v>61</v>
      </c>
      <c r="I34" s="24"/>
      <c r="J34" s="24"/>
      <c r="K34" s="24"/>
      <c r="L34" s="24"/>
      <c r="M34" s="24" t="s">
        <v>27</v>
      </c>
      <c r="N34" s="24" t="s">
        <v>151</v>
      </c>
      <c r="O34" s="24" t="s">
        <v>28</v>
      </c>
      <c r="P34" s="25" t="s">
        <v>62</v>
      </c>
      <c r="Q34" s="27">
        <v>6329784764</v>
      </c>
      <c r="R34" s="27">
        <v>1847000000</v>
      </c>
      <c r="S34" s="27">
        <v>0</v>
      </c>
      <c r="T34" s="27">
        <v>8176784764</v>
      </c>
      <c r="U34" s="27">
        <v>0</v>
      </c>
      <c r="V34" s="27">
        <v>5386446027</v>
      </c>
      <c r="W34" s="27">
        <v>2790338737</v>
      </c>
      <c r="X34" s="27">
        <v>5067730855.3599997</v>
      </c>
      <c r="Y34" s="27">
        <v>225278297.71000001</v>
      </c>
      <c r="Z34" s="27">
        <v>225278297.71000001</v>
      </c>
      <c r="AA34" s="27">
        <v>225278297.71000001</v>
      </c>
    </row>
    <row r="35" spans="1:27" ht="22.5" x14ac:dyDescent="0.25">
      <c r="A35" s="24" t="s">
        <v>65</v>
      </c>
      <c r="B35" s="25" t="s">
        <v>66</v>
      </c>
      <c r="C35" s="26" t="s">
        <v>34</v>
      </c>
      <c r="D35" s="24" t="s">
        <v>26</v>
      </c>
      <c r="E35" s="24" t="s">
        <v>152</v>
      </c>
      <c r="F35" s="24"/>
      <c r="G35" s="24"/>
      <c r="H35" s="24"/>
      <c r="I35" s="24"/>
      <c r="J35" s="24"/>
      <c r="K35" s="24"/>
      <c r="L35" s="24"/>
      <c r="M35" s="24" t="s">
        <v>27</v>
      </c>
      <c r="N35" s="24" t="s">
        <v>151</v>
      </c>
      <c r="O35" s="24" t="s">
        <v>28</v>
      </c>
      <c r="P35" s="25" t="s">
        <v>35</v>
      </c>
      <c r="Q35" s="27">
        <v>54453228</v>
      </c>
      <c r="R35" s="27">
        <v>0</v>
      </c>
      <c r="S35" s="27">
        <v>0</v>
      </c>
      <c r="T35" s="27">
        <v>54453228</v>
      </c>
      <c r="U35" s="27">
        <v>0</v>
      </c>
      <c r="V35" s="27">
        <v>54453228</v>
      </c>
      <c r="W35" s="27">
        <v>0</v>
      </c>
      <c r="X35" s="27">
        <v>42240137</v>
      </c>
      <c r="Y35" s="27">
        <v>0</v>
      </c>
      <c r="Z35" s="27">
        <v>0</v>
      </c>
      <c r="AA35" s="27">
        <v>0</v>
      </c>
    </row>
    <row r="36" spans="1:27" ht="22.5" x14ac:dyDescent="0.25">
      <c r="A36" s="24" t="s">
        <v>65</v>
      </c>
      <c r="B36" s="25" t="s">
        <v>66</v>
      </c>
      <c r="C36" s="26" t="s">
        <v>44</v>
      </c>
      <c r="D36" s="24" t="s">
        <v>26</v>
      </c>
      <c r="E36" s="24" t="s">
        <v>161</v>
      </c>
      <c r="F36" s="24" t="s">
        <v>150</v>
      </c>
      <c r="G36" s="24"/>
      <c r="H36" s="24"/>
      <c r="I36" s="24"/>
      <c r="J36" s="24"/>
      <c r="K36" s="24"/>
      <c r="L36" s="24"/>
      <c r="M36" s="24" t="s">
        <v>27</v>
      </c>
      <c r="N36" s="24" t="s">
        <v>151</v>
      </c>
      <c r="O36" s="24" t="s">
        <v>28</v>
      </c>
      <c r="P36" s="25" t="s">
        <v>45</v>
      </c>
      <c r="Q36" s="27">
        <v>245121699</v>
      </c>
      <c r="R36" s="27">
        <v>0</v>
      </c>
      <c r="S36" s="27">
        <v>0</v>
      </c>
      <c r="T36" s="27">
        <v>245121699</v>
      </c>
      <c r="U36" s="27">
        <v>0</v>
      </c>
      <c r="V36" s="27">
        <v>0</v>
      </c>
      <c r="W36" s="27">
        <v>245121699</v>
      </c>
      <c r="X36" s="27">
        <v>0</v>
      </c>
      <c r="Y36" s="27">
        <v>0</v>
      </c>
      <c r="Z36" s="27">
        <v>0</v>
      </c>
      <c r="AA36" s="27">
        <v>0</v>
      </c>
    </row>
    <row r="37" spans="1:27" ht="56.25" x14ac:dyDescent="0.25">
      <c r="A37" s="24" t="s">
        <v>65</v>
      </c>
      <c r="B37" s="25" t="s">
        <v>66</v>
      </c>
      <c r="C37" s="26" t="s">
        <v>50</v>
      </c>
      <c r="D37" s="24" t="s">
        <v>48</v>
      </c>
      <c r="E37" s="24" t="s">
        <v>162</v>
      </c>
      <c r="F37" s="24" t="s">
        <v>163</v>
      </c>
      <c r="G37" s="24" t="s">
        <v>167</v>
      </c>
      <c r="H37" s="24" t="s">
        <v>51</v>
      </c>
      <c r="I37" s="24"/>
      <c r="J37" s="24"/>
      <c r="K37" s="24"/>
      <c r="L37" s="24"/>
      <c r="M37" s="24" t="s">
        <v>27</v>
      </c>
      <c r="N37" s="24" t="s">
        <v>151</v>
      </c>
      <c r="O37" s="24" t="s">
        <v>28</v>
      </c>
      <c r="P37" s="25" t="s">
        <v>52</v>
      </c>
      <c r="Q37" s="27">
        <v>2118289386</v>
      </c>
      <c r="R37" s="27">
        <v>0</v>
      </c>
      <c r="S37" s="27">
        <v>0</v>
      </c>
      <c r="T37" s="27">
        <v>2118289386</v>
      </c>
      <c r="U37" s="27">
        <v>0</v>
      </c>
      <c r="V37" s="27">
        <v>2116200886</v>
      </c>
      <c r="W37" s="27">
        <v>2088500</v>
      </c>
      <c r="X37" s="27">
        <v>2106640886</v>
      </c>
      <c r="Y37" s="27">
        <v>0</v>
      </c>
      <c r="Z37" s="27">
        <v>0</v>
      </c>
      <c r="AA37" s="27">
        <v>0</v>
      </c>
    </row>
    <row r="38" spans="1:27" ht="90" x14ac:dyDescent="0.25">
      <c r="A38" s="24" t="s">
        <v>65</v>
      </c>
      <c r="B38" s="25" t="s">
        <v>66</v>
      </c>
      <c r="C38" s="26" t="s">
        <v>54</v>
      </c>
      <c r="D38" s="24" t="s">
        <v>48</v>
      </c>
      <c r="E38" s="24" t="s">
        <v>162</v>
      </c>
      <c r="F38" s="24" t="s">
        <v>163</v>
      </c>
      <c r="G38" s="24" t="s">
        <v>168</v>
      </c>
      <c r="H38" s="24" t="s">
        <v>169</v>
      </c>
      <c r="I38" s="24"/>
      <c r="J38" s="24"/>
      <c r="K38" s="24"/>
      <c r="L38" s="24"/>
      <c r="M38" s="24" t="s">
        <v>53</v>
      </c>
      <c r="N38" s="24" t="s">
        <v>158</v>
      </c>
      <c r="O38" s="24" t="s">
        <v>28</v>
      </c>
      <c r="P38" s="25" t="s">
        <v>55</v>
      </c>
      <c r="Q38" s="27">
        <v>339990942152</v>
      </c>
      <c r="R38" s="27">
        <v>915136718</v>
      </c>
      <c r="S38" s="27">
        <v>0</v>
      </c>
      <c r="T38" s="27">
        <v>340906078870</v>
      </c>
      <c r="U38" s="27">
        <v>0</v>
      </c>
      <c r="V38" s="27">
        <v>193370192830.92001</v>
      </c>
      <c r="W38" s="27">
        <v>147535886039.07999</v>
      </c>
      <c r="X38" s="27">
        <v>167689324225.92001</v>
      </c>
      <c r="Y38" s="27">
        <v>0</v>
      </c>
      <c r="Z38" s="27">
        <v>0</v>
      </c>
      <c r="AA38" s="27">
        <v>0</v>
      </c>
    </row>
    <row r="39" spans="1:27" ht="90" x14ac:dyDescent="0.25">
      <c r="A39" s="24" t="s">
        <v>65</v>
      </c>
      <c r="B39" s="25" t="s">
        <v>66</v>
      </c>
      <c r="C39" s="26" t="s">
        <v>54</v>
      </c>
      <c r="D39" s="24" t="s">
        <v>48</v>
      </c>
      <c r="E39" s="24" t="s">
        <v>162</v>
      </c>
      <c r="F39" s="24" t="s">
        <v>163</v>
      </c>
      <c r="G39" s="24" t="s">
        <v>168</v>
      </c>
      <c r="H39" s="24" t="s">
        <v>169</v>
      </c>
      <c r="I39" s="24"/>
      <c r="J39" s="24"/>
      <c r="K39" s="24"/>
      <c r="L39" s="24"/>
      <c r="M39" s="24" t="s">
        <v>27</v>
      </c>
      <c r="N39" s="24" t="s">
        <v>151</v>
      </c>
      <c r="O39" s="24" t="s">
        <v>28</v>
      </c>
      <c r="P39" s="25" t="s">
        <v>55</v>
      </c>
      <c r="Q39" s="27">
        <v>5986570740</v>
      </c>
      <c r="R39" s="27">
        <v>660353</v>
      </c>
      <c r="S39" s="27">
        <v>64556225</v>
      </c>
      <c r="T39" s="27">
        <v>5922674868</v>
      </c>
      <c r="U39" s="27">
        <v>0</v>
      </c>
      <c r="V39" s="27">
        <v>4041081829</v>
      </c>
      <c r="W39" s="27">
        <v>1881593039</v>
      </c>
      <c r="X39" s="27">
        <v>2949072235</v>
      </c>
      <c r="Y39" s="27">
        <v>0</v>
      </c>
      <c r="Z39" s="27">
        <v>0</v>
      </c>
      <c r="AA39" s="27">
        <v>0</v>
      </c>
    </row>
    <row r="40" spans="1:27" ht="56.25" x14ac:dyDescent="0.25">
      <c r="A40" s="24" t="s">
        <v>65</v>
      </c>
      <c r="B40" s="25" t="s">
        <v>66</v>
      </c>
      <c r="C40" s="26" t="s">
        <v>56</v>
      </c>
      <c r="D40" s="24" t="s">
        <v>48</v>
      </c>
      <c r="E40" s="24" t="s">
        <v>162</v>
      </c>
      <c r="F40" s="24" t="s">
        <v>163</v>
      </c>
      <c r="G40" s="24" t="s">
        <v>168</v>
      </c>
      <c r="H40" s="24" t="s">
        <v>171</v>
      </c>
      <c r="I40" s="24"/>
      <c r="J40" s="24"/>
      <c r="K40" s="24"/>
      <c r="L40" s="24"/>
      <c r="M40" s="24" t="s">
        <v>27</v>
      </c>
      <c r="N40" s="24" t="s">
        <v>151</v>
      </c>
      <c r="O40" s="24" t="s">
        <v>28</v>
      </c>
      <c r="P40" s="25" t="s">
        <v>57</v>
      </c>
      <c r="Q40" s="27">
        <v>4475082187</v>
      </c>
      <c r="R40" s="27">
        <v>693833208</v>
      </c>
      <c r="S40" s="27">
        <v>29977604</v>
      </c>
      <c r="T40" s="27">
        <v>5138937791</v>
      </c>
      <c r="U40" s="27">
        <v>0</v>
      </c>
      <c r="V40" s="27">
        <v>4490021146</v>
      </c>
      <c r="W40" s="27">
        <v>648916645</v>
      </c>
      <c r="X40" s="27">
        <v>3805010968</v>
      </c>
      <c r="Y40" s="27">
        <v>0</v>
      </c>
      <c r="Z40" s="27">
        <v>0</v>
      </c>
      <c r="AA40" s="27">
        <v>0</v>
      </c>
    </row>
    <row r="41" spans="1:27" ht="45" x14ac:dyDescent="0.25">
      <c r="A41" s="24" t="s">
        <v>65</v>
      </c>
      <c r="B41" s="25" t="s">
        <v>66</v>
      </c>
      <c r="C41" s="26" t="s">
        <v>58</v>
      </c>
      <c r="D41" s="24" t="s">
        <v>48</v>
      </c>
      <c r="E41" s="24" t="s">
        <v>162</v>
      </c>
      <c r="F41" s="24" t="s">
        <v>163</v>
      </c>
      <c r="G41" s="24" t="s">
        <v>158</v>
      </c>
      <c r="H41" s="24" t="s">
        <v>172</v>
      </c>
      <c r="I41" s="24"/>
      <c r="J41" s="24"/>
      <c r="K41" s="24"/>
      <c r="L41" s="24"/>
      <c r="M41" s="24" t="s">
        <v>53</v>
      </c>
      <c r="N41" s="24" t="s">
        <v>173</v>
      </c>
      <c r="O41" s="24" t="s">
        <v>28</v>
      </c>
      <c r="P41" s="25" t="s">
        <v>59</v>
      </c>
      <c r="Q41" s="27">
        <v>4929450356</v>
      </c>
      <c r="R41" s="27">
        <v>0</v>
      </c>
      <c r="S41" s="27">
        <v>0</v>
      </c>
      <c r="T41" s="27">
        <v>4929450356</v>
      </c>
      <c r="U41" s="27">
        <v>0</v>
      </c>
      <c r="V41" s="27">
        <v>4647329081</v>
      </c>
      <c r="W41" s="27">
        <v>282121275</v>
      </c>
      <c r="X41" s="27">
        <v>4647329081</v>
      </c>
      <c r="Y41" s="27">
        <v>663319679</v>
      </c>
      <c r="Z41" s="27">
        <v>663319679</v>
      </c>
      <c r="AA41" s="27">
        <v>663319679</v>
      </c>
    </row>
    <row r="42" spans="1:27" ht="45" x14ac:dyDescent="0.25">
      <c r="A42" s="24" t="s">
        <v>65</v>
      </c>
      <c r="B42" s="25" t="s">
        <v>66</v>
      </c>
      <c r="C42" s="26" t="s">
        <v>58</v>
      </c>
      <c r="D42" s="24" t="s">
        <v>48</v>
      </c>
      <c r="E42" s="24" t="s">
        <v>162</v>
      </c>
      <c r="F42" s="24" t="s">
        <v>163</v>
      </c>
      <c r="G42" s="24" t="s">
        <v>158</v>
      </c>
      <c r="H42" s="24" t="s">
        <v>172</v>
      </c>
      <c r="I42" s="24"/>
      <c r="J42" s="24"/>
      <c r="K42" s="24"/>
      <c r="L42" s="24"/>
      <c r="M42" s="24" t="s">
        <v>27</v>
      </c>
      <c r="N42" s="24" t="s">
        <v>170</v>
      </c>
      <c r="O42" s="24" t="s">
        <v>28</v>
      </c>
      <c r="P42" s="25" t="s">
        <v>59</v>
      </c>
      <c r="Q42" s="27">
        <v>5114415277</v>
      </c>
      <c r="R42" s="27">
        <v>807041771</v>
      </c>
      <c r="S42" s="27">
        <v>112677905</v>
      </c>
      <c r="T42" s="27">
        <v>5808779143</v>
      </c>
      <c r="U42" s="27">
        <v>0</v>
      </c>
      <c r="V42" s="27">
        <v>3961040632</v>
      </c>
      <c r="W42" s="27">
        <v>1847738511</v>
      </c>
      <c r="X42" s="27">
        <v>2911602019</v>
      </c>
      <c r="Y42" s="27">
        <v>0</v>
      </c>
      <c r="Z42" s="27">
        <v>0</v>
      </c>
      <c r="AA42" s="27">
        <v>0</v>
      </c>
    </row>
    <row r="43" spans="1:27" ht="45" x14ac:dyDescent="0.25">
      <c r="A43" s="24" t="s">
        <v>65</v>
      </c>
      <c r="B43" s="25" t="s">
        <v>66</v>
      </c>
      <c r="C43" s="26" t="s">
        <v>58</v>
      </c>
      <c r="D43" s="24" t="s">
        <v>48</v>
      </c>
      <c r="E43" s="24" t="s">
        <v>162</v>
      </c>
      <c r="F43" s="24" t="s">
        <v>163</v>
      </c>
      <c r="G43" s="24" t="s">
        <v>158</v>
      </c>
      <c r="H43" s="24" t="s">
        <v>172</v>
      </c>
      <c r="I43" s="24"/>
      <c r="J43" s="24"/>
      <c r="K43" s="24"/>
      <c r="L43" s="24"/>
      <c r="M43" s="24" t="s">
        <v>27</v>
      </c>
      <c r="N43" s="24" t="s">
        <v>151</v>
      </c>
      <c r="O43" s="24" t="s">
        <v>28</v>
      </c>
      <c r="P43" s="25" t="s">
        <v>59</v>
      </c>
      <c r="Q43" s="27">
        <v>16216509837</v>
      </c>
      <c r="R43" s="27">
        <v>0</v>
      </c>
      <c r="S43" s="27">
        <v>0</v>
      </c>
      <c r="T43" s="27">
        <v>16216509837</v>
      </c>
      <c r="U43" s="27">
        <v>0</v>
      </c>
      <c r="V43" s="27">
        <v>16129267035</v>
      </c>
      <c r="W43" s="27">
        <v>87242802</v>
      </c>
      <c r="X43" s="27">
        <v>16129267035</v>
      </c>
      <c r="Y43" s="27">
        <v>2224839883</v>
      </c>
      <c r="Z43" s="27">
        <v>2224839883</v>
      </c>
      <c r="AA43" s="27">
        <v>2224839883</v>
      </c>
    </row>
    <row r="44" spans="1:27" ht="56.25" x14ac:dyDescent="0.25">
      <c r="A44" s="24" t="s">
        <v>65</v>
      </c>
      <c r="B44" s="25" t="s">
        <v>66</v>
      </c>
      <c r="C44" s="26" t="s">
        <v>187</v>
      </c>
      <c r="D44" s="24" t="s">
        <v>48</v>
      </c>
      <c r="E44" s="24" t="s">
        <v>162</v>
      </c>
      <c r="F44" s="24" t="s">
        <v>163</v>
      </c>
      <c r="G44" s="24" t="s">
        <v>188</v>
      </c>
      <c r="H44" s="24" t="s">
        <v>166</v>
      </c>
      <c r="I44" s="24"/>
      <c r="J44" s="24"/>
      <c r="K44" s="24"/>
      <c r="L44" s="24"/>
      <c r="M44" s="24" t="s">
        <v>27</v>
      </c>
      <c r="N44" s="24" t="s">
        <v>151</v>
      </c>
      <c r="O44" s="24" t="s">
        <v>28</v>
      </c>
      <c r="P44" s="25" t="s">
        <v>49</v>
      </c>
      <c r="Q44" s="27">
        <v>248591269</v>
      </c>
      <c r="R44" s="27">
        <v>0</v>
      </c>
      <c r="S44" s="27">
        <v>0</v>
      </c>
      <c r="T44" s="27">
        <v>248591269</v>
      </c>
      <c r="U44" s="27">
        <v>0</v>
      </c>
      <c r="V44" s="27">
        <v>244072147</v>
      </c>
      <c r="W44" s="27">
        <v>4519122</v>
      </c>
      <c r="X44" s="27">
        <v>197485762</v>
      </c>
      <c r="Y44" s="27">
        <v>0</v>
      </c>
      <c r="Z44" s="27">
        <v>0</v>
      </c>
      <c r="AA44" s="27">
        <v>0</v>
      </c>
    </row>
    <row r="45" spans="1:27" ht="56.25" x14ac:dyDescent="0.25">
      <c r="A45" s="24" t="s">
        <v>65</v>
      </c>
      <c r="B45" s="25" t="s">
        <v>66</v>
      </c>
      <c r="C45" s="26" t="s">
        <v>60</v>
      </c>
      <c r="D45" s="24" t="s">
        <v>48</v>
      </c>
      <c r="E45" s="24" t="s">
        <v>174</v>
      </c>
      <c r="F45" s="24" t="s">
        <v>163</v>
      </c>
      <c r="G45" s="24" t="s">
        <v>164</v>
      </c>
      <c r="H45" s="24" t="s">
        <v>171</v>
      </c>
      <c r="I45" s="24"/>
      <c r="J45" s="24"/>
      <c r="K45" s="24"/>
      <c r="L45" s="24"/>
      <c r="M45" s="24" t="s">
        <v>27</v>
      </c>
      <c r="N45" s="24" t="s">
        <v>151</v>
      </c>
      <c r="O45" s="24" t="s">
        <v>28</v>
      </c>
      <c r="P45" s="25" t="s">
        <v>57</v>
      </c>
      <c r="Q45" s="27">
        <v>211711055</v>
      </c>
      <c r="R45" s="27">
        <v>0</v>
      </c>
      <c r="S45" s="27">
        <v>0</v>
      </c>
      <c r="T45" s="27">
        <v>211711055</v>
      </c>
      <c r="U45" s="27">
        <v>0</v>
      </c>
      <c r="V45" s="27">
        <v>200949264</v>
      </c>
      <c r="W45" s="27">
        <v>10761791</v>
      </c>
      <c r="X45" s="27">
        <v>200949264</v>
      </c>
      <c r="Y45" s="27">
        <v>0</v>
      </c>
      <c r="Z45" s="27">
        <v>0</v>
      </c>
      <c r="AA45" s="27">
        <v>0</v>
      </c>
    </row>
    <row r="46" spans="1:27" ht="45" x14ac:dyDescent="0.25">
      <c r="A46" s="24" t="s">
        <v>65</v>
      </c>
      <c r="B46" s="25" t="s">
        <v>66</v>
      </c>
      <c r="C46" s="26" t="s">
        <v>176</v>
      </c>
      <c r="D46" s="24" t="s">
        <v>48</v>
      </c>
      <c r="E46" s="24" t="s">
        <v>174</v>
      </c>
      <c r="F46" s="24" t="s">
        <v>163</v>
      </c>
      <c r="G46" s="24" t="s">
        <v>165</v>
      </c>
      <c r="H46" s="24" t="s">
        <v>61</v>
      </c>
      <c r="I46" s="24"/>
      <c r="J46" s="24"/>
      <c r="K46" s="24"/>
      <c r="L46" s="24"/>
      <c r="M46" s="24" t="s">
        <v>27</v>
      </c>
      <c r="N46" s="24" t="s">
        <v>151</v>
      </c>
      <c r="O46" s="24" t="s">
        <v>28</v>
      </c>
      <c r="P46" s="25" t="s">
        <v>62</v>
      </c>
      <c r="Q46" s="27">
        <v>2794666009</v>
      </c>
      <c r="R46" s="27">
        <v>200000000</v>
      </c>
      <c r="S46" s="27">
        <v>0</v>
      </c>
      <c r="T46" s="27">
        <v>2994666009</v>
      </c>
      <c r="U46" s="27">
        <v>0</v>
      </c>
      <c r="V46" s="27">
        <v>1787455306</v>
      </c>
      <c r="W46" s="27">
        <v>1207210703</v>
      </c>
      <c r="X46" s="27">
        <v>885819491.24000001</v>
      </c>
      <c r="Y46" s="27">
        <v>59169813.240000002</v>
      </c>
      <c r="Z46" s="27">
        <v>59169813.240000002</v>
      </c>
      <c r="AA46" s="27">
        <v>59169813.240000002</v>
      </c>
    </row>
    <row r="47" spans="1:27" ht="22.5" x14ac:dyDescent="0.25">
      <c r="A47" s="24" t="s">
        <v>67</v>
      </c>
      <c r="B47" s="25" t="s">
        <v>68</v>
      </c>
      <c r="C47" s="26" t="s">
        <v>34</v>
      </c>
      <c r="D47" s="24" t="s">
        <v>26</v>
      </c>
      <c r="E47" s="24" t="s">
        <v>152</v>
      </c>
      <c r="F47" s="24"/>
      <c r="G47" s="24"/>
      <c r="H47" s="24"/>
      <c r="I47" s="24"/>
      <c r="J47" s="24"/>
      <c r="K47" s="24"/>
      <c r="L47" s="24"/>
      <c r="M47" s="24" t="s">
        <v>27</v>
      </c>
      <c r="N47" s="24" t="s">
        <v>151</v>
      </c>
      <c r="O47" s="24" t="s">
        <v>28</v>
      </c>
      <c r="P47" s="25" t="s">
        <v>35</v>
      </c>
      <c r="Q47" s="27">
        <v>234178052</v>
      </c>
      <c r="R47" s="27">
        <v>0</v>
      </c>
      <c r="S47" s="27">
        <v>177041729</v>
      </c>
      <c r="T47" s="27">
        <v>57136323</v>
      </c>
      <c r="U47" s="27">
        <v>0</v>
      </c>
      <c r="V47" s="27">
        <v>31353183</v>
      </c>
      <c r="W47" s="27">
        <v>25783140</v>
      </c>
      <c r="X47" s="27">
        <v>0</v>
      </c>
      <c r="Y47" s="27">
        <v>0</v>
      </c>
      <c r="Z47" s="27">
        <v>0</v>
      </c>
      <c r="AA47" s="27">
        <v>0</v>
      </c>
    </row>
    <row r="48" spans="1:27" ht="22.5" x14ac:dyDescent="0.25">
      <c r="A48" s="24" t="s">
        <v>67</v>
      </c>
      <c r="B48" s="25" t="s">
        <v>68</v>
      </c>
      <c r="C48" s="26" t="s">
        <v>44</v>
      </c>
      <c r="D48" s="24" t="s">
        <v>26</v>
      </c>
      <c r="E48" s="24" t="s">
        <v>161</v>
      </c>
      <c r="F48" s="24" t="s">
        <v>150</v>
      </c>
      <c r="G48" s="24"/>
      <c r="H48" s="24"/>
      <c r="I48" s="24"/>
      <c r="J48" s="24"/>
      <c r="K48" s="24"/>
      <c r="L48" s="24"/>
      <c r="M48" s="24" t="s">
        <v>27</v>
      </c>
      <c r="N48" s="24" t="s">
        <v>151</v>
      </c>
      <c r="O48" s="24" t="s">
        <v>28</v>
      </c>
      <c r="P48" s="25" t="s">
        <v>45</v>
      </c>
      <c r="Q48" s="27">
        <v>572094864</v>
      </c>
      <c r="R48" s="27">
        <v>0</v>
      </c>
      <c r="S48" s="27">
        <v>0</v>
      </c>
      <c r="T48" s="27">
        <v>572094864</v>
      </c>
      <c r="U48" s="27">
        <v>0</v>
      </c>
      <c r="V48" s="27">
        <v>572094864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</row>
    <row r="49" spans="1:27" ht="56.25" x14ac:dyDescent="0.25">
      <c r="A49" s="24" t="s">
        <v>67</v>
      </c>
      <c r="B49" s="25" t="s">
        <v>68</v>
      </c>
      <c r="C49" s="26" t="s">
        <v>50</v>
      </c>
      <c r="D49" s="24" t="s">
        <v>48</v>
      </c>
      <c r="E49" s="24" t="s">
        <v>162</v>
      </c>
      <c r="F49" s="24" t="s">
        <v>163</v>
      </c>
      <c r="G49" s="24" t="s">
        <v>167</v>
      </c>
      <c r="H49" s="24" t="s">
        <v>51</v>
      </c>
      <c r="I49" s="24"/>
      <c r="J49" s="24"/>
      <c r="K49" s="24"/>
      <c r="L49" s="24"/>
      <c r="M49" s="24" t="s">
        <v>27</v>
      </c>
      <c r="N49" s="24" t="s">
        <v>151</v>
      </c>
      <c r="O49" s="24" t="s">
        <v>28</v>
      </c>
      <c r="P49" s="25" t="s">
        <v>52</v>
      </c>
      <c r="Q49" s="27">
        <v>96979500</v>
      </c>
      <c r="R49" s="27">
        <v>0</v>
      </c>
      <c r="S49" s="27">
        <v>0</v>
      </c>
      <c r="T49" s="27">
        <v>96979500</v>
      </c>
      <c r="U49" s="27">
        <v>0</v>
      </c>
      <c r="V49" s="27">
        <v>96979500</v>
      </c>
      <c r="W49" s="27">
        <v>0</v>
      </c>
      <c r="X49" s="27">
        <v>96979500</v>
      </c>
      <c r="Y49" s="27">
        <v>0</v>
      </c>
      <c r="Z49" s="27">
        <v>0</v>
      </c>
      <c r="AA49" s="27">
        <v>0</v>
      </c>
    </row>
    <row r="50" spans="1:27" ht="90" x14ac:dyDescent="0.25">
      <c r="A50" s="24" t="s">
        <v>67</v>
      </c>
      <c r="B50" s="25" t="s">
        <v>68</v>
      </c>
      <c r="C50" s="26" t="s">
        <v>54</v>
      </c>
      <c r="D50" s="24" t="s">
        <v>48</v>
      </c>
      <c r="E50" s="24" t="s">
        <v>162</v>
      </c>
      <c r="F50" s="24" t="s">
        <v>163</v>
      </c>
      <c r="G50" s="24" t="s">
        <v>168</v>
      </c>
      <c r="H50" s="24" t="s">
        <v>169</v>
      </c>
      <c r="I50" s="24"/>
      <c r="J50" s="24"/>
      <c r="K50" s="24"/>
      <c r="L50" s="24"/>
      <c r="M50" s="24" t="s">
        <v>53</v>
      </c>
      <c r="N50" s="24" t="s">
        <v>158</v>
      </c>
      <c r="O50" s="24" t="s">
        <v>28</v>
      </c>
      <c r="P50" s="25" t="s">
        <v>55</v>
      </c>
      <c r="Q50" s="27">
        <v>330546289931</v>
      </c>
      <c r="R50" s="27">
        <v>355827200</v>
      </c>
      <c r="S50" s="27">
        <v>0</v>
      </c>
      <c r="T50" s="27">
        <v>330902117131</v>
      </c>
      <c r="U50" s="27">
        <v>0</v>
      </c>
      <c r="V50" s="27">
        <v>203019857822</v>
      </c>
      <c r="W50" s="27">
        <v>127882259309</v>
      </c>
      <c r="X50" s="27">
        <v>178937661596.85001</v>
      </c>
      <c r="Y50" s="27">
        <v>5175744175</v>
      </c>
      <c r="Z50" s="27">
        <v>5175744175</v>
      </c>
      <c r="AA50" s="27">
        <v>5175744175</v>
      </c>
    </row>
    <row r="51" spans="1:27" ht="90" x14ac:dyDescent="0.25">
      <c r="A51" s="24" t="s">
        <v>67</v>
      </c>
      <c r="B51" s="25" t="s">
        <v>68</v>
      </c>
      <c r="C51" s="26" t="s">
        <v>54</v>
      </c>
      <c r="D51" s="24" t="s">
        <v>48</v>
      </c>
      <c r="E51" s="24" t="s">
        <v>162</v>
      </c>
      <c r="F51" s="24" t="s">
        <v>163</v>
      </c>
      <c r="G51" s="24" t="s">
        <v>168</v>
      </c>
      <c r="H51" s="24" t="s">
        <v>169</v>
      </c>
      <c r="I51" s="24"/>
      <c r="J51" s="24"/>
      <c r="K51" s="24"/>
      <c r="L51" s="24"/>
      <c r="M51" s="24" t="s">
        <v>27</v>
      </c>
      <c r="N51" s="24" t="s">
        <v>151</v>
      </c>
      <c r="O51" s="24" t="s">
        <v>28</v>
      </c>
      <c r="P51" s="25" t="s">
        <v>55</v>
      </c>
      <c r="Q51" s="27">
        <v>9059543519</v>
      </c>
      <c r="R51" s="27">
        <v>23633</v>
      </c>
      <c r="S51" s="27">
        <v>64556225</v>
      </c>
      <c r="T51" s="27">
        <v>8995010927</v>
      </c>
      <c r="U51" s="27">
        <v>0</v>
      </c>
      <c r="V51" s="27">
        <v>7405043605</v>
      </c>
      <c r="W51" s="27">
        <v>1589967322</v>
      </c>
      <c r="X51" s="27">
        <v>7315217691</v>
      </c>
      <c r="Y51" s="27">
        <v>0</v>
      </c>
      <c r="Z51" s="27">
        <v>0</v>
      </c>
      <c r="AA51" s="27">
        <v>0</v>
      </c>
    </row>
    <row r="52" spans="1:27" ht="56.25" x14ac:dyDescent="0.25">
      <c r="A52" s="24" t="s">
        <v>67</v>
      </c>
      <c r="B52" s="25" t="s">
        <v>68</v>
      </c>
      <c r="C52" s="26" t="s">
        <v>56</v>
      </c>
      <c r="D52" s="24" t="s">
        <v>48</v>
      </c>
      <c r="E52" s="24" t="s">
        <v>162</v>
      </c>
      <c r="F52" s="24" t="s">
        <v>163</v>
      </c>
      <c r="G52" s="24" t="s">
        <v>168</v>
      </c>
      <c r="H52" s="24" t="s">
        <v>171</v>
      </c>
      <c r="I52" s="24"/>
      <c r="J52" s="24"/>
      <c r="K52" s="24"/>
      <c r="L52" s="24"/>
      <c r="M52" s="24" t="s">
        <v>27</v>
      </c>
      <c r="N52" s="24" t="s">
        <v>151</v>
      </c>
      <c r="O52" s="24" t="s">
        <v>28</v>
      </c>
      <c r="P52" s="25" t="s">
        <v>57</v>
      </c>
      <c r="Q52" s="27">
        <v>5590895147</v>
      </c>
      <c r="R52" s="27">
        <v>310282256</v>
      </c>
      <c r="S52" s="27">
        <v>30141128</v>
      </c>
      <c r="T52" s="27">
        <v>5871036275</v>
      </c>
      <c r="U52" s="27">
        <v>0</v>
      </c>
      <c r="V52" s="27">
        <v>5778688419</v>
      </c>
      <c r="W52" s="27">
        <v>92347856</v>
      </c>
      <c r="X52" s="27">
        <v>5385984723</v>
      </c>
      <c r="Y52" s="27">
        <v>0</v>
      </c>
      <c r="Z52" s="27">
        <v>0</v>
      </c>
      <c r="AA52" s="27">
        <v>0</v>
      </c>
    </row>
    <row r="53" spans="1:27" ht="45" x14ac:dyDescent="0.25">
      <c r="A53" s="24" t="s">
        <v>67</v>
      </c>
      <c r="B53" s="25" t="s">
        <v>68</v>
      </c>
      <c r="C53" s="26" t="s">
        <v>58</v>
      </c>
      <c r="D53" s="24" t="s">
        <v>48</v>
      </c>
      <c r="E53" s="24" t="s">
        <v>162</v>
      </c>
      <c r="F53" s="24" t="s">
        <v>163</v>
      </c>
      <c r="G53" s="24" t="s">
        <v>158</v>
      </c>
      <c r="H53" s="24" t="s">
        <v>172</v>
      </c>
      <c r="I53" s="24"/>
      <c r="J53" s="24"/>
      <c r="K53" s="24"/>
      <c r="L53" s="24"/>
      <c r="M53" s="24" t="s">
        <v>53</v>
      </c>
      <c r="N53" s="24" t="s">
        <v>173</v>
      </c>
      <c r="O53" s="24" t="s">
        <v>28</v>
      </c>
      <c r="P53" s="25" t="s">
        <v>59</v>
      </c>
      <c r="Q53" s="27">
        <v>17090898838</v>
      </c>
      <c r="R53" s="27">
        <v>0</v>
      </c>
      <c r="S53" s="27">
        <v>0</v>
      </c>
      <c r="T53" s="27">
        <v>17090898838</v>
      </c>
      <c r="U53" s="27">
        <v>0</v>
      </c>
      <c r="V53" s="27">
        <v>15792599613</v>
      </c>
      <c r="W53" s="27">
        <v>1298299225</v>
      </c>
      <c r="X53" s="27">
        <v>15792599613</v>
      </c>
      <c r="Y53" s="27">
        <v>2389382497</v>
      </c>
      <c r="Z53" s="27">
        <v>2389382497</v>
      </c>
      <c r="AA53" s="27">
        <v>2389382497</v>
      </c>
    </row>
    <row r="54" spans="1:27" ht="45" x14ac:dyDescent="0.25">
      <c r="A54" s="24" t="s">
        <v>67</v>
      </c>
      <c r="B54" s="25" t="s">
        <v>68</v>
      </c>
      <c r="C54" s="26" t="s">
        <v>58</v>
      </c>
      <c r="D54" s="24" t="s">
        <v>48</v>
      </c>
      <c r="E54" s="24" t="s">
        <v>162</v>
      </c>
      <c r="F54" s="24" t="s">
        <v>163</v>
      </c>
      <c r="G54" s="24" t="s">
        <v>158</v>
      </c>
      <c r="H54" s="24" t="s">
        <v>172</v>
      </c>
      <c r="I54" s="24"/>
      <c r="J54" s="24"/>
      <c r="K54" s="24"/>
      <c r="L54" s="24"/>
      <c r="M54" s="24" t="s">
        <v>27</v>
      </c>
      <c r="N54" s="24" t="s">
        <v>170</v>
      </c>
      <c r="O54" s="24" t="s">
        <v>28</v>
      </c>
      <c r="P54" s="25" t="s">
        <v>59</v>
      </c>
      <c r="Q54" s="27">
        <v>25086323023</v>
      </c>
      <c r="R54" s="27">
        <v>27950538</v>
      </c>
      <c r="S54" s="27">
        <v>1072275700</v>
      </c>
      <c r="T54" s="27">
        <v>24041997861</v>
      </c>
      <c r="U54" s="27">
        <v>0</v>
      </c>
      <c r="V54" s="27">
        <v>20217422291</v>
      </c>
      <c r="W54" s="27">
        <v>3824575570</v>
      </c>
      <c r="X54" s="27">
        <v>17843832680</v>
      </c>
      <c r="Y54" s="27">
        <v>1248372</v>
      </c>
      <c r="Z54" s="27">
        <v>1248372</v>
      </c>
      <c r="AA54" s="27">
        <v>1248372</v>
      </c>
    </row>
    <row r="55" spans="1:27" ht="45" x14ac:dyDescent="0.25">
      <c r="A55" s="24" t="s">
        <v>67</v>
      </c>
      <c r="B55" s="25" t="s">
        <v>68</v>
      </c>
      <c r="C55" s="26" t="s">
        <v>58</v>
      </c>
      <c r="D55" s="24" t="s">
        <v>48</v>
      </c>
      <c r="E55" s="24" t="s">
        <v>162</v>
      </c>
      <c r="F55" s="24" t="s">
        <v>163</v>
      </c>
      <c r="G55" s="24" t="s">
        <v>158</v>
      </c>
      <c r="H55" s="24" t="s">
        <v>172</v>
      </c>
      <c r="I55" s="24"/>
      <c r="J55" s="24"/>
      <c r="K55" s="24"/>
      <c r="L55" s="24"/>
      <c r="M55" s="24" t="s">
        <v>27</v>
      </c>
      <c r="N55" s="24" t="s">
        <v>151</v>
      </c>
      <c r="O55" s="24" t="s">
        <v>28</v>
      </c>
      <c r="P55" s="25" t="s">
        <v>59</v>
      </c>
      <c r="Q55" s="27">
        <v>102055684935</v>
      </c>
      <c r="R55" s="27">
        <v>0</v>
      </c>
      <c r="S55" s="27">
        <v>0</v>
      </c>
      <c r="T55" s="27">
        <v>102055684935</v>
      </c>
      <c r="U55" s="27">
        <v>0</v>
      </c>
      <c r="V55" s="27">
        <v>97014352015</v>
      </c>
      <c r="W55" s="27">
        <v>5041332920</v>
      </c>
      <c r="X55" s="27">
        <v>96990385120</v>
      </c>
      <c r="Y55" s="27">
        <v>13656787431</v>
      </c>
      <c r="Z55" s="27">
        <v>13656787431</v>
      </c>
      <c r="AA55" s="27">
        <v>13656787431</v>
      </c>
    </row>
    <row r="56" spans="1:27" ht="56.25" x14ac:dyDescent="0.25">
      <c r="A56" s="24" t="s">
        <v>67</v>
      </c>
      <c r="B56" s="25" t="s">
        <v>68</v>
      </c>
      <c r="C56" s="26" t="s">
        <v>187</v>
      </c>
      <c r="D56" s="24" t="s">
        <v>48</v>
      </c>
      <c r="E56" s="24" t="s">
        <v>162</v>
      </c>
      <c r="F56" s="24" t="s">
        <v>163</v>
      </c>
      <c r="G56" s="24" t="s">
        <v>188</v>
      </c>
      <c r="H56" s="24" t="s">
        <v>166</v>
      </c>
      <c r="I56" s="24"/>
      <c r="J56" s="24"/>
      <c r="K56" s="24"/>
      <c r="L56" s="24"/>
      <c r="M56" s="24" t="s">
        <v>27</v>
      </c>
      <c r="N56" s="24" t="s">
        <v>151</v>
      </c>
      <c r="O56" s="24" t="s">
        <v>28</v>
      </c>
      <c r="P56" s="25" t="s">
        <v>49</v>
      </c>
      <c r="Q56" s="27">
        <v>152618499</v>
      </c>
      <c r="R56" s="27">
        <v>0</v>
      </c>
      <c r="S56" s="27">
        <v>0</v>
      </c>
      <c r="T56" s="27">
        <v>152618499</v>
      </c>
      <c r="U56" s="27">
        <v>0</v>
      </c>
      <c r="V56" s="27">
        <v>150899377</v>
      </c>
      <c r="W56" s="27">
        <v>1719122</v>
      </c>
      <c r="X56" s="27">
        <v>150899377</v>
      </c>
      <c r="Y56" s="27">
        <v>0</v>
      </c>
      <c r="Z56" s="27">
        <v>0</v>
      </c>
      <c r="AA56" s="27">
        <v>0</v>
      </c>
    </row>
    <row r="57" spans="1:27" ht="56.25" x14ac:dyDescent="0.25">
      <c r="A57" s="24" t="s">
        <v>67</v>
      </c>
      <c r="B57" s="25" t="s">
        <v>68</v>
      </c>
      <c r="C57" s="26" t="s">
        <v>60</v>
      </c>
      <c r="D57" s="24" t="s">
        <v>48</v>
      </c>
      <c r="E57" s="24" t="s">
        <v>174</v>
      </c>
      <c r="F57" s="24" t="s">
        <v>163</v>
      </c>
      <c r="G57" s="24" t="s">
        <v>164</v>
      </c>
      <c r="H57" s="24" t="s">
        <v>171</v>
      </c>
      <c r="I57" s="24"/>
      <c r="J57" s="24"/>
      <c r="K57" s="24"/>
      <c r="L57" s="24"/>
      <c r="M57" s="24" t="s">
        <v>27</v>
      </c>
      <c r="N57" s="24" t="s">
        <v>151</v>
      </c>
      <c r="O57" s="24" t="s">
        <v>28</v>
      </c>
      <c r="P57" s="25" t="s">
        <v>57</v>
      </c>
      <c r="Q57" s="27">
        <v>401898528</v>
      </c>
      <c r="R57" s="27">
        <v>0</v>
      </c>
      <c r="S57" s="27">
        <v>0</v>
      </c>
      <c r="T57" s="27">
        <v>401898528</v>
      </c>
      <c r="U57" s="27">
        <v>0</v>
      </c>
      <c r="V57" s="27">
        <v>392130161</v>
      </c>
      <c r="W57" s="27">
        <v>9768367</v>
      </c>
      <c r="X57" s="27">
        <v>392130161</v>
      </c>
      <c r="Y57" s="27">
        <v>0</v>
      </c>
      <c r="Z57" s="27">
        <v>0</v>
      </c>
      <c r="AA57" s="27">
        <v>0</v>
      </c>
    </row>
    <row r="58" spans="1:27" ht="45" x14ac:dyDescent="0.25">
      <c r="A58" s="24" t="s">
        <v>67</v>
      </c>
      <c r="B58" s="25" t="s">
        <v>68</v>
      </c>
      <c r="C58" s="26" t="s">
        <v>176</v>
      </c>
      <c r="D58" s="24" t="s">
        <v>48</v>
      </c>
      <c r="E58" s="24" t="s">
        <v>174</v>
      </c>
      <c r="F58" s="24" t="s">
        <v>163</v>
      </c>
      <c r="G58" s="24" t="s">
        <v>165</v>
      </c>
      <c r="H58" s="24" t="s">
        <v>61</v>
      </c>
      <c r="I58" s="24"/>
      <c r="J58" s="24"/>
      <c r="K58" s="24"/>
      <c r="L58" s="24"/>
      <c r="M58" s="24" t="s">
        <v>27</v>
      </c>
      <c r="N58" s="24" t="s">
        <v>151</v>
      </c>
      <c r="O58" s="24" t="s">
        <v>28</v>
      </c>
      <c r="P58" s="25" t="s">
        <v>62</v>
      </c>
      <c r="Q58" s="27">
        <v>10240322514</v>
      </c>
      <c r="R58" s="27">
        <v>1830000000</v>
      </c>
      <c r="S58" s="27">
        <v>0</v>
      </c>
      <c r="T58" s="27">
        <v>12070322514</v>
      </c>
      <c r="U58" s="27">
        <v>0</v>
      </c>
      <c r="V58" s="27">
        <v>8487366268</v>
      </c>
      <c r="W58" s="27">
        <v>3582956246</v>
      </c>
      <c r="X58" s="27">
        <v>8037208678</v>
      </c>
      <c r="Y58" s="27">
        <v>525742679.26999998</v>
      </c>
      <c r="Z58" s="27">
        <v>525742679.26999998</v>
      </c>
      <c r="AA58" s="27">
        <v>525742679.26999998</v>
      </c>
    </row>
    <row r="59" spans="1:27" ht="22.5" x14ac:dyDescent="0.25">
      <c r="A59" s="24" t="s">
        <v>69</v>
      </c>
      <c r="B59" s="25" t="s">
        <v>70</v>
      </c>
      <c r="C59" s="26" t="s">
        <v>34</v>
      </c>
      <c r="D59" s="24" t="s">
        <v>26</v>
      </c>
      <c r="E59" s="24" t="s">
        <v>152</v>
      </c>
      <c r="F59" s="24"/>
      <c r="G59" s="24"/>
      <c r="H59" s="24"/>
      <c r="I59" s="24"/>
      <c r="J59" s="24"/>
      <c r="K59" s="24"/>
      <c r="L59" s="24"/>
      <c r="M59" s="24" t="s">
        <v>27</v>
      </c>
      <c r="N59" s="24" t="s">
        <v>151</v>
      </c>
      <c r="O59" s="24" t="s">
        <v>28</v>
      </c>
      <c r="P59" s="25" t="s">
        <v>35</v>
      </c>
      <c r="Q59" s="27">
        <v>87263255</v>
      </c>
      <c r="R59" s="27">
        <v>0</v>
      </c>
      <c r="S59" s="27">
        <v>0</v>
      </c>
      <c r="T59" s="27">
        <v>87263255</v>
      </c>
      <c r="U59" s="27">
        <v>0</v>
      </c>
      <c r="V59" s="27">
        <v>74273255</v>
      </c>
      <c r="W59" s="27">
        <v>12990000</v>
      </c>
      <c r="X59" s="27">
        <v>67488204</v>
      </c>
      <c r="Y59" s="27">
        <v>5820000</v>
      </c>
      <c r="Z59" s="27">
        <v>5820000</v>
      </c>
      <c r="AA59" s="27">
        <v>5820000</v>
      </c>
    </row>
    <row r="60" spans="1:27" ht="22.5" x14ac:dyDescent="0.25">
      <c r="A60" s="24" t="s">
        <v>69</v>
      </c>
      <c r="B60" s="25" t="s">
        <v>70</v>
      </c>
      <c r="C60" s="26" t="s">
        <v>44</v>
      </c>
      <c r="D60" s="24" t="s">
        <v>26</v>
      </c>
      <c r="E60" s="24" t="s">
        <v>161</v>
      </c>
      <c r="F60" s="24" t="s">
        <v>150</v>
      </c>
      <c r="G60" s="24"/>
      <c r="H60" s="24"/>
      <c r="I60" s="24"/>
      <c r="J60" s="24"/>
      <c r="K60" s="24"/>
      <c r="L60" s="24"/>
      <c r="M60" s="24" t="s">
        <v>27</v>
      </c>
      <c r="N60" s="24" t="s">
        <v>151</v>
      </c>
      <c r="O60" s="24" t="s">
        <v>28</v>
      </c>
      <c r="P60" s="25" t="s">
        <v>45</v>
      </c>
      <c r="Q60" s="27">
        <v>202142050</v>
      </c>
      <c r="R60" s="27">
        <v>0</v>
      </c>
      <c r="S60" s="27">
        <v>0</v>
      </c>
      <c r="T60" s="27">
        <v>202142050</v>
      </c>
      <c r="U60" s="27">
        <v>0</v>
      </c>
      <c r="V60" s="27">
        <v>202142050</v>
      </c>
      <c r="W60" s="27">
        <v>0</v>
      </c>
      <c r="X60" s="27">
        <v>4285027</v>
      </c>
      <c r="Y60" s="27">
        <v>0</v>
      </c>
      <c r="Z60" s="27">
        <v>0</v>
      </c>
      <c r="AA60" s="27">
        <v>0</v>
      </c>
    </row>
    <row r="61" spans="1:27" ht="56.25" x14ac:dyDescent="0.25">
      <c r="A61" s="24" t="s">
        <v>69</v>
      </c>
      <c r="B61" s="25" t="s">
        <v>70</v>
      </c>
      <c r="C61" s="26" t="s">
        <v>50</v>
      </c>
      <c r="D61" s="24" t="s">
        <v>48</v>
      </c>
      <c r="E61" s="24" t="s">
        <v>162</v>
      </c>
      <c r="F61" s="24" t="s">
        <v>163</v>
      </c>
      <c r="G61" s="24" t="s">
        <v>167</v>
      </c>
      <c r="H61" s="24" t="s">
        <v>51</v>
      </c>
      <c r="I61" s="24"/>
      <c r="J61" s="24"/>
      <c r="K61" s="24"/>
      <c r="L61" s="24"/>
      <c r="M61" s="24" t="s">
        <v>27</v>
      </c>
      <c r="N61" s="24" t="s">
        <v>151</v>
      </c>
      <c r="O61" s="24" t="s">
        <v>28</v>
      </c>
      <c r="P61" s="25" t="s">
        <v>52</v>
      </c>
      <c r="Q61" s="27">
        <v>3352706786</v>
      </c>
      <c r="R61" s="27">
        <v>0</v>
      </c>
      <c r="S61" s="27">
        <v>0</v>
      </c>
      <c r="T61" s="27">
        <v>3352706786</v>
      </c>
      <c r="U61" s="27">
        <v>0</v>
      </c>
      <c r="V61" s="27">
        <v>3343199786</v>
      </c>
      <c r="W61" s="27">
        <v>9507000</v>
      </c>
      <c r="X61" s="27">
        <v>3299014269</v>
      </c>
      <c r="Y61" s="27">
        <v>0</v>
      </c>
      <c r="Z61" s="27">
        <v>0</v>
      </c>
      <c r="AA61" s="27">
        <v>0</v>
      </c>
    </row>
    <row r="62" spans="1:27" ht="90" x14ac:dyDescent="0.25">
      <c r="A62" s="24" t="s">
        <v>69</v>
      </c>
      <c r="B62" s="25" t="s">
        <v>70</v>
      </c>
      <c r="C62" s="26" t="s">
        <v>54</v>
      </c>
      <c r="D62" s="24" t="s">
        <v>48</v>
      </c>
      <c r="E62" s="24" t="s">
        <v>162</v>
      </c>
      <c r="F62" s="24" t="s">
        <v>163</v>
      </c>
      <c r="G62" s="24" t="s">
        <v>168</v>
      </c>
      <c r="H62" s="24" t="s">
        <v>169</v>
      </c>
      <c r="I62" s="24"/>
      <c r="J62" s="24"/>
      <c r="K62" s="24"/>
      <c r="L62" s="24"/>
      <c r="M62" s="24" t="s">
        <v>53</v>
      </c>
      <c r="N62" s="24" t="s">
        <v>158</v>
      </c>
      <c r="O62" s="24" t="s">
        <v>28</v>
      </c>
      <c r="P62" s="25" t="s">
        <v>55</v>
      </c>
      <c r="Q62" s="27">
        <v>376622782979</v>
      </c>
      <c r="R62" s="27">
        <v>445238279</v>
      </c>
      <c r="S62" s="27">
        <v>0</v>
      </c>
      <c r="T62" s="27">
        <v>377068021258</v>
      </c>
      <c r="U62" s="27">
        <v>0</v>
      </c>
      <c r="V62" s="27">
        <v>220455854212.5</v>
      </c>
      <c r="W62" s="27">
        <v>156612167045.5</v>
      </c>
      <c r="X62" s="27">
        <v>197800905271</v>
      </c>
      <c r="Y62" s="27">
        <v>6884482160</v>
      </c>
      <c r="Z62" s="27">
        <v>6884482160</v>
      </c>
      <c r="AA62" s="27">
        <v>6884482160</v>
      </c>
    </row>
    <row r="63" spans="1:27" ht="90" x14ac:dyDescent="0.25">
      <c r="A63" s="24" t="s">
        <v>69</v>
      </c>
      <c r="B63" s="25" t="s">
        <v>70</v>
      </c>
      <c r="C63" s="26" t="s">
        <v>54</v>
      </c>
      <c r="D63" s="24" t="s">
        <v>48</v>
      </c>
      <c r="E63" s="24" t="s">
        <v>162</v>
      </c>
      <c r="F63" s="24" t="s">
        <v>163</v>
      </c>
      <c r="G63" s="24" t="s">
        <v>168</v>
      </c>
      <c r="H63" s="24" t="s">
        <v>169</v>
      </c>
      <c r="I63" s="24"/>
      <c r="J63" s="24"/>
      <c r="K63" s="24"/>
      <c r="L63" s="24"/>
      <c r="M63" s="24" t="s">
        <v>27</v>
      </c>
      <c r="N63" s="24" t="s">
        <v>151</v>
      </c>
      <c r="O63" s="24" t="s">
        <v>28</v>
      </c>
      <c r="P63" s="25" t="s">
        <v>55</v>
      </c>
      <c r="Q63" s="27">
        <v>9512800335</v>
      </c>
      <c r="R63" s="27">
        <v>3124550</v>
      </c>
      <c r="S63" s="27">
        <v>64556225</v>
      </c>
      <c r="T63" s="27">
        <v>9451368660</v>
      </c>
      <c r="U63" s="27">
        <v>0</v>
      </c>
      <c r="V63" s="27">
        <v>5140834921.8400002</v>
      </c>
      <c r="W63" s="27">
        <v>4310533738.1599998</v>
      </c>
      <c r="X63" s="27">
        <v>3999021883</v>
      </c>
      <c r="Y63" s="27">
        <v>1863820</v>
      </c>
      <c r="Z63" s="27">
        <v>1863820</v>
      </c>
      <c r="AA63" s="27">
        <v>1863820</v>
      </c>
    </row>
    <row r="64" spans="1:27" ht="56.25" x14ac:dyDescent="0.25">
      <c r="A64" s="24" t="s">
        <v>69</v>
      </c>
      <c r="B64" s="25" t="s">
        <v>70</v>
      </c>
      <c r="C64" s="26" t="s">
        <v>56</v>
      </c>
      <c r="D64" s="24" t="s">
        <v>48</v>
      </c>
      <c r="E64" s="24" t="s">
        <v>162</v>
      </c>
      <c r="F64" s="24" t="s">
        <v>163</v>
      </c>
      <c r="G64" s="24" t="s">
        <v>168</v>
      </c>
      <c r="H64" s="24" t="s">
        <v>171</v>
      </c>
      <c r="I64" s="24"/>
      <c r="J64" s="24"/>
      <c r="K64" s="24"/>
      <c r="L64" s="24"/>
      <c r="M64" s="24" t="s">
        <v>27</v>
      </c>
      <c r="N64" s="24" t="s">
        <v>151</v>
      </c>
      <c r="O64" s="24" t="s">
        <v>28</v>
      </c>
      <c r="P64" s="25" t="s">
        <v>57</v>
      </c>
      <c r="Q64" s="27">
        <v>9462160766</v>
      </c>
      <c r="R64" s="27">
        <v>771883204</v>
      </c>
      <c r="S64" s="27">
        <v>35941602</v>
      </c>
      <c r="T64" s="27">
        <v>10198102368</v>
      </c>
      <c r="U64" s="27">
        <v>0</v>
      </c>
      <c r="V64" s="27">
        <v>9983478866</v>
      </c>
      <c r="W64" s="27">
        <v>214623502</v>
      </c>
      <c r="X64" s="27">
        <v>9829794381</v>
      </c>
      <c r="Y64" s="27">
        <v>0</v>
      </c>
      <c r="Z64" s="27">
        <v>0</v>
      </c>
      <c r="AA64" s="27">
        <v>0</v>
      </c>
    </row>
    <row r="65" spans="1:27" ht="45" x14ac:dyDescent="0.25">
      <c r="A65" s="24" t="s">
        <v>69</v>
      </c>
      <c r="B65" s="25" t="s">
        <v>70</v>
      </c>
      <c r="C65" s="26" t="s">
        <v>58</v>
      </c>
      <c r="D65" s="24" t="s">
        <v>48</v>
      </c>
      <c r="E65" s="24" t="s">
        <v>162</v>
      </c>
      <c r="F65" s="24" t="s">
        <v>163</v>
      </c>
      <c r="G65" s="24" t="s">
        <v>158</v>
      </c>
      <c r="H65" s="24" t="s">
        <v>172</v>
      </c>
      <c r="I65" s="24"/>
      <c r="J65" s="24"/>
      <c r="K65" s="24"/>
      <c r="L65" s="24"/>
      <c r="M65" s="24" t="s">
        <v>53</v>
      </c>
      <c r="N65" s="24" t="s">
        <v>173</v>
      </c>
      <c r="O65" s="24" t="s">
        <v>28</v>
      </c>
      <c r="P65" s="25" t="s">
        <v>59</v>
      </c>
      <c r="Q65" s="27">
        <v>4214952096</v>
      </c>
      <c r="R65" s="27">
        <v>384922641</v>
      </c>
      <c r="S65" s="27">
        <v>0</v>
      </c>
      <c r="T65" s="27">
        <v>4599874737</v>
      </c>
      <c r="U65" s="27">
        <v>0</v>
      </c>
      <c r="V65" s="27">
        <v>3770608876</v>
      </c>
      <c r="W65" s="27">
        <v>829265861</v>
      </c>
      <c r="X65" s="27">
        <v>3770608876</v>
      </c>
      <c r="Y65" s="27">
        <v>323143410</v>
      </c>
      <c r="Z65" s="27">
        <v>323143410</v>
      </c>
      <c r="AA65" s="27">
        <v>323143410</v>
      </c>
    </row>
    <row r="66" spans="1:27" ht="45" x14ac:dyDescent="0.25">
      <c r="A66" s="24" t="s">
        <v>69</v>
      </c>
      <c r="B66" s="25" t="s">
        <v>70</v>
      </c>
      <c r="C66" s="26" t="s">
        <v>58</v>
      </c>
      <c r="D66" s="24" t="s">
        <v>48</v>
      </c>
      <c r="E66" s="24" t="s">
        <v>162</v>
      </c>
      <c r="F66" s="24" t="s">
        <v>163</v>
      </c>
      <c r="G66" s="24" t="s">
        <v>158</v>
      </c>
      <c r="H66" s="24" t="s">
        <v>172</v>
      </c>
      <c r="I66" s="24"/>
      <c r="J66" s="24"/>
      <c r="K66" s="24"/>
      <c r="L66" s="24"/>
      <c r="M66" s="24" t="s">
        <v>27</v>
      </c>
      <c r="N66" s="24" t="s">
        <v>170</v>
      </c>
      <c r="O66" s="24" t="s">
        <v>28</v>
      </c>
      <c r="P66" s="25" t="s">
        <v>59</v>
      </c>
      <c r="Q66" s="27">
        <v>6174359947</v>
      </c>
      <c r="R66" s="27">
        <v>2111279720</v>
      </c>
      <c r="S66" s="27">
        <v>482481705</v>
      </c>
      <c r="T66" s="27">
        <v>7803157962</v>
      </c>
      <c r="U66" s="27">
        <v>0</v>
      </c>
      <c r="V66" s="27">
        <v>4848385974</v>
      </c>
      <c r="W66" s="27">
        <v>2954771988</v>
      </c>
      <c r="X66" s="27">
        <v>4225640502</v>
      </c>
      <c r="Y66" s="27">
        <v>0</v>
      </c>
      <c r="Z66" s="27">
        <v>0</v>
      </c>
      <c r="AA66" s="27">
        <v>0</v>
      </c>
    </row>
    <row r="67" spans="1:27" ht="45" x14ac:dyDescent="0.25">
      <c r="A67" s="24" t="s">
        <v>69</v>
      </c>
      <c r="B67" s="25" t="s">
        <v>70</v>
      </c>
      <c r="C67" s="26" t="s">
        <v>58</v>
      </c>
      <c r="D67" s="24" t="s">
        <v>48</v>
      </c>
      <c r="E67" s="24" t="s">
        <v>162</v>
      </c>
      <c r="F67" s="24" t="s">
        <v>163</v>
      </c>
      <c r="G67" s="24" t="s">
        <v>158</v>
      </c>
      <c r="H67" s="24" t="s">
        <v>172</v>
      </c>
      <c r="I67" s="24"/>
      <c r="J67" s="24"/>
      <c r="K67" s="24"/>
      <c r="L67" s="24"/>
      <c r="M67" s="24" t="s">
        <v>27</v>
      </c>
      <c r="N67" s="24" t="s">
        <v>151</v>
      </c>
      <c r="O67" s="24" t="s">
        <v>28</v>
      </c>
      <c r="P67" s="25" t="s">
        <v>59</v>
      </c>
      <c r="Q67" s="27">
        <v>18732896324</v>
      </c>
      <c r="R67" s="27">
        <v>0</v>
      </c>
      <c r="S67" s="27">
        <v>0</v>
      </c>
      <c r="T67" s="27">
        <v>18732896324</v>
      </c>
      <c r="U67" s="27">
        <v>0</v>
      </c>
      <c r="V67" s="27">
        <v>18613605825</v>
      </c>
      <c r="W67" s="27">
        <v>119290499</v>
      </c>
      <c r="X67" s="27">
        <v>18601225653</v>
      </c>
      <c r="Y67" s="27">
        <v>1967944090</v>
      </c>
      <c r="Z67" s="27">
        <v>1967944090</v>
      </c>
      <c r="AA67" s="27">
        <v>1967944090</v>
      </c>
    </row>
    <row r="68" spans="1:27" ht="56.25" x14ac:dyDescent="0.25">
      <c r="A68" s="24" t="s">
        <v>69</v>
      </c>
      <c r="B68" s="25" t="s">
        <v>70</v>
      </c>
      <c r="C68" s="26" t="s">
        <v>187</v>
      </c>
      <c r="D68" s="24" t="s">
        <v>48</v>
      </c>
      <c r="E68" s="24" t="s">
        <v>162</v>
      </c>
      <c r="F68" s="24" t="s">
        <v>163</v>
      </c>
      <c r="G68" s="24" t="s">
        <v>188</v>
      </c>
      <c r="H68" s="24" t="s">
        <v>166</v>
      </c>
      <c r="I68" s="24"/>
      <c r="J68" s="24"/>
      <c r="K68" s="24"/>
      <c r="L68" s="24"/>
      <c r="M68" s="24" t="s">
        <v>27</v>
      </c>
      <c r="N68" s="24" t="s">
        <v>151</v>
      </c>
      <c r="O68" s="24" t="s">
        <v>28</v>
      </c>
      <c r="P68" s="25" t="s">
        <v>49</v>
      </c>
      <c r="Q68" s="27">
        <v>529109579</v>
      </c>
      <c r="R68" s="27">
        <v>0</v>
      </c>
      <c r="S68" s="27">
        <v>0</v>
      </c>
      <c r="T68" s="27">
        <v>529109579</v>
      </c>
      <c r="U68" s="27">
        <v>0</v>
      </c>
      <c r="V68" s="27">
        <v>525109578</v>
      </c>
      <c r="W68" s="27">
        <v>4000001</v>
      </c>
      <c r="X68" s="27">
        <v>478523193</v>
      </c>
      <c r="Y68" s="27">
        <v>0</v>
      </c>
      <c r="Z68" s="27">
        <v>0</v>
      </c>
      <c r="AA68" s="27">
        <v>0</v>
      </c>
    </row>
    <row r="69" spans="1:27" ht="56.25" x14ac:dyDescent="0.25">
      <c r="A69" s="24" t="s">
        <v>69</v>
      </c>
      <c r="B69" s="25" t="s">
        <v>70</v>
      </c>
      <c r="C69" s="26" t="s">
        <v>60</v>
      </c>
      <c r="D69" s="24" t="s">
        <v>48</v>
      </c>
      <c r="E69" s="24" t="s">
        <v>174</v>
      </c>
      <c r="F69" s="24" t="s">
        <v>163</v>
      </c>
      <c r="G69" s="24" t="s">
        <v>164</v>
      </c>
      <c r="H69" s="24" t="s">
        <v>171</v>
      </c>
      <c r="I69" s="24"/>
      <c r="J69" s="24"/>
      <c r="K69" s="24"/>
      <c r="L69" s="24"/>
      <c r="M69" s="24" t="s">
        <v>27</v>
      </c>
      <c r="N69" s="24" t="s">
        <v>151</v>
      </c>
      <c r="O69" s="24" t="s">
        <v>28</v>
      </c>
      <c r="P69" s="25" t="s">
        <v>57</v>
      </c>
      <c r="Q69" s="27">
        <v>148171773</v>
      </c>
      <c r="R69" s="27">
        <v>0</v>
      </c>
      <c r="S69" s="27">
        <v>0</v>
      </c>
      <c r="T69" s="27">
        <v>148171773</v>
      </c>
      <c r="U69" s="27">
        <v>0</v>
      </c>
      <c r="V69" s="27">
        <v>133966176</v>
      </c>
      <c r="W69" s="27">
        <v>14205597</v>
      </c>
      <c r="X69" s="27">
        <v>133966176</v>
      </c>
      <c r="Y69" s="27">
        <v>0</v>
      </c>
      <c r="Z69" s="27">
        <v>0</v>
      </c>
      <c r="AA69" s="27">
        <v>0</v>
      </c>
    </row>
    <row r="70" spans="1:27" ht="45" x14ac:dyDescent="0.25">
      <c r="A70" s="24" t="s">
        <v>69</v>
      </c>
      <c r="B70" s="25" t="s">
        <v>70</v>
      </c>
      <c r="C70" s="26" t="s">
        <v>176</v>
      </c>
      <c r="D70" s="24" t="s">
        <v>48</v>
      </c>
      <c r="E70" s="24" t="s">
        <v>174</v>
      </c>
      <c r="F70" s="24" t="s">
        <v>163</v>
      </c>
      <c r="G70" s="24" t="s">
        <v>165</v>
      </c>
      <c r="H70" s="24" t="s">
        <v>61</v>
      </c>
      <c r="I70" s="24"/>
      <c r="J70" s="24"/>
      <c r="K70" s="24"/>
      <c r="L70" s="24"/>
      <c r="M70" s="24" t="s">
        <v>27</v>
      </c>
      <c r="N70" s="24" t="s">
        <v>151</v>
      </c>
      <c r="O70" s="24" t="s">
        <v>28</v>
      </c>
      <c r="P70" s="25" t="s">
        <v>62</v>
      </c>
      <c r="Q70" s="27">
        <v>2626405161</v>
      </c>
      <c r="R70" s="27">
        <v>271989173</v>
      </c>
      <c r="S70" s="27">
        <v>0</v>
      </c>
      <c r="T70" s="27">
        <v>2898394334</v>
      </c>
      <c r="U70" s="27">
        <v>0</v>
      </c>
      <c r="V70" s="27">
        <v>1945440653</v>
      </c>
      <c r="W70" s="27">
        <v>952953681</v>
      </c>
      <c r="X70" s="27">
        <v>1843251014</v>
      </c>
      <c r="Y70" s="27">
        <v>80202116</v>
      </c>
      <c r="Z70" s="27">
        <v>80202116</v>
      </c>
      <c r="AA70" s="27">
        <v>80202116</v>
      </c>
    </row>
    <row r="71" spans="1:27" ht="22.5" x14ac:dyDescent="0.25">
      <c r="A71" s="24" t="s">
        <v>71</v>
      </c>
      <c r="B71" s="25" t="s">
        <v>72</v>
      </c>
      <c r="C71" s="26" t="s">
        <v>34</v>
      </c>
      <c r="D71" s="24" t="s">
        <v>26</v>
      </c>
      <c r="E71" s="24" t="s">
        <v>152</v>
      </c>
      <c r="F71" s="24"/>
      <c r="G71" s="24"/>
      <c r="H71" s="24"/>
      <c r="I71" s="24"/>
      <c r="J71" s="24"/>
      <c r="K71" s="24"/>
      <c r="L71" s="24"/>
      <c r="M71" s="24" t="s">
        <v>27</v>
      </c>
      <c r="N71" s="24" t="s">
        <v>151</v>
      </c>
      <c r="O71" s="24" t="s">
        <v>28</v>
      </c>
      <c r="P71" s="25" t="s">
        <v>35</v>
      </c>
      <c r="Q71" s="27">
        <v>66874420</v>
      </c>
      <c r="R71" s="27">
        <v>0</v>
      </c>
      <c r="S71" s="27">
        <v>0</v>
      </c>
      <c r="T71" s="27">
        <v>66874420</v>
      </c>
      <c r="U71" s="27">
        <v>0</v>
      </c>
      <c r="V71" s="27">
        <v>37696504</v>
      </c>
      <c r="W71" s="27">
        <v>29177916</v>
      </c>
      <c r="X71" s="27">
        <v>0</v>
      </c>
      <c r="Y71" s="27">
        <v>0</v>
      </c>
      <c r="Z71" s="27">
        <v>0</v>
      </c>
      <c r="AA71" s="27">
        <v>0</v>
      </c>
    </row>
    <row r="72" spans="1:27" ht="22.5" x14ac:dyDescent="0.25">
      <c r="A72" s="24" t="s">
        <v>71</v>
      </c>
      <c r="B72" s="25" t="s">
        <v>72</v>
      </c>
      <c r="C72" s="26" t="s">
        <v>44</v>
      </c>
      <c r="D72" s="24" t="s">
        <v>26</v>
      </c>
      <c r="E72" s="24" t="s">
        <v>161</v>
      </c>
      <c r="F72" s="24" t="s">
        <v>150</v>
      </c>
      <c r="G72" s="24"/>
      <c r="H72" s="24"/>
      <c r="I72" s="24"/>
      <c r="J72" s="24"/>
      <c r="K72" s="24"/>
      <c r="L72" s="24"/>
      <c r="M72" s="24" t="s">
        <v>27</v>
      </c>
      <c r="N72" s="24" t="s">
        <v>151</v>
      </c>
      <c r="O72" s="24" t="s">
        <v>28</v>
      </c>
      <c r="P72" s="25" t="s">
        <v>45</v>
      </c>
      <c r="Q72" s="27">
        <v>122240754</v>
      </c>
      <c r="R72" s="27">
        <v>0</v>
      </c>
      <c r="S72" s="27">
        <v>0</v>
      </c>
      <c r="T72" s="27">
        <v>122240754</v>
      </c>
      <c r="U72" s="27">
        <v>0</v>
      </c>
      <c r="V72" s="27">
        <v>122240754</v>
      </c>
      <c r="W72" s="27">
        <v>0</v>
      </c>
      <c r="X72" s="27">
        <v>0</v>
      </c>
      <c r="Y72" s="27">
        <v>0</v>
      </c>
      <c r="Z72" s="27">
        <v>0</v>
      </c>
      <c r="AA72" s="27">
        <v>0</v>
      </c>
    </row>
    <row r="73" spans="1:27" ht="56.25" x14ac:dyDescent="0.25">
      <c r="A73" s="24" t="s">
        <v>71</v>
      </c>
      <c r="B73" s="25" t="s">
        <v>72</v>
      </c>
      <c r="C73" s="26" t="s">
        <v>50</v>
      </c>
      <c r="D73" s="24" t="s">
        <v>48</v>
      </c>
      <c r="E73" s="24" t="s">
        <v>162</v>
      </c>
      <c r="F73" s="24" t="s">
        <v>163</v>
      </c>
      <c r="G73" s="24" t="s">
        <v>167</v>
      </c>
      <c r="H73" s="24" t="s">
        <v>51</v>
      </c>
      <c r="I73" s="24"/>
      <c r="J73" s="24"/>
      <c r="K73" s="24"/>
      <c r="L73" s="24"/>
      <c r="M73" s="24" t="s">
        <v>27</v>
      </c>
      <c r="N73" s="24" t="s">
        <v>151</v>
      </c>
      <c r="O73" s="24" t="s">
        <v>28</v>
      </c>
      <c r="P73" s="25" t="s">
        <v>52</v>
      </c>
      <c r="Q73" s="27">
        <v>1186838475</v>
      </c>
      <c r="R73" s="27">
        <v>0</v>
      </c>
      <c r="S73" s="27">
        <v>0</v>
      </c>
      <c r="T73" s="27">
        <v>1186838475</v>
      </c>
      <c r="U73" s="27">
        <v>0</v>
      </c>
      <c r="V73" s="27">
        <v>1186838475</v>
      </c>
      <c r="W73" s="27">
        <v>0</v>
      </c>
      <c r="X73" s="27">
        <v>1171178475</v>
      </c>
      <c r="Y73" s="27">
        <v>0</v>
      </c>
      <c r="Z73" s="27">
        <v>0</v>
      </c>
      <c r="AA73" s="27">
        <v>0</v>
      </c>
    </row>
    <row r="74" spans="1:27" ht="90" x14ac:dyDescent="0.25">
      <c r="A74" s="24" t="s">
        <v>71</v>
      </c>
      <c r="B74" s="25" t="s">
        <v>72</v>
      </c>
      <c r="C74" s="26" t="s">
        <v>54</v>
      </c>
      <c r="D74" s="24" t="s">
        <v>48</v>
      </c>
      <c r="E74" s="24" t="s">
        <v>162</v>
      </c>
      <c r="F74" s="24" t="s">
        <v>163</v>
      </c>
      <c r="G74" s="24" t="s">
        <v>168</v>
      </c>
      <c r="H74" s="24" t="s">
        <v>169</v>
      </c>
      <c r="I74" s="24"/>
      <c r="J74" s="24"/>
      <c r="K74" s="24"/>
      <c r="L74" s="24"/>
      <c r="M74" s="24" t="s">
        <v>53</v>
      </c>
      <c r="N74" s="24" t="s">
        <v>158</v>
      </c>
      <c r="O74" s="24" t="s">
        <v>28</v>
      </c>
      <c r="P74" s="25" t="s">
        <v>55</v>
      </c>
      <c r="Q74" s="27">
        <v>134417035953</v>
      </c>
      <c r="R74" s="27">
        <v>86515359</v>
      </c>
      <c r="S74" s="27">
        <v>0</v>
      </c>
      <c r="T74" s="27">
        <v>134503551312</v>
      </c>
      <c r="U74" s="27">
        <v>0</v>
      </c>
      <c r="V74" s="27">
        <v>79539417124</v>
      </c>
      <c r="W74" s="27">
        <v>54964134188</v>
      </c>
      <c r="X74" s="27">
        <v>73995801411</v>
      </c>
      <c r="Y74" s="27">
        <v>3262204529</v>
      </c>
      <c r="Z74" s="27">
        <v>3262204529</v>
      </c>
      <c r="AA74" s="27">
        <v>3262204529</v>
      </c>
    </row>
    <row r="75" spans="1:27" ht="90" x14ac:dyDescent="0.25">
      <c r="A75" s="24" t="s">
        <v>71</v>
      </c>
      <c r="B75" s="25" t="s">
        <v>72</v>
      </c>
      <c r="C75" s="26" t="s">
        <v>54</v>
      </c>
      <c r="D75" s="24" t="s">
        <v>48</v>
      </c>
      <c r="E75" s="24" t="s">
        <v>162</v>
      </c>
      <c r="F75" s="24" t="s">
        <v>163</v>
      </c>
      <c r="G75" s="24" t="s">
        <v>168</v>
      </c>
      <c r="H75" s="24" t="s">
        <v>169</v>
      </c>
      <c r="I75" s="24"/>
      <c r="J75" s="24"/>
      <c r="K75" s="24"/>
      <c r="L75" s="24"/>
      <c r="M75" s="24" t="s">
        <v>27</v>
      </c>
      <c r="N75" s="24" t="s">
        <v>151</v>
      </c>
      <c r="O75" s="24" t="s">
        <v>28</v>
      </c>
      <c r="P75" s="25" t="s">
        <v>55</v>
      </c>
      <c r="Q75" s="27">
        <v>4183522866</v>
      </c>
      <c r="R75" s="27">
        <v>70488332</v>
      </c>
      <c r="S75" s="27">
        <v>64556225</v>
      </c>
      <c r="T75" s="27">
        <v>4189454973</v>
      </c>
      <c r="U75" s="27">
        <v>0</v>
      </c>
      <c r="V75" s="27">
        <v>3712146292.1500001</v>
      </c>
      <c r="W75" s="27">
        <v>477308680.85000002</v>
      </c>
      <c r="X75" s="27">
        <v>3407247094</v>
      </c>
      <c r="Y75" s="27">
        <v>0</v>
      </c>
      <c r="Z75" s="27">
        <v>0</v>
      </c>
      <c r="AA75" s="27">
        <v>0</v>
      </c>
    </row>
    <row r="76" spans="1:27" ht="56.25" x14ac:dyDescent="0.25">
      <c r="A76" s="24" t="s">
        <v>71</v>
      </c>
      <c r="B76" s="25" t="s">
        <v>72</v>
      </c>
      <c r="C76" s="26" t="s">
        <v>56</v>
      </c>
      <c r="D76" s="24" t="s">
        <v>48</v>
      </c>
      <c r="E76" s="24" t="s">
        <v>162</v>
      </c>
      <c r="F76" s="24" t="s">
        <v>163</v>
      </c>
      <c r="G76" s="24" t="s">
        <v>168</v>
      </c>
      <c r="H76" s="24" t="s">
        <v>171</v>
      </c>
      <c r="I76" s="24"/>
      <c r="J76" s="24"/>
      <c r="K76" s="24"/>
      <c r="L76" s="24"/>
      <c r="M76" s="24" t="s">
        <v>27</v>
      </c>
      <c r="N76" s="24" t="s">
        <v>151</v>
      </c>
      <c r="O76" s="24" t="s">
        <v>28</v>
      </c>
      <c r="P76" s="25" t="s">
        <v>57</v>
      </c>
      <c r="Q76" s="27">
        <v>3424526810</v>
      </c>
      <c r="R76" s="27">
        <v>319865261</v>
      </c>
      <c r="S76" s="27">
        <v>48511782</v>
      </c>
      <c r="T76" s="27">
        <v>3695880289</v>
      </c>
      <c r="U76" s="27">
        <v>0</v>
      </c>
      <c r="V76" s="27">
        <v>3162519827</v>
      </c>
      <c r="W76" s="27">
        <v>533360462</v>
      </c>
      <c r="X76" s="27">
        <v>3067142045</v>
      </c>
      <c r="Y76" s="27">
        <v>0</v>
      </c>
      <c r="Z76" s="27">
        <v>0</v>
      </c>
      <c r="AA76" s="27">
        <v>0</v>
      </c>
    </row>
    <row r="77" spans="1:27" ht="45" x14ac:dyDescent="0.25">
      <c r="A77" s="24" t="s">
        <v>71</v>
      </c>
      <c r="B77" s="25" t="s">
        <v>72</v>
      </c>
      <c r="C77" s="26" t="s">
        <v>58</v>
      </c>
      <c r="D77" s="24" t="s">
        <v>48</v>
      </c>
      <c r="E77" s="24" t="s">
        <v>162</v>
      </c>
      <c r="F77" s="24" t="s">
        <v>163</v>
      </c>
      <c r="G77" s="24" t="s">
        <v>158</v>
      </c>
      <c r="H77" s="24" t="s">
        <v>172</v>
      </c>
      <c r="I77" s="24"/>
      <c r="J77" s="24"/>
      <c r="K77" s="24"/>
      <c r="L77" s="24"/>
      <c r="M77" s="24" t="s">
        <v>53</v>
      </c>
      <c r="N77" s="24" t="s">
        <v>173</v>
      </c>
      <c r="O77" s="24" t="s">
        <v>28</v>
      </c>
      <c r="P77" s="25" t="s">
        <v>59</v>
      </c>
      <c r="Q77" s="27">
        <v>4035527605</v>
      </c>
      <c r="R77" s="27">
        <v>50022636</v>
      </c>
      <c r="S77" s="27">
        <v>0</v>
      </c>
      <c r="T77" s="27">
        <v>4085550241</v>
      </c>
      <c r="U77" s="27">
        <v>0</v>
      </c>
      <c r="V77" s="27">
        <v>3912640591</v>
      </c>
      <c r="W77" s="27">
        <v>172909650</v>
      </c>
      <c r="X77" s="27">
        <v>3862617955</v>
      </c>
      <c r="Y77" s="27">
        <v>551802565</v>
      </c>
      <c r="Z77" s="27">
        <v>551802565</v>
      </c>
      <c r="AA77" s="27">
        <v>551802565</v>
      </c>
    </row>
    <row r="78" spans="1:27" ht="45" x14ac:dyDescent="0.25">
      <c r="A78" s="24" t="s">
        <v>71</v>
      </c>
      <c r="B78" s="25" t="s">
        <v>72</v>
      </c>
      <c r="C78" s="26" t="s">
        <v>58</v>
      </c>
      <c r="D78" s="24" t="s">
        <v>48</v>
      </c>
      <c r="E78" s="24" t="s">
        <v>162</v>
      </c>
      <c r="F78" s="24" t="s">
        <v>163</v>
      </c>
      <c r="G78" s="24" t="s">
        <v>158</v>
      </c>
      <c r="H78" s="24" t="s">
        <v>172</v>
      </c>
      <c r="I78" s="24"/>
      <c r="J78" s="24"/>
      <c r="K78" s="24"/>
      <c r="L78" s="24"/>
      <c r="M78" s="24" t="s">
        <v>27</v>
      </c>
      <c r="N78" s="24" t="s">
        <v>170</v>
      </c>
      <c r="O78" s="24" t="s">
        <v>28</v>
      </c>
      <c r="P78" s="25" t="s">
        <v>59</v>
      </c>
      <c r="Q78" s="27">
        <v>3972422435</v>
      </c>
      <c r="R78" s="27">
        <v>90000</v>
      </c>
      <c r="S78" s="27">
        <v>140635580</v>
      </c>
      <c r="T78" s="27">
        <v>3831876855</v>
      </c>
      <c r="U78" s="27">
        <v>0</v>
      </c>
      <c r="V78" s="27">
        <v>2940885609</v>
      </c>
      <c r="W78" s="27">
        <v>890991246</v>
      </c>
      <c r="X78" s="27">
        <v>2704133057</v>
      </c>
      <c r="Y78" s="27">
        <v>0</v>
      </c>
      <c r="Z78" s="27">
        <v>0</v>
      </c>
      <c r="AA78" s="27">
        <v>0</v>
      </c>
    </row>
    <row r="79" spans="1:27" ht="45" x14ac:dyDescent="0.25">
      <c r="A79" s="24" t="s">
        <v>71</v>
      </c>
      <c r="B79" s="25" t="s">
        <v>72</v>
      </c>
      <c r="C79" s="26" t="s">
        <v>58</v>
      </c>
      <c r="D79" s="24" t="s">
        <v>48</v>
      </c>
      <c r="E79" s="24" t="s">
        <v>162</v>
      </c>
      <c r="F79" s="24" t="s">
        <v>163</v>
      </c>
      <c r="G79" s="24" t="s">
        <v>158</v>
      </c>
      <c r="H79" s="24" t="s">
        <v>172</v>
      </c>
      <c r="I79" s="24"/>
      <c r="J79" s="24"/>
      <c r="K79" s="24"/>
      <c r="L79" s="24"/>
      <c r="M79" s="24" t="s">
        <v>27</v>
      </c>
      <c r="N79" s="24" t="s">
        <v>151</v>
      </c>
      <c r="O79" s="24" t="s">
        <v>28</v>
      </c>
      <c r="P79" s="25" t="s">
        <v>59</v>
      </c>
      <c r="Q79" s="27">
        <v>16776927200</v>
      </c>
      <c r="R79" s="27">
        <v>0</v>
      </c>
      <c r="S79" s="27">
        <v>0</v>
      </c>
      <c r="T79" s="27">
        <v>16776927200</v>
      </c>
      <c r="U79" s="27">
        <v>0</v>
      </c>
      <c r="V79" s="27">
        <v>16352356674</v>
      </c>
      <c r="W79" s="27">
        <v>424570526</v>
      </c>
      <c r="X79" s="27">
        <v>16352356674</v>
      </c>
      <c r="Y79" s="27">
        <v>2142038801</v>
      </c>
      <c r="Z79" s="27">
        <v>2142038801</v>
      </c>
      <c r="AA79" s="27">
        <v>2142038801</v>
      </c>
    </row>
    <row r="80" spans="1:27" ht="56.25" x14ac:dyDescent="0.25">
      <c r="A80" s="24" t="s">
        <v>71</v>
      </c>
      <c r="B80" s="25" t="s">
        <v>72</v>
      </c>
      <c r="C80" s="26" t="s">
        <v>187</v>
      </c>
      <c r="D80" s="24" t="s">
        <v>48</v>
      </c>
      <c r="E80" s="24" t="s">
        <v>162</v>
      </c>
      <c r="F80" s="24" t="s">
        <v>163</v>
      </c>
      <c r="G80" s="24" t="s">
        <v>188</v>
      </c>
      <c r="H80" s="24" t="s">
        <v>166</v>
      </c>
      <c r="I80" s="24"/>
      <c r="J80" s="24"/>
      <c r="K80" s="24"/>
      <c r="L80" s="24"/>
      <c r="M80" s="24" t="s">
        <v>27</v>
      </c>
      <c r="N80" s="24" t="s">
        <v>151</v>
      </c>
      <c r="O80" s="24" t="s">
        <v>28</v>
      </c>
      <c r="P80" s="25" t="s">
        <v>49</v>
      </c>
      <c r="Q80" s="27">
        <v>776700848</v>
      </c>
      <c r="R80" s="27">
        <v>30670937</v>
      </c>
      <c r="S80" s="27">
        <v>0</v>
      </c>
      <c r="T80" s="27">
        <v>807371785</v>
      </c>
      <c r="U80" s="27">
        <v>0</v>
      </c>
      <c r="V80" s="27">
        <v>807349783</v>
      </c>
      <c r="W80" s="27">
        <v>22002</v>
      </c>
      <c r="X80" s="27">
        <v>801349783</v>
      </c>
      <c r="Y80" s="27">
        <v>0</v>
      </c>
      <c r="Z80" s="27">
        <v>0</v>
      </c>
      <c r="AA80" s="27">
        <v>0</v>
      </c>
    </row>
    <row r="81" spans="1:27" ht="56.25" x14ac:dyDescent="0.25">
      <c r="A81" s="24" t="s">
        <v>71</v>
      </c>
      <c r="B81" s="25" t="s">
        <v>72</v>
      </c>
      <c r="C81" s="26" t="s">
        <v>60</v>
      </c>
      <c r="D81" s="24" t="s">
        <v>48</v>
      </c>
      <c r="E81" s="24" t="s">
        <v>174</v>
      </c>
      <c r="F81" s="24" t="s">
        <v>163</v>
      </c>
      <c r="G81" s="24" t="s">
        <v>164</v>
      </c>
      <c r="H81" s="24" t="s">
        <v>171</v>
      </c>
      <c r="I81" s="24"/>
      <c r="J81" s="24"/>
      <c r="K81" s="24"/>
      <c r="L81" s="24"/>
      <c r="M81" s="24" t="s">
        <v>27</v>
      </c>
      <c r="N81" s="24" t="s">
        <v>151</v>
      </c>
      <c r="O81" s="24" t="s">
        <v>28</v>
      </c>
      <c r="P81" s="25" t="s">
        <v>57</v>
      </c>
      <c r="Q81" s="27">
        <v>141699335</v>
      </c>
      <c r="R81" s="27">
        <v>7000</v>
      </c>
      <c r="S81" s="27">
        <v>0</v>
      </c>
      <c r="T81" s="27">
        <v>141706335</v>
      </c>
      <c r="U81" s="27">
        <v>0</v>
      </c>
      <c r="V81" s="27">
        <v>141699335</v>
      </c>
      <c r="W81" s="27">
        <v>7000</v>
      </c>
      <c r="X81" s="27">
        <v>133966176</v>
      </c>
      <c r="Y81" s="27">
        <v>0</v>
      </c>
      <c r="Z81" s="27">
        <v>0</v>
      </c>
      <c r="AA81" s="27">
        <v>0</v>
      </c>
    </row>
    <row r="82" spans="1:27" ht="45" x14ac:dyDescent="0.25">
      <c r="A82" s="24" t="s">
        <v>71</v>
      </c>
      <c r="B82" s="25" t="s">
        <v>72</v>
      </c>
      <c r="C82" s="26" t="s">
        <v>176</v>
      </c>
      <c r="D82" s="24" t="s">
        <v>48</v>
      </c>
      <c r="E82" s="24" t="s">
        <v>174</v>
      </c>
      <c r="F82" s="24" t="s">
        <v>163</v>
      </c>
      <c r="G82" s="24" t="s">
        <v>165</v>
      </c>
      <c r="H82" s="24" t="s">
        <v>61</v>
      </c>
      <c r="I82" s="24"/>
      <c r="J82" s="24"/>
      <c r="K82" s="24"/>
      <c r="L82" s="24"/>
      <c r="M82" s="24" t="s">
        <v>27</v>
      </c>
      <c r="N82" s="24" t="s">
        <v>151</v>
      </c>
      <c r="O82" s="24" t="s">
        <v>28</v>
      </c>
      <c r="P82" s="25" t="s">
        <v>62</v>
      </c>
      <c r="Q82" s="27">
        <v>2282629851</v>
      </c>
      <c r="R82" s="27">
        <v>20991885</v>
      </c>
      <c r="S82" s="27">
        <v>0</v>
      </c>
      <c r="T82" s="27">
        <v>2303621736</v>
      </c>
      <c r="U82" s="27">
        <v>0</v>
      </c>
      <c r="V82" s="27">
        <v>1985383156</v>
      </c>
      <c r="W82" s="27">
        <v>318238580</v>
      </c>
      <c r="X82" s="27">
        <v>1927275492</v>
      </c>
      <c r="Y82" s="27">
        <v>23615754.579999998</v>
      </c>
      <c r="Z82" s="27">
        <v>23615754.579999998</v>
      </c>
      <c r="AA82" s="27">
        <v>23615754.579999998</v>
      </c>
    </row>
    <row r="83" spans="1:27" ht="22.5" x14ac:dyDescent="0.25">
      <c r="A83" s="24" t="s">
        <v>73</v>
      </c>
      <c r="B83" s="25" t="s">
        <v>74</v>
      </c>
      <c r="C83" s="26" t="s">
        <v>34</v>
      </c>
      <c r="D83" s="24" t="s">
        <v>26</v>
      </c>
      <c r="E83" s="24" t="s">
        <v>152</v>
      </c>
      <c r="F83" s="24"/>
      <c r="G83" s="24"/>
      <c r="H83" s="24"/>
      <c r="I83" s="24"/>
      <c r="J83" s="24"/>
      <c r="K83" s="24"/>
      <c r="L83" s="24"/>
      <c r="M83" s="24" t="s">
        <v>27</v>
      </c>
      <c r="N83" s="24" t="s">
        <v>151</v>
      </c>
      <c r="O83" s="24" t="s">
        <v>28</v>
      </c>
      <c r="P83" s="25" t="s">
        <v>35</v>
      </c>
      <c r="Q83" s="27">
        <v>109688186</v>
      </c>
      <c r="R83" s="27">
        <v>180000</v>
      </c>
      <c r="S83" s="27">
        <v>0</v>
      </c>
      <c r="T83" s="27">
        <v>109868186</v>
      </c>
      <c r="U83" s="27">
        <v>0</v>
      </c>
      <c r="V83" s="27">
        <v>12000566</v>
      </c>
      <c r="W83" s="27">
        <v>97867620</v>
      </c>
      <c r="X83" s="27">
        <v>15000</v>
      </c>
      <c r="Y83" s="27">
        <v>0</v>
      </c>
      <c r="Z83" s="27">
        <v>0</v>
      </c>
      <c r="AA83" s="27">
        <v>0</v>
      </c>
    </row>
    <row r="84" spans="1:27" ht="22.5" x14ac:dyDescent="0.25">
      <c r="A84" s="24" t="s">
        <v>73</v>
      </c>
      <c r="B84" s="25" t="s">
        <v>74</v>
      </c>
      <c r="C84" s="26" t="s">
        <v>44</v>
      </c>
      <c r="D84" s="24" t="s">
        <v>26</v>
      </c>
      <c r="E84" s="24" t="s">
        <v>161</v>
      </c>
      <c r="F84" s="24" t="s">
        <v>150</v>
      </c>
      <c r="G84" s="24"/>
      <c r="H84" s="24"/>
      <c r="I84" s="24"/>
      <c r="J84" s="24"/>
      <c r="K84" s="24"/>
      <c r="L84" s="24"/>
      <c r="M84" s="24" t="s">
        <v>27</v>
      </c>
      <c r="N84" s="24" t="s">
        <v>151</v>
      </c>
      <c r="O84" s="24" t="s">
        <v>28</v>
      </c>
      <c r="P84" s="25" t="s">
        <v>45</v>
      </c>
      <c r="Q84" s="27">
        <v>106367886</v>
      </c>
      <c r="R84" s="27">
        <v>0</v>
      </c>
      <c r="S84" s="27">
        <v>0</v>
      </c>
      <c r="T84" s="27">
        <v>106367886</v>
      </c>
      <c r="U84" s="27">
        <v>0</v>
      </c>
      <c r="V84" s="27">
        <v>106367886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</row>
    <row r="85" spans="1:27" ht="56.25" x14ac:dyDescent="0.25">
      <c r="A85" s="24" t="s">
        <v>73</v>
      </c>
      <c r="B85" s="25" t="s">
        <v>74</v>
      </c>
      <c r="C85" s="26" t="s">
        <v>50</v>
      </c>
      <c r="D85" s="24" t="s">
        <v>48</v>
      </c>
      <c r="E85" s="24" t="s">
        <v>162</v>
      </c>
      <c r="F85" s="24" t="s">
        <v>163</v>
      </c>
      <c r="G85" s="24" t="s">
        <v>167</v>
      </c>
      <c r="H85" s="24" t="s">
        <v>51</v>
      </c>
      <c r="I85" s="24"/>
      <c r="J85" s="24"/>
      <c r="K85" s="24"/>
      <c r="L85" s="24"/>
      <c r="M85" s="24" t="s">
        <v>27</v>
      </c>
      <c r="N85" s="24" t="s">
        <v>151</v>
      </c>
      <c r="O85" s="24" t="s">
        <v>28</v>
      </c>
      <c r="P85" s="25" t="s">
        <v>52</v>
      </c>
      <c r="Q85" s="27">
        <v>115380000</v>
      </c>
      <c r="R85" s="27">
        <v>0</v>
      </c>
      <c r="S85" s="27">
        <v>0</v>
      </c>
      <c r="T85" s="27">
        <v>115380000</v>
      </c>
      <c r="U85" s="27">
        <v>0</v>
      </c>
      <c r="V85" s="27">
        <v>115380000</v>
      </c>
      <c r="W85" s="27">
        <v>0</v>
      </c>
      <c r="X85" s="27">
        <v>105831550</v>
      </c>
      <c r="Y85" s="27">
        <v>0</v>
      </c>
      <c r="Z85" s="27">
        <v>0</v>
      </c>
      <c r="AA85" s="27">
        <v>0</v>
      </c>
    </row>
    <row r="86" spans="1:27" ht="90" x14ac:dyDescent="0.25">
      <c r="A86" s="24" t="s">
        <v>73</v>
      </c>
      <c r="B86" s="25" t="s">
        <v>74</v>
      </c>
      <c r="C86" s="26" t="s">
        <v>54</v>
      </c>
      <c r="D86" s="24" t="s">
        <v>48</v>
      </c>
      <c r="E86" s="24" t="s">
        <v>162</v>
      </c>
      <c r="F86" s="24" t="s">
        <v>163</v>
      </c>
      <c r="G86" s="24" t="s">
        <v>168</v>
      </c>
      <c r="H86" s="24" t="s">
        <v>169</v>
      </c>
      <c r="I86" s="24"/>
      <c r="J86" s="24"/>
      <c r="K86" s="24"/>
      <c r="L86" s="24"/>
      <c r="M86" s="24" t="s">
        <v>53</v>
      </c>
      <c r="N86" s="24" t="s">
        <v>158</v>
      </c>
      <c r="O86" s="24" t="s">
        <v>28</v>
      </c>
      <c r="P86" s="25" t="s">
        <v>55</v>
      </c>
      <c r="Q86" s="27">
        <v>80632064248</v>
      </c>
      <c r="R86" s="27">
        <v>0</v>
      </c>
      <c r="S86" s="27">
        <v>0</v>
      </c>
      <c r="T86" s="27">
        <v>80632064248</v>
      </c>
      <c r="U86" s="27">
        <v>0</v>
      </c>
      <c r="V86" s="27">
        <v>50014404791</v>
      </c>
      <c r="W86" s="27">
        <v>30617659457</v>
      </c>
      <c r="X86" s="27">
        <v>48354926404</v>
      </c>
      <c r="Y86" s="27">
        <v>144219289</v>
      </c>
      <c r="Z86" s="27">
        <v>144219289</v>
      </c>
      <c r="AA86" s="27">
        <v>144219289</v>
      </c>
    </row>
    <row r="87" spans="1:27" ht="90" x14ac:dyDescent="0.25">
      <c r="A87" s="24" t="s">
        <v>73</v>
      </c>
      <c r="B87" s="25" t="s">
        <v>74</v>
      </c>
      <c r="C87" s="26" t="s">
        <v>54</v>
      </c>
      <c r="D87" s="24" t="s">
        <v>48</v>
      </c>
      <c r="E87" s="24" t="s">
        <v>162</v>
      </c>
      <c r="F87" s="24" t="s">
        <v>163</v>
      </c>
      <c r="G87" s="24" t="s">
        <v>168</v>
      </c>
      <c r="H87" s="24" t="s">
        <v>169</v>
      </c>
      <c r="I87" s="24"/>
      <c r="J87" s="24"/>
      <c r="K87" s="24"/>
      <c r="L87" s="24"/>
      <c r="M87" s="24" t="s">
        <v>27</v>
      </c>
      <c r="N87" s="24" t="s">
        <v>151</v>
      </c>
      <c r="O87" s="24" t="s">
        <v>28</v>
      </c>
      <c r="P87" s="25" t="s">
        <v>55</v>
      </c>
      <c r="Q87" s="27">
        <v>3866707568</v>
      </c>
      <c r="R87" s="27">
        <v>11886591</v>
      </c>
      <c r="S87" s="27">
        <v>64556225</v>
      </c>
      <c r="T87" s="27">
        <v>3814037934</v>
      </c>
      <c r="U87" s="27">
        <v>0</v>
      </c>
      <c r="V87" s="27">
        <v>2734357768.3099999</v>
      </c>
      <c r="W87" s="27">
        <v>1079680165.6900001</v>
      </c>
      <c r="X87" s="27">
        <v>2096112218</v>
      </c>
      <c r="Y87" s="27">
        <v>738000</v>
      </c>
      <c r="Z87" s="27">
        <v>738000</v>
      </c>
      <c r="AA87" s="27">
        <v>738000</v>
      </c>
    </row>
    <row r="88" spans="1:27" ht="56.25" x14ac:dyDescent="0.25">
      <c r="A88" s="24" t="s">
        <v>73</v>
      </c>
      <c r="B88" s="25" t="s">
        <v>74</v>
      </c>
      <c r="C88" s="26" t="s">
        <v>56</v>
      </c>
      <c r="D88" s="24" t="s">
        <v>48</v>
      </c>
      <c r="E88" s="24" t="s">
        <v>162</v>
      </c>
      <c r="F88" s="24" t="s">
        <v>163</v>
      </c>
      <c r="G88" s="24" t="s">
        <v>168</v>
      </c>
      <c r="H88" s="24" t="s">
        <v>171</v>
      </c>
      <c r="I88" s="24"/>
      <c r="J88" s="24"/>
      <c r="K88" s="24"/>
      <c r="L88" s="24"/>
      <c r="M88" s="24" t="s">
        <v>27</v>
      </c>
      <c r="N88" s="24" t="s">
        <v>151</v>
      </c>
      <c r="O88" s="24" t="s">
        <v>28</v>
      </c>
      <c r="P88" s="25" t="s">
        <v>57</v>
      </c>
      <c r="Q88" s="27">
        <v>3359054835</v>
      </c>
      <c r="R88" s="27">
        <v>538207413</v>
      </c>
      <c r="S88" s="27">
        <v>27682858</v>
      </c>
      <c r="T88" s="27">
        <v>3869579390</v>
      </c>
      <c r="U88" s="27">
        <v>0</v>
      </c>
      <c r="V88" s="27">
        <v>3697019776</v>
      </c>
      <c r="W88" s="27">
        <v>172559614</v>
      </c>
      <c r="X88" s="27">
        <v>3545058731</v>
      </c>
      <c r="Y88" s="27">
        <v>0</v>
      </c>
      <c r="Z88" s="27">
        <v>0</v>
      </c>
      <c r="AA88" s="27">
        <v>0</v>
      </c>
    </row>
    <row r="89" spans="1:27" ht="45" x14ac:dyDescent="0.25">
      <c r="A89" s="24" t="s">
        <v>73</v>
      </c>
      <c r="B89" s="25" t="s">
        <v>74</v>
      </c>
      <c r="C89" s="26" t="s">
        <v>58</v>
      </c>
      <c r="D89" s="24" t="s">
        <v>48</v>
      </c>
      <c r="E89" s="24" t="s">
        <v>162</v>
      </c>
      <c r="F89" s="24" t="s">
        <v>163</v>
      </c>
      <c r="G89" s="24" t="s">
        <v>158</v>
      </c>
      <c r="H89" s="24" t="s">
        <v>172</v>
      </c>
      <c r="I89" s="24"/>
      <c r="J89" s="24"/>
      <c r="K89" s="24"/>
      <c r="L89" s="24"/>
      <c r="M89" s="24" t="s">
        <v>53</v>
      </c>
      <c r="N89" s="24" t="s">
        <v>173</v>
      </c>
      <c r="O89" s="24" t="s">
        <v>28</v>
      </c>
      <c r="P89" s="25" t="s">
        <v>59</v>
      </c>
      <c r="Q89" s="27">
        <v>5815271501</v>
      </c>
      <c r="R89" s="27">
        <v>603885628</v>
      </c>
      <c r="S89" s="27">
        <v>0</v>
      </c>
      <c r="T89" s="27">
        <v>6419157129</v>
      </c>
      <c r="U89" s="27">
        <v>0</v>
      </c>
      <c r="V89" s="27">
        <v>5594168536</v>
      </c>
      <c r="W89" s="27">
        <v>824988593</v>
      </c>
      <c r="X89" s="27">
        <v>5594168536</v>
      </c>
      <c r="Y89" s="27">
        <v>0</v>
      </c>
      <c r="Z89" s="27">
        <v>0</v>
      </c>
      <c r="AA89" s="27">
        <v>0</v>
      </c>
    </row>
    <row r="90" spans="1:27" ht="45" x14ac:dyDescent="0.25">
      <c r="A90" s="24" t="s">
        <v>73</v>
      </c>
      <c r="B90" s="25" t="s">
        <v>74</v>
      </c>
      <c r="C90" s="26" t="s">
        <v>58</v>
      </c>
      <c r="D90" s="24" t="s">
        <v>48</v>
      </c>
      <c r="E90" s="24" t="s">
        <v>162</v>
      </c>
      <c r="F90" s="24" t="s">
        <v>163</v>
      </c>
      <c r="G90" s="24" t="s">
        <v>158</v>
      </c>
      <c r="H90" s="24" t="s">
        <v>172</v>
      </c>
      <c r="I90" s="24"/>
      <c r="J90" s="24"/>
      <c r="K90" s="24"/>
      <c r="L90" s="24"/>
      <c r="M90" s="24" t="s">
        <v>27</v>
      </c>
      <c r="N90" s="24" t="s">
        <v>170</v>
      </c>
      <c r="O90" s="24" t="s">
        <v>28</v>
      </c>
      <c r="P90" s="25" t="s">
        <v>59</v>
      </c>
      <c r="Q90" s="27">
        <v>5057032592</v>
      </c>
      <c r="R90" s="27">
        <v>3835488022</v>
      </c>
      <c r="S90" s="27">
        <v>331820898</v>
      </c>
      <c r="T90" s="27">
        <v>8560699716</v>
      </c>
      <c r="U90" s="27">
        <v>0</v>
      </c>
      <c r="V90" s="27">
        <v>4120330977</v>
      </c>
      <c r="W90" s="27">
        <v>4440368739</v>
      </c>
      <c r="X90" s="27">
        <v>2943275267</v>
      </c>
      <c r="Y90" s="27">
        <v>2521721</v>
      </c>
      <c r="Z90" s="27">
        <v>2521721</v>
      </c>
      <c r="AA90" s="27">
        <v>2521721</v>
      </c>
    </row>
    <row r="91" spans="1:27" ht="45" x14ac:dyDescent="0.25">
      <c r="A91" s="24" t="s">
        <v>73</v>
      </c>
      <c r="B91" s="25" t="s">
        <v>74</v>
      </c>
      <c r="C91" s="26" t="s">
        <v>58</v>
      </c>
      <c r="D91" s="24" t="s">
        <v>48</v>
      </c>
      <c r="E91" s="24" t="s">
        <v>162</v>
      </c>
      <c r="F91" s="24" t="s">
        <v>163</v>
      </c>
      <c r="G91" s="24" t="s">
        <v>158</v>
      </c>
      <c r="H91" s="24" t="s">
        <v>172</v>
      </c>
      <c r="I91" s="24"/>
      <c r="J91" s="24"/>
      <c r="K91" s="24"/>
      <c r="L91" s="24"/>
      <c r="M91" s="24" t="s">
        <v>27</v>
      </c>
      <c r="N91" s="24" t="s">
        <v>151</v>
      </c>
      <c r="O91" s="24" t="s">
        <v>28</v>
      </c>
      <c r="P91" s="25" t="s">
        <v>59</v>
      </c>
      <c r="Q91" s="27">
        <v>40621144251</v>
      </c>
      <c r="R91" s="27">
        <v>864190668</v>
      </c>
      <c r="S91" s="27">
        <v>0</v>
      </c>
      <c r="T91" s="27">
        <v>41485334919</v>
      </c>
      <c r="U91" s="27">
        <v>0</v>
      </c>
      <c r="V91" s="27">
        <v>40620265296</v>
      </c>
      <c r="W91" s="27">
        <v>865069623</v>
      </c>
      <c r="X91" s="27">
        <v>40205243869</v>
      </c>
      <c r="Y91" s="27">
        <v>5743173547</v>
      </c>
      <c r="Z91" s="27">
        <v>5743173547</v>
      </c>
      <c r="AA91" s="27">
        <v>5743173547</v>
      </c>
    </row>
    <row r="92" spans="1:27" ht="56.25" x14ac:dyDescent="0.25">
      <c r="A92" s="24" t="s">
        <v>73</v>
      </c>
      <c r="B92" s="25" t="s">
        <v>74</v>
      </c>
      <c r="C92" s="26" t="s">
        <v>187</v>
      </c>
      <c r="D92" s="24" t="s">
        <v>48</v>
      </c>
      <c r="E92" s="24" t="s">
        <v>162</v>
      </c>
      <c r="F92" s="24" t="s">
        <v>163</v>
      </c>
      <c r="G92" s="24" t="s">
        <v>188</v>
      </c>
      <c r="H92" s="24" t="s">
        <v>166</v>
      </c>
      <c r="I92" s="24"/>
      <c r="J92" s="24"/>
      <c r="K92" s="24"/>
      <c r="L92" s="24"/>
      <c r="M92" s="24" t="s">
        <v>27</v>
      </c>
      <c r="N92" s="24" t="s">
        <v>151</v>
      </c>
      <c r="O92" s="24" t="s">
        <v>28</v>
      </c>
      <c r="P92" s="25" t="s">
        <v>49</v>
      </c>
      <c r="Q92" s="27">
        <v>342764039</v>
      </c>
      <c r="R92" s="27">
        <v>12000</v>
      </c>
      <c r="S92" s="27">
        <v>0</v>
      </c>
      <c r="T92" s="27">
        <v>342776039</v>
      </c>
      <c r="U92" s="27">
        <v>0</v>
      </c>
      <c r="V92" s="27">
        <v>342776038</v>
      </c>
      <c r="W92" s="27">
        <v>1</v>
      </c>
      <c r="X92" s="27">
        <v>338764038</v>
      </c>
      <c r="Y92" s="27">
        <v>0</v>
      </c>
      <c r="Z92" s="27">
        <v>0</v>
      </c>
      <c r="AA92" s="27">
        <v>0</v>
      </c>
    </row>
    <row r="93" spans="1:27" ht="56.25" x14ac:dyDescent="0.25">
      <c r="A93" s="24" t="s">
        <v>73</v>
      </c>
      <c r="B93" s="25" t="s">
        <v>74</v>
      </c>
      <c r="C93" s="26" t="s">
        <v>60</v>
      </c>
      <c r="D93" s="24" t="s">
        <v>48</v>
      </c>
      <c r="E93" s="24" t="s">
        <v>174</v>
      </c>
      <c r="F93" s="24" t="s">
        <v>163</v>
      </c>
      <c r="G93" s="24" t="s">
        <v>164</v>
      </c>
      <c r="H93" s="24" t="s">
        <v>171</v>
      </c>
      <c r="I93" s="24"/>
      <c r="J93" s="24"/>
      <c r="K93" s="24"/>
      <c r="L93" s="24"/>
      <c r="M93" s="24" t="s">
        <v>27</v>
      </c>
      <c r="N93" s="24" t="s">
        <v>151</v>
      </c>
      <c r="O93" s="24" t="s">
        <v>28</v>
      </c>
      <c r="P93" s="25" t="s">
        <v>57</v>
      </c>
      <c r="Q93" s="27">
        <v>149658426</v>
      </c>
      <c r="R93" s="27">
        <v>0</v>
      </c>
      <c r="S93" s="27">
        <v>0</v>
      </c>
      <c r="T93" s="27">
        <v>149658426</v>
      </c>
      <c r="U93" s="27">
        <v>0</v>
      </c>
      <c r="V93" s="27">
        <v>148262945</v>
      </c>
      <c r="W93" s="27">
        <v>1395481</v>
      </c>
      <c r="X93" s="27">
        <v>132570695</v>
      </c>
      <c r="Y93" s="27">
        <v>0</v>
      </c>
      <c r="Z93" s="27">
        <v>0</v>
      </c>
      <c r="AA93" s="27">
        <v>0</v>
      </c>
    </row>
    <row r="94" spans="1:27" ht="45" x14ac:dyDescent="0.25">
      <c r="A94" s="24" t="s">
        <v>73</v>
      </c>
      <c r="B94" s="25" t="s">
        <v>74</v>
      </c>
      <c r="C94" s="26" t="s">
        <v>176</v>
      </c>
      <c r="D94" s="24" t="s">
        <v>48</v>
      </c>
      <c r="E94" s="24" t="s">
        <v>174</v>
      </c>
      <c r="F94" s="24" t="s">
        <v>163</v>
      </c>
      <c r="G94" s="24" t="s">
        <v>165</v>
      </c>
      <c r="H94" s="24" t="s">
        <v>61</v>
      </c>
      <c r="I94" s="24"/>
      <c r="J94" s="24"/>
      <c r="K94" s="24"/>
      <c r="L94" s="24"/>
      <c r="M94" s="24" t="s">
        <v>27</v>
      </c>
      <c r="N94" s="24" t="s">
        <v>151</v>
      </c>
      <c r="O94" s="24" t="s">
        <v>28</v>
      </c>
      <c r="P94" s="25" t="s">
        <v>62</v>
      </c>
      <c r="Q94" s="27">
        <v>2191511217</v>
      </c>
      <c r="R94" s="27">
        <v>0</v>
      </c>
      <c r="S94" s="27">
        <v>0</v>
      </c>
      <c r="T94" s="27">
        <v>2191511217</v>
      </c>
      <c r="U94" s="27">
        <v>0</v>
      </c>
      <c r="V94" s="27">
        <v>1905826884</v>
      </c>
      <c r="W94" s="27">
        <v>285684333</v>
      </c>
      <c r="X94" s="27">
        <v>1421165042</v>
      </c>
      <c r="Y94" s="27">
        <v>35898646</v>
      </c>
      <c r="Z94" s="27">
        <v>35898646</v>
      </c>
      <c r="AA94" s="27">
        <v>35898646</v>
      </c>
    </row>
    <row r="95" spans="1:27" ht="22.5" x14ac:dyDescent="0.25">
      <c r="A95" s="24" t="s">
        <v>75</v>
      </c>
      <c r="B95" s="25" t="s">
        <v>76</v>
      </c>
      <c r="C95" s="26" t="s">
        <v>34</v>
      </c>
      <c r="D95" s="24" t="s">
        <v>26</v>
      </c>
      <c r="E95" s="24" t="s">
        <v>152</v>
      </c>
      <c r="F95" s="24"/>
      <c r="G95" s="24"/>
      <c r="H95" s="24"/>
      <c r="I95" s="24"/>
      <c r="J95" s="24"/>
      <c r="K95" s="24"/>
      <c r="L95" s="24"/>
      <c r="M95" s="24" t="s">
        <v>27</v>
      </c>
      <c r="N95" s="24" t="s">
        <v>151</v>
      </c>
      <c r="O95" s="24" t="s">
        <v>28</v>
      </c>
      <c r="P95" s="25" t="s">
        <v>35</v>
      </c>
      <c r="Q95" s="27">
        <v>43153992</v>
      </c>
      <c r="R95" s="27">
        <v>0</v>
      </c>
      <c r="S95" s="27">
        <v>0</v>
      </c>
      <c r="T95" s="27">
        <v>43153992</v>
      </c>
      <c r="U95" s="27">
        <v>0</v>
      </c>
      <c r="V95" s="27">
        <v>8150261</v>
      </c>
      <c r="W95" s="27">
        <v>35003731</v>
      </c>
      <c r="X95" s="27">
        <v>8200</v>
      </c>
      <c r="Y95" s="27">
        <v>3116</v>
      </c>
      <c r="Z95" s="27">
        <v>3116</v>
      </c>
      <c r="AA95" s="27">
        <v>3116</v>
      </c>
    </row>
    <row r="96" spans="1:27" ht="22.5" x14ac:dyDescent="0.25">
      <c r="A96" s="24" t="s">
        <v>75</v>
      </c>
      <c r="B96" s="25" t="s">
        <v>76</v>
      </c>
      <c r="C96" s="26" t="s">
        <v>44</v>
      </c>
      <c r="D96" s="24" t="s">
        <v>26</v>
      </c>
      <c r="E96" s="24" t="s">
        <v>161</v>
      </c>
      <c r="F96" s="24" t="s">
        <v>150</v>
      </c>
      <c r="G96" s="24"/>
      <c r="H96" s="24"/>
      <c r="I96" s="24"/>
      <c r="J96" s="24"/>
      <c r="K96" s="24"/>
      <c r="L96" s="24"/>
      <c r="M96" s="24" t="s">
        <v>27</v>
      </c>
      <c r="N96" s="24" t="s">
        <v>151</v>
      </c>
      <c r="O96" s="24" t="s">
        <v>28</v>
      </c>
      <c r="P96" s="25" t="s">
        <v>45</v>
      </c>
      <c r="Q96" s="27">
        <v>49743294</v>
      </c>
      <c r="R96" s="27">
        <v>0</v>
      </c>
      <c r="S96" s="27">
        <v>0</v>
      </c>
      <c r="T96" s="27">
        <v>49743294</v>
      </c>
      <c r="U96" s="27">
        <v>0</v>
      </c>
      <c r="V96" s="27">
        <v>49743294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</row>
    <row r="97" spans="1:27" ht="56.25" x14ac:dyDescent="0.25">
      <c r="A97" s="24" t="s">
        <v>75</v>
      </c>
      <c r="B97" s="25" t="s">
        <v>76</v>
      </c>
      <c r="C97" s="26" t="s">
        <v>50</v>
      </c>
      <c r="D97" s="24" t="s">
        <v>48</v>
      </c>
      <c r="E97" s="24" t="s">
        <v>162</v>
      </c>
      <c r="F97" s="24" t="s">
        <v>163</v>
      </c>
      <c r="G97" s="24" t="s">
        <v>167</v>
      </c>
      <c r="H97" s="24" t="s">
        <v>51</v>
      </c>
      <c r="I97" s="24"/>
      <c r="J97" s="24"/>
      <c r="K97" s="24"/>
      <c r="L97" s="24"/>
      <c r="M97" s="24" t="s">
        <v>27</v>
      </c>
      <c r="N97" s="24" t="s">
        <v>151</v>
      </c>
      <c r="O97" s="24" t="s">
        <v>28</v>
      </c>
      <c r="P97" s="25" t="s">
        <v>52</v>
      </c>
      <c r="Q97" s="27">
        <v>3211184964</v>
      </c>
      <c r="R97" s="27">
        <v>0</v>
      </c>
      <c r="S97" s="27">
        <v>0</v>
      </c>
      <c r="T97" s="27">
        <v>3211184964</v>
      </c>
      <c r="U97" s="27">
        <v>0</v>
      </c>
      <c r="V97" s="27">
        <v>3211184964</v>
      </c>
      <c r="W97" s="27">
        <v>0</v>
      </c>
      <c r="X97" s="27">
        <v>3156259464</v>
      </c>
      <c r="Y97" s="27">
        <v>0</v>
      </c>
      <c r="Z97" s="27">
        <v>0</v>
      </c>
      <c r="AA97" s="27">
        <v>0</v>
      </c>
    </row>
    <row r="98" spans="1:27" ht="90" x14ac:dyDescent="0.25">
      <c r="A98" s="24" t="s">
        <v>75</v>
      </c>
      <c r="B98" s="25" t="s">
        <v>76</v>
      </c>
      <c r="C98" s="26" t="s">
        <v>54</v>
      </c>
      <c r="D98" s="24" t="s">
        <v>48</v>
      </c>
      <c r="E98" s="24" t="s">
        <v>162</v>
      </c>
      <c r="F98" s="24" t="s">
        <v>163</v>
      </c>
      <c r="G98" s="24" t="s">
        <v>168</v>
      </c>
      <c r="H98" s="24" t="s">
        <v>169</v>
      </c>
      <c r="I98" s="24"/>
      <c r="J98" s="24"/>
      <c r="K98" s="24"/>
      <c r="L98" s="24"/>
      <c r="M98" s="24" t="s">
        <v>53</v>
      </c>
      <c r="N98" s="24" t="s">
        <v>158</v>
      </c>
      <c r="O98" s="24" t="s">
        <v>28</v>
      </c>
      <c r="P98" s="25" t="s">
        <v>55</v>
      </c>
      <c r="Q98" s="27">
        <v>60925367078</v>
      </c>
      <c r="R98" s="27">
        <v>43257680</v>
      </c>
      <c r="S98" s="27">
        <v>0</v>
      </c>
      <c r="T98" s="27">
        <v>60968624758</v>
      </c>
      <c r="U98" s="27">
        <v>0</v>
      </c>
      <c r="V98" s="27">
        <v>45546098385.5</v>
      </c>
      <c r="W98" s="27">
        <v>15422526372.5</v>
      </c>
      <c r="X98" s="27">
        <v>30660014441</v>
      </c>
      <c r="Y98" s="27">
        <v>224579745</v>
      </c>
      <c r="Z98" s="27">
        <v>224579745</v>
      </c>
      <c r="AA98" s="27">
        <v>224579745</v>
      </c>
    </row>
    <row r="99" spans="1:27" ht="90" x14ac:dyDescent="0.25">
      <c r="A99" s="24" t="s">
        <v>75</v>
      </c>
      <c r="B99" s="25" t="s">
        <v>76</v>
      </c>
      <c r="C99" s="26" t="s">
        <v>54</v>
      </c>
      <c r="D99" s="24" t="s">
        <v>48</v>
      </c>
      <c r="E99" s="24" t="s">
        <v>162</v>
      </c>
      <c r="F99" s="24" t="s">
        <v>163</v>
      </c>
      <c r="G99" s="24" t="s">
        <v>168</v>
      </c>
      <c r="H99" s="24" t="s">
        <v>169</v>
      </c>
      <c r="I99" s="24"/>
      <c r="J99" s="24"/>
      <c r="K99" s="24"/>
      <c r="L99" s="24"/>
      <c r="M99" s="24" t="s">
        <v>27</v>
      </c>
      <c r="N99" s="24" t="s">
        <v>151</v>
      </c>
      <c r="O99" s="24" t="s">
        <v>28</v>
      </c>
      <c r="P99" s="25" t="s">
        <v>55</v>
      </c>
      <c r="Q99" s="27">
        <v>1668254003</v>
      </c>
      <c r="R99" s="27">
        <v>45765</v>
      </c>
      <c r="S99" s="27">
        <v>64556225</v>
      </c>
      <c r="T99" s="27">
        <v>1603743543</v>
      </c>
      <c r="U99" s="27">
        <v>0</v>
      </c>
      <c r="V99" s="27">
        <v>1512500348.8399999</v>
      </c>
      <c r="W99" s="27">
        <v>91243194.159999996</v>
      </c>
      <c r="X99" s="27">
        <v>1449900283</v>
      </c>
      <c r="Y99" s="27">
        <v>0</v>
      </c>
      <c r="Z99" s="27">
        <v>0</v>
      </c>
      <c r="AA99" s="27">
        <v>0</v>
      </c>
    </row>
    <row r="100" spans="1:27" ht="56.25" x14ac:dyDescent="0.25">
      <c r="A100" s="24" t="s">
        <v>75</v>
      </c>
      <c r="B100" s="25" t="s">
        <v>76</v>
      </c>
      <c r="C100" s="26" t="s">
        <v>56</v>
      </c>
      <c r="D100" s="24" t="s">
        <v>48</v>
      </c>
      <c r="E100" s="24" t="s">
        <v>162</v>
      </c>
      <c r="F100" s="24" t="s">
        <v>163</v>
      </c>
      <c r="G100" s="24" t="s">
        <v>168</v>
      </c>
      <c r="H100" s="24" t="s">
        <v>171</v>
      </c>
      <c r="I100" s="24"/>
      <c r="J100" s="24"/>
      <c r="K100" s="24"/>
      <c r="L100" s="24"/>
      <c r="M100" s="24" t="s">
        <v>27</v>
      </c>
      <c r="N100" s="24" t="s">
        <v>151</v>
      </c>
      <c r="O100" s="24" t="s">
        <v>28</v>
      </c>
      <c r="P100" s="25" t="s">
        <v>57</v>
      </c>
      <c r="Q100" s="27">
        <v>1687153872</v>
      </c>
      <c r="R100" s="27">
        <v>471786886</v>
      </c>
      <c r="S100" s="27">
        <v>35893443</v>
      </c>
      <c r="T100" s="27">
        <v>2123047315</v>
      </c>
      <c r="U100" s="27">
        <v>0</v>
      </c>
      <c r="V100" s="27">
        <v>2123047285</v>
      </c>
      <c r="W100" s="27">
        <v>30</v>
      </c>
      <c r="X100" s="27">
        <v>1965220895</v>
      </c>
      <c r="Y100" s="27">
        <v>0</v>
      </c>
      <c r="Z100" s="27">
        <v>0</v>
      </c>
      <c r="AA100" s="27">
        <v>0</v>
      </c>
    </row>
    <row r="101" spans="1:27" ht="45" x14ac:dyDescent="0.25">
      <c r="A101" s="24" t="s">
        <v>75</v>
      </c>
      <c r="B101" s="25" t="s">
        <v>76</v>
      </c>
      <c r="C101" s="26" t="s">
        <v>58</v>
      </c>
      <c r="D101" s="24" t="s">
        <v>48</v>
      </c>
      <c r="E101" s="24" t="s">
        <v>162</v>
      </c>
      <c r="F101" s="24" t="s">
        <v>163</v>
      </c>
      <c r="G101" s="24" t="s">
        <v>158</v>
      </c>
      <c r="H101" s="24" t="s">
        <v>172</v>
      </c>
      <c r="I101" s="24"/>
      <c r="J101" s="24"/>
      <c r="K101" s="24"/>
      <c r="L101" s="24"/>
      <c r="M101" s="24" t="s">
        <v>53</v>
      </c>
      <c r="N101" s="24" t="s">
        <v>173</v>
      </c>
      <c r="O101" s="24" t="s">
        <v>28</v>
      </c>
      <c r="P101" s="25" t="s">
        <v>59</v>
      </c>
      <c r="Q101" s="27">
        <v>881009036</v>
      </c>
      <c r="R101" s="27">
        <v>64077426</v>
      </c>
      <c r="S101" s="27">
        <v>0</v>
      </c>
      <c r="T101" s="27">
        <v>945086462</v>
      </c>
      <c r="U101" s="27">
        <v>0</v>
      </c>
      <c r="V101" s="27">
        <v>686871276</v>
      </c>
      <c r="W101" s="27">
        <v>258215186</v>
      </c>
      <c r="X101" s="27">
        <v>622793850</v>
      </c>
      <c r="Y101" s="27">
        <v>88970550</v>
      </c>
      <c r="Z101" s="27">
        <v>88970550</v>
      </c>
      <c r="AA101" s="27">
        <v>88970550</v>
      </c>
    </row>
    <row r="102" spans="1:27" ht="45" x14ac:dyDescent="0.25">
      <c r="A102" s="24" t="s">
        <v>75</v>
      </c>
      <c r="B102" s="25" t="s">
        <v>76</v>
      </c>
      <c r="C102" s="26" t="s">
        <v>58</v>
      </c>
      <c r="D102" s="24" t="s">
        <v>48</v>
      </c>
      <c r="E102" s="24" t="s">
        <v>162</v>
      </c>
      <c r="F102" s="24" t="s">
        <v>163</v>
      </c>
      <c r="G102" s="24" t="s">
        <v>158</v>
      </c>
      <c r="H102" s="24" t="s">
        <v>172</v>
      </c>
      <c r="I102" s="24"/>
      <c r="J102" s="24"/>
      <c r="K102" s="24"/>
      <c r="L102" s="24"/>
      <c r="M102" s="24" t="s">
        <v>27</v>
      </c>
      <c r="N102" s="24" t="s">
        <v>170</v>
      </c>
      <c r="O102" s="24" t="s">
        <v>28</v>
      </c>
      <c r="P102" s="25" t="s">
        <v>59</v>
      </c>
      <c r="Q102" s="27">
        <v>2489152235</v>
      </c>
      <c r="R102" s="27">
        <v>410093152</v>
      </c>
      <c r="S102" s="27">
        <v>47836888</v>
      </c>
      <c r="T102" s="27">
        <v>2851408499</v>
      </c>
      <c r="U102" s="27">
        <v>0</v>
      </c>
      <c r="V102" s="27">
        <v>2370170691</v>
      </c>
      <c r="W102" s="27">
        <v>481237808</v>
      </c>
      <c r="X102" s="27">
        <v>1787450597</v>
      </c>
      <c r="Y102" s="27">
        <v>630063</v>
      </c>
      <c r="Z102" s="27">
        <v>630063</v>
      </c>
      <c r="AA102" s="27">
        <v>630063</v>
      </c>
    </row>
    <row r="103" spans="1:27" ht="45" x14ac:dyDescent="0.25">
      <c r="A103" s="24" t="s">
        <v>75</v>
      </c>
      <c r="B103" s="25" t="s">
        <v>76</v>
      </c>
      <c r="C103" s="26" t="s">
        <v>58</v>
      </c>
      <c r="D103" s="24" t="s">
        <v>48</v>
      </c>
      <c r="E103" s="24" t="s">
        <v>162</v>
      </c>
      <c r="F103" s="24" t="s">
        <v>163</v>
      </c>
      <c r="G103" s="24" t="s">
        <v>158</v>
      </c>
      <c r="H103" s="24" t="s">
        <v>172</v>
      </c>
      <c r="I103" s="24"/>
      <c r="J103" s="24"/>
      <c r="K103" s="24"/>
      <c r="L103" s="24"/>
      <c r="M103" s="24" t="s">
        <v>27</v>
      </c>
      <c r="N103" s="24" t="s">
        <v>151</v>
      </c>
      <c r="O103" s="24" t="s">
        <v>28</v>
      </c>
      <c r="P103" s="25" t="s">
        <v>59</v>
      </c>
      <c r="Q103" s="27">
        <v>4627025196</v>
      </c>
      <c r="R103" s="27">
        <v>153021505</v>
      </c>
      <c r="S103" s="27">
        <v>0</v>
      </c>
      <c r="T103" s="27">
        <v>4780046701</v>
      </c>
      <c r="U103" s="27">
        <v>0</v>
      </c>
      <c r="V103" s="27">
        <v>4762698685</v>
      </c>
      <c r="W103" s="27">
        <v>17348016</v>
      </c>
      <c r="X103" s="27">
        <v>4762698685</v>
      </c>
      <c r="Y103" s="27">
        <v>671430551</v>
      </c>
      <c r="Z103" s="27">
        <v>671430551</v>
      </c>
      <c r="AA103" s="27">
        <v>671430551</v>
      </c>
    </row>
    <row r="104" spans="1:27" ht="56.25" x14ac:dyDescent="0.25">
      <c r="A104" s="24" t="s">
        <v>75</v>
      </c>
      <c r="B104" s="25" t="s">
        <v>76</v>
      </c>
      <c r="C104" s="26" t="s">
        <v>187</v>
      </c>
      <c r="D104" s="24" t="s">
        <v>48</v>
      </c>
      <c r="E104" s="24" t="s">
        <v>162</v>
      </c>
      <c r="F104" s="24" t="s">
        <v>163</v>
      </c>
      <c r="G104" s="24" t="s">
        <v>188</v>
      </c>
      <c r="H104" s="24" t="s">
        <v>166</v>
      </c>
      <c r="I104" s="24"/>
      <c r="J104" s="24"/>
      <c r="K104" s="24"/>
      <c r="L104" s="24"/>
      <c r="M104" s="24" t="s">
        <v>27</v>
      </c>
      <c r="N104" s="24" t="s">
        <v>151</v>
      </c>
      <c r="O104" s="24" t="s">
        <v>28</v>
      </c>
      <c r="P104" s="25" t="s">
        <v>49</v>
      </c>
      <c r="Q104" s="27">
        <v>249591269</v>
      </c>
      <c r="R104" s="27">
        <v>27000</v>
      </c>
      <c r="S104" s="27">
        <v>0</v>
      </c>
      <c r="T104" s="27">
        <v>249618269</v>
      </c>
      <c r="U104" s="27">
        <v>0</v>
      </c>
      <c r="V104" s="27">
        <v>248072147</v>
      </c>
      <c r="W104" s="27">
        <v>1546122</v>
      </c>
      <c r="X104" s="27">
        <v>244072147</v>
      </c>
      <c r="Y104" s="27">
        <v>0</v>
      </c>
      <c r="Z104" s="27">
        <v>0</v>
      </c>
      <c r="AA104" s="27">
        <v>0</v>
      </c>
    </row>
    <row r="105" spans="1:27" ht="56.25" x14ac:dyDescent="0.25">
      <c r="A105" s="24" t="s">
        <v>75</v>
      </c>
      <c r="B105" s="25" t="s">
        <v>76</v>
      </c>
      <c r="C105" s="26" t="s">
        <v>60</v>
      </c>
      <c r="D105" s="24" t="s">
        <v>48</v>
      </c>
      <c r="E105" s="24" t="s">
        <v>174</v>
      </c>
      <c r="F105" s="24" t="s">
        <v>163</v>
      </c>
      <c r="G105" s="24" t="s">
        <v>164</v>
      </c>
      <c r="H105" s="24" t="s">
        <v>171</v>
      </c>
      <c r="I105" s="24"/>
      <c r="J105" s="24"/>
      <c r="K105" s="24"/>
      <c r="L105" s="24"/>
      <c r="M105" s="24" t="s">
        <v>27</v>
      </c>
      <c r="N105" s="24" t="s">
        <v>151</v>
      </c>
      <c r="O105" s="24" t="s">
        <v>28</v>
      </c>
      <c r="P105" s="25" t="s">
        <v>57</v>
      </c>
      <c r="Q105" s="27">
        <v>142248165</v>
      </c>
      <c r="R105" s="27">
        <v>0</v>
      </c>
      <c r="S105" s="27">
        <v>0</v>
      </c>
      <c r="T105" s="27">
        <v>142248165</v>
      </c>
      <c r="U105" s="27">
        <v>0</v>
      </c>
      <c r="V105" s="27">
        <v>142248165</v>
      </c>
      <c r="W105" s="27">
        <v>0</v>
      </c>
      <c r="X105" s="27">
        <v>133966176</v>
      </c>
      <c r="Y105" s="27">
        <v>0</v>
      </c>
      <c r="Z105" s="27">
        <v>0</v>
      </c>
      <c r="AA105" s="27">
        <v>0</v>
      </c>
    </row>
    <row r="106" spans="1:27" ht="45" x14ac:dyDescent="0.25">
      <c r="A106" s="24" t="s">
        <v>75</v>
      </c>
      <c r="B106" s="25" t="s">
        <v>76</v>
      </c>
      <c r="C106" s="26" t="s">
        <v>176</v>
      </c>
      <c r="D106" s="24" t="s">
        <v>48</v>
      </c>
      <c r="E106" s="24" t="s">
        <v>174</v>
      </c>
      <c r="F106" s="24" t="s">
        <v>163</v>
      </c>
      <c r="G106" s="24" t="s">
        <v>165</v>
      </c>
      <c r="H106" s="24" t="s">
        <v>61</v>
      </c>
      <c r="I106" s="24"/>
      <c r="J106" s="24"/>
      <c r="K106" s="24"/>
      <c r="L106" s="24"/>
      <c r="M106" s="24" t="s">
        <v>27</v>
      </c>
      <c r="N106" s="24" t="s">
        <v>151</v>
      </c>
      <c r="O106" s="24" t="s">
        <v>28</v>
      </c>
      <c r="P106" s="25" t="s">
        <v>62</v>
      </c>
      <c r="Q106" s="27">
        <v>1405101817</v>
      </c>
      <c r="R106" s="27">
        <v>0</v>
      </c>
      <c r="S106" s="27">
        <v>0</v>
      </c>
      <c r="T106" s="27">
        <v>1405101817</v>
      </c>
      <c r="U106" s="27">
        <v>0</v>
      </c>
      <c r="V106" s="27">
        <v>1029880178</v>
      </c>
      <c r="W106" s="27">
        <v>375221639</v>
      </c>
      <c r="X106" s="27">
        <v>1011708740</v>
      </c>
      <c r="Y106" s="27">
        <v>32811160</v>
      </c>
      <c r="Z106" s="27">
        <v>32811160</v>
      </c>
      <c r="AA106" s="27">
        <v>32811160</v>
      </c>
    </row>
    <row r="107" spans="1:27" ht="22.5" x14ac:dyDescent="0.25">
      <c r="A107" s="24" t="s">
        <v>77</v>
      </c>
      <c r="B107" s="25" t="s">
        <v>78</v>
      </c>
      <c r="C107" s="26" t="s">
        <v>34</v>
      </c>
      <c r="D107" s="24" t="s">
        <v>26</v>
      </c>
      <c r="E107" s="24" t="s">
        <v>152</v>
      </c>
      <c r="F107" s="24"/>
      <c r="G107" s="24"/>
      <c r="H107" s="24"/>
      <c r="I107" s="24"/>
      <c r="J107" s="24"/>
      <c r="K107" s="24"/>
      <c r="L107" s="24"/>
      <c r="M107" s="24" t="s">
        <v>27</v>
      </c>
      <c r="N107" s="24" t="s">
        <v>151</v>
      </c>
      <c r="O107" s="24" t="s">
        <v>28</v>
      </c>
      <c r="P107" s="25" t="s">
        <v>35</v>
      </c>
      <c r="Q107" s="27">
        <v>113742749</v>
      </c>
      <c r="R107" s="27">
        <v>0</v>
      </c>
      <c r="S107" s="27">
        <v>0</v>
      </c>
      <c r="T107" s="27">
        <v>113742749</v>
      </c>
      <c r="U107" s="27">
        <v>0</v>
      </c>
      <c r="V107" s="27">
        <v>113742749</v>
      </c>
      <c r="W107" s="27">
        <v>0</v>
      </c>
      <c r="X107" s="27">
        <v>44036696</v>
      </c>
      <c r="Y107" s="27">
        <v>0</v>
      </c>
      <c r="Z107" s="27">
        <v>0</v>
      </c>
      <c r="AA107" s="27">
        <v>0</v>
      </c>
    </row>
    <row r="108" spans="1:27" ht="22.5" x14ac:dyDescent="0.25">
      <c r="A108" s="24" t="s">
        <v>77</v>
      </c>
      <c r="B108" s="25" t="s">
        <v>78</v>
      </c>
      <c r="C108" s="26" t="s">
        <v>44</v>
      </c>
      <c r="D108" s="24" t="s">
        <v>26</v>
      </c>
      <c r="E108" s="24" t="s">
        <v>161</v>
      </c>
      <c r="F108" s="24" t="s">
        <v>150</v>
      </c>
      <c r="G108" s="24"/>
      <c r="H108" s="24"/>
      <c r="I108" s="24"/>
      <c r="J108" s="24"/>
      <c r="K108" s="24"/>
      <c r="L108" s="24"/>
      <c r="M108" s="24" t="s">
        <v>27</v>
      </c>
      <c r="N108" s="24" t="s">
        <v>151</v>
      </c>
      <c r="O108" s="24" t="s">
        <v>28</v>
      </c>
      <c r="P108" s="25" t="s">
        <v>45</v>
      </c>
      <c r="Q108" s="27">
        <v>75029821</v>
      </c>
      <c r="R108" s="27">
        <v>0</v>
      </c>
      <c r="S108" s="27">
        <v>0</v>
      </c>
      <c r="T108" s="27">
        <v>75029821</v>
      </c>
      <c r="U108" s="27">
        <v>0</v>
      </c>
      <c r="V108" s="27">
        <v>0</v>
      </c>
      <c r="W108" s="27">
        <v>75029821</v>
      </c>
      <c r="X108" s="27">
        <v>0</v>
      </c>
      <c r="Y108" s="27">
        <v>0</v>
      </c>
      <c r="Z108" s="27">
        <v>0</v>
      </c>
      <c r="AA108" s="27">
        <v>0</v>
      </c>
    </row>
    <row r="109" spans="1:27" ht="56.25" x14ac:dyDescent="0.25">
      <c r="A109" s="24" t="s">
        <v>77</v>
      </c>
      <c r="B109" s="25" t="s">
        <v>78</v>
      </c>
      <c r="C109" s="26" t="s">
        <v>50</v>
      </c>
      <c r="D109" s="24" t="s">
        <v>48</v>
      </c>
      <c r="E109" s="24" t="s">
        <v>162</v>
      </c>
      <c r="F109" s="24" t="s">
        <v>163</v>
      </c>
      <c r="G109" s="24" t="s">
        <v>167</v>
      </c>
      <c r="H109" s="24" t="s">
        <v>51</v>
      </c>
      <c r="I109" s="24"/>
      <c r="J109" s="24"/>
      <c r="K109" s="24"/>
      <c r="L109" s="24"/>
      <c r="M109" s="24" t="s">
        <v>27</v>
      </c>
      <c r="N109" s="24" t="s">
        <v>151</v>
      </c>
      <c r="O109" s="24" t="s">
        <v>28</v>
      </c>
      <c r="P109" s="25" t="s">
        <v>52</v>
      </c>
      <c r="Q109" s="27">
        <v>2220586668</v>
      </c>
      <c r="R109" s="27">
        <v>0</v>
      </c>
      <c r="S109" s="27">
        <v>0</v>
      </c>
      <c r="T109" s="27">
        <v>2220586668</v>
      </c>
      <c r="U109" s="27">
        <v>0</v>
      </c>
      <c r="V109" s="27">
        <v>2210276668</v>
      </c>
      <c r="W109" s="27">
        <v>10310000</v>
      </c>
      <c r="X109" s="27">
        <v>2210276668</v>
      </c>
      <c r="Y109" s="27">
        <v>0</v>
      </c>
      <c r="Z109" s="27">
        <v>0</v>
      </c>
      <c r="AA109" s="27">
        <v>0</v>
      </c>
    </row>
    <row r="110" spans="1:27" ht="90" x14ac:dyDescent="0.25">
      <c r="A110" s="24" t="s">
        <v>77</v>
      </c>
      <c r="B110" s="25" t="s">
        <v>78</v>
      </c>
      <c r="C110" s="26" t="s">
        <v>54</v>
      </c>
      <c r="D110" s="24" t="s">
        <v>48</v>
      </c>
      <c r="E110" s="24" t="s">
        <v>162</v>
      </c>
      <c r="F110" s="24" t="s">
        <v>163</v>
      </c>
      <c r="G110" s="24" t="s">
        <v>168</v>
      </c>
      <c r="H110" s="24" t="s">
        <v>169</v>
      </c>
      <c r="I110" s="24"/>
      <c r="J110" s="24"/>
      <c r="K110" s="24"/>
      <c r="L110" s="24"/>
      <c r="M110" s="24" t="s">
        <v>53</v>
      </c>
      <c r="N110" s="24" t="s">
        <v>158</v>
      </c>
      <c r="O110" s="24" t="s">
        <v>28</v>
      </c>
      <c r="P110" s="25" t="s">
        <v>55</v>
      </c>
      <c r="Q110" s="27">
        <v>276324592533</v>
      </c>
      <c r="R110" s="27">
        <v>470257680</v>
      </c>
      <c r="S110" s="27">
        <v>0</v>
      </c>
      <c r="T110" s="27">
        <v>276794850213</v>
      </c>
      <c r="U110" s="27">
        <v>0</v>
      </c>
      <c r="V110" s="27">
        <v>162471318737</v>
      </c>
      <c r="W110" s="27">
        <v>114323531476</v>
      </c>
      <c r="X110" s="27">
        <v>157758085442</v>
      </c>
      <c r="Y110" s="27">
        <v>3767091148</v>
      </c>
      <c r="Z110" s="27">
        <v>3767091148</v>
      </c>
      <c r="AA110" s="27">
        <v>3767091148</v>
      </c>
    </row>
    <row r="111" spans="1:27" ht="90" x14ac:dyDescent="0.25">
      <c r="A111" s="24" t="s">
        <v>77</v>
      </c>
      <c r="B111" s="25" t="s">
        <v>78</v>
      </c>
      <c r="C111" s="26" t="s">
        <v>54</v>
      </c>
      <c r="D111" s="24" t="s">
        <v>48</v>
      </c>
      <c r="E111" s="24" t="s">
        <v>162</v>
      </c>
      <c r="F111" s="24" t="s">
        <v>163</v>
      </c>
      <c r="G111" s="24" t="s">
        <v>168</v>
      </c>
      <c r="H111" s="24" t="s">
        <v>169</v>
      </c>
      <c r="I111" s="24"/>
      <c r="J111" s="24"/>
      <c r="K111" s="24"/>
      <c r="L111" s="24"/>
      <c r="M111" s="24" t="s">
        <v>27</v>
      </c>
      <c r="N111" s="24" t="s">
        <v>151</v>
      </c>
      <c r="O111" s="24" t="s">
        <v>28</v>
      </c>
      <c r="P111" s="25" t="s">
        <v>55</v>
      </c>
      <c r="Q111" s="27">
        <v>8041489687</v>
      </c>
      <c r="R111" s="27">
        <v>865698516</v>
      </c>
      <c r="S111" s="27">
        <v>64556225</v>
      </c>
      <c r="T111" s="27">
        <v>8842631978</v>
      </c>
      <c r="U111" s="27">
        <v>0</v>
      </c>
      <c r="V111" s="27">
        <v>6692578998</v>
      </c>
      <c r="W111" s="27">
        <v>2150052980</v>
      </c>
      <c r="X111" s="27">
        <v>5497065560</v>
      </c>
      <c r="Y111" s="27">
        <v>0</v>
      </c>
      <c r="Z111" s="27">
        <v>0</v>
      </c>
      <c r="AA111" s="27">
        <v>0</v>
      </c>
    </row>
    <row r="112" spans="1:27" ht="56.25" x14ac:dyDescent="0.25">
      <c r="A112" s="24" t="s">
        <v>77</v>
      </c>
      <c r="B112" s="25" t="s">
        <v>78</v>
      </c>
      <c r="C112" s="26" t="s">
        <v>56</v>
      </c>
      <c r="D112" s="24" t="s">
        <v>48</v>
      </c>
      <c r="E112" s="24" t="s">
        <v>162</v>
      </c>
      <c r="F112" s="24" t="s">
        <v>163</v>
      </c>
      <c r="G112" s="24" t="s">
        <v>168</v>
      </c>
      <c r="H112" s="24" t="s">
        <v>171</v>
      </c>
      <c r="I112" s="24"/>
      <c r="J112" s="24"/>
      <c r="K112" s="24"/>
      <c r="L112" s="24"/>
      <c r="M112" s="24" t="s">
        <v>27</v>
      </c>
      <c r="N112" s="24" t="s">
        <v>151</v>
      </c>
      <c r="O112" s="24" t="s">
        <v>28</v>
      </c>
      <c r="P112" s="25" t="s">
        <v>57</v>
      </c>
      <c r="Q112" s="27">
        <v>9113429697</v>
      </c>
      <c r="R112" s="27">
        <v>1814982862</v>
      </c>
      <c r="S112" s="27">
        <v>60631431</v>
      </c>
      <c r="T112" s="27">
        <v>10867781128</v>
      </c>
      <c r="U112" s="27">
        <v>0</v>
      </c>
      <c r="V112" s="27">
        <v>10329736290</v>
      </c>
      <c r="W112" s="27">
        <v>538044838</v>
      </c>
      <c r="X112" s="27">
        <v>10237959233</v>
      </c>
      <c r="Y112" s="27">
        <v>0</v>
      </c>
      <c r="Z112" s="27">
        <v>0</v>
      </c>
      <c r="AA112" s="27">
        <v>0</v>
      </c>
    </row>
    <row r="113" spans="1:27" ht="45" x14ac:dyDescent="0.25">
      <c r="A113" s="24" t="s">
        <v>77</v>
      </c>
      <c r="B113" s="25" t="s">
        <v>78</v>
      </c>
      <c r="C113" s="26" t="s">
        <v>58</v>
      </c>
      <c r="D113" s="24" t="s">
        <v>48</v>
      </c>
      <c r="E113" s="24" t="s">
        <v>162</v>
      </c>
      <c r="F113" s="24" t="s">
        <v>163</v>
      </c>
      <c r="G113" s="24" t="s">
        <v>158</v>
      </c>
      <c r="H113" s="24" t="s">
        <v>172</v>
      </c>
      <c r="I113" s="24"/>
      <c r="J113" s="24"/>
      <c r="K113" s="24"/>
      <c r="L113" s="24"/>
      <c r="M113" s="24" t="s">
        <v>53</v>
      </c>
      <c r="N113" s="24" t="s">
        <v>173</v>
      </c>
      <c r="O113" s="24" t="s">
        <v>28</v>
      </c>
      <c r="P113" s="25" t="s">
        <v>59</v>
      </c>
      <c r="Q113" s="27">
        <v>6242169414</v>
      </c>
      <c r="R113" s="27">
        <v>0</v>
      </c>
      <c r="S113" s="27">
        <v>0</v>
      </c>
      <c r="T113" s="27">
        <v>6242169414</v>
      </c>
      <c r="U113" s="27">
        <v>0</v>
      </c>
      <c r="V113" s="27">
        <v>5971513779</v>
      </c>
      <c r="W113" s="27">
        <v>270655635</v>
      </c>
      <c r="X113" s="27">
        <v>5971513779</v>
      </c>
      <c r="Y113" s="27">
        <v>853073397</v>
      </c>
      <c r="Z113" s="27">
        <v>853073397</v>
      </c>
      <c r="AA113" s="27">
        <v>853073397</v>
      </c>
    </row>
    <row r="114" spans="1:27" ht="45" x14ac:dyDescent="0.25">
      <c r="A114" s="24" t="s">
        <v>77</v>
      </c>
      <c r="B114" s="25" t="s">
        <v>78</v>
      </c>
      <c r="C114" s="26" t="s">
        <v>58</v>
      </c>
      <c r="D114" s="24" t="s">
        <v>48</v>
      </c>
      <c r="E114" s="24" t="s">
        <v>162</v>
      </c>
      <c r="F114" s="24" t="s">
        <v>163</v>
      </c>
      <c r="G114" s="24" t="s">
        <v>158</v>
      </c>
      <c r="H114" s="24" t="s">
        <v>172</v>
      </c>
      <c r="I114" s="24"/>
      <c r="J114" s="24"/>
      <c r="K114" s="24"/>
      <c r="L114" s="24"/>
      <c r="M114" s="24" t="s">
        <v>27</v>
      </c>
      <c r="N114" s="24" t="s">
        <v>170</v>
      </c>
      <c r="O114" s="24" t="s">
        <v>28</v>
      </c>
      <c r="P114" s="25" t="s">
        <v>59</v>
      </c>
      <c r="Q114" s="27">
        <v>4364292430</v>
      </c>
      <c r="R114" s="27">
        <v>431874634</v>
      </c>
      <c r="S114" s="27">
        <v>141482783</v>
      </c>
      <c r="T114" s="27">
        <v>4654684281</v>
      </c>
      <c r="U114" s="27">
        <v>0</v>
      </c>
      <c r="V114" s="27">
        <v>3603223586</v>
      </c>
      <c r="W114" s="27">
        <v>1051460695</v>
      </c>
      <c r="X114" s="27">
        <v>3188106789</v>
      </c>
      <c r="Y114" s="27">
        <v>0</v>
      </c>
      <c r="Z114" s="27">
        <v>0</v>
      </c>
      <c r="AA114" s="27">
        <v>0</v>
      </c>
    </row>
    <row r="115" spans="1:27" ht="45" x14ac:dyDescent="0.25">
      <c r="A115" s="24" t="s">
        <v>77</v>
      </c>
      <c r="B115" s="25" t="s">
        <v>78</v>
      </c>
      <c r="C115" s="26" t="s">
        <v>58</v>
      </c>
      <c r="D115" s="24" t="s">
        <v>48</v>
      </c>
      <c r="E115" s="24" t="s">
        <v>162</v>
      </c>
      <c r="F115" s="24" t="s">
        <v>163</v>
      </c>
      <c r="G115" s="24" t="s">
        <v>158</v>
      </c>
      <c r="H115" s="24" t="s">
        <v>172</v>
      </c>
      <c r="I115" s="24"/>
      <c r="J115" s="24"/>
      <c r="K115" s="24"/>
      <c r="L115" s="24"/>
      <c r="M115" s="24" t="s">
        <v>27</v>
      </c>
      <c r="N115" s="24" t="s">
        <v>151</v>
      </c>
      <c r="O115" s="24" t="s">
        <v>28</v>
      </c>
      <c r="P115" s="25" t="s">
        <v>59</v>
      </c>
      <c r="Q115" s="27">
        <v>17124060195</v>
      </c>
      <c r="R115" s="27">
        <v>0</v>
      </c>
      <c r="S115" s="27">
        <v>0</v>
      </c>
      <c r="T115" s="27">
        <v>17124060195</v>
      </c>
      <c r="U115" s="27">
        <v>0</v>
      </c>
      <c r="V115" s="27">
        <v>17063473739</v>
      </c>
      <c r="W115" s="27">
        <v>60586456</v>
      </c>
      <c r="X115" s="27">
        <v>17010446177</v>
      </c>
      <c r="Y115" s="27">
        <v>1951392854</v>
      </c>
      <c r="Z115" s="27">
        <v>1951392854</v>
      </c>
      <c r="AA115" s="27">
        <v>1951392854</v>
      </c>
    </row>
    <row r="116" spans="1:27" ht="56.25" x14ac:dyDescent="0.25">
      <c r="A116" s="24" t="s">
        <v>77</v>
      </c>
      <c r="B116" s="25" t="s">
        <v>78</v>
      </c>
      <c r="C116" s="26" t="s">
        <v>187</v>
      </c>
      <c r="D116" s="24" t="s">
        <v>48</v>
      </c>
      <c r="E116" s="24" t="s">
        <v>162</v>
      </c>
      <c r="F116" s="24" t="s">
        <v>163</v>
      </c>
      <c r="G116" s="24" t="s">
        <v>188</v>
      </c>
      <c r="H116" s="24" t="s">
        <v>166</v>
      </c>
      <c r="I116" s="24"/>
      <c r="J116" s="24"/>
      <c r="K116" s="24"/>
      <c r="L116" s="24"/>
      <c r="M116" s="24" t="s">
        <v>27</v>
      </c>
      <c r="N116" s="24" t="s">
        <v>151</v>
      </c>
      <c r="O116" s="24" t="s">
        <v>28</v>
      </c>
      <c r="P116" s="25" t="s">
        <v>49</v>
      </c>
      <c r="Q116" s="27">
        <v>391350424</v>
      </c>
      <c r="R116" s="27">
        <v>0</v>
      </c>
      <c r="S116" s="27">
        <v>0</v>
      </c>
      <c r="T116" s="27">
        <v>391350424</v>
      </c>
      <c r="U116" s="27">
        <v>0</v>
      </c>
      <c r="V116" s="27">
        <v>391350423</v>
      </c>
      <c r="W116" s="27">
        <v>1</v>
      </c>
      <c r="X116" s="27">
        <v>385350423</v>
      </c>
      <c r="Y116" s="27">
        <v>0</v>
      </c>
      <c r="Z116" s="27">
        <v>0</v>
      </c>
      <c r="AA116" s="27">
        <v>0</v>
      </c>
    </row>
    <row r="117" spans="1:27" ht="56.25" x14ac:dyDescent="0.25">
      <c r="A117" s="24" t="s">
        <v>77</v>
      </c>
      <c r="B117" s="25" t="s">
        <v>78</v>
      </c>
      <c r="C117" s="26" t="s">
        <v>60</v>
      </c>
      <c r="D117" s="24" t="s">
        <v>48</v>
      </c>
      <c r="E117" s="24" t="s">
        <v>174</v>
      </c>
      <c r="F117" s="24" t="s">
        <v>163</v>
      </c>
      <c r="G117" s="24" t="s">
        <v>164</v>
      </c>
      <c r="H117" s="24" t="s">
        <v>171</v>
      </c>
      <c r="I117" s="24"/>
      <c r="J117" s="24"/>
      <c r="K117" s="24"/>
      <c r="L117" s="24"/>
      <c r="M117" s="24" t="s">
        <v>27</v>
      </c>
      <c r="N117" s="24" t="s">
        <v>151</v>
      </c>
      <c r="O117" s="24" t="s">
        <v>28</v>
      </c>
      <c r="P117" s="25" t="s">
        <v>57</v>
      </c>
      <c r="Q117" s="27">
        <v>212651239</v>
      </c>
      <c r="R117" s="27">
        <v>0</v>
      </c>
      <c r="S117" s="27">
        <v>0</v>
      </c>
      <c r="T117" s="27">
        <v>212651239</v>
      </c>
      <c r="U117" s="27">
        <v>0</v>
      </c>
      <c r="V117" s="27">
        <v>212651239</v>
      </c>
      <c r="W117" s="27">
        <v>0</v>
      </c>
      <c r="X117" s="27">
        <v>200949264</v>
      </c>
      <c r="Y117" s="27">
        <v>0</v>
      </c>
      <c r="Z117" s="27">
        <v>0</v>
      </c>
      <c r="AA117" s="27">
        <v>0</v>
      </c>
    </row>
    <row r="118" spans="1:27" ht="45" x14ac:dyDescent="0.25">
      <c r="A118" s="24" t="s">
        <v>77</v>
      </c>
      <c r="B118" s="25" t="s">
        <v>78</v>
      </c>
      <c r="C118" s="26" t="s">
        <v>176</v>
      </c>
      <c r="D118" s="24" t="s">
        <v>48</v>
      </c>
      <c r="E118" s="24" t="s">
        <v>174</v>
      </c>
      <c r="F118" s="24" t="s">
        <v>163</v>
      </c>
      <c r="G118" s="24" t="s">
        <v>165</v>
      </c>
      <c r="H118" s="24" t="s">
        <v>61</v>
      </c>
      <c r="I118" s="24"/>
      <c r="J118" s="24"/>
      <c r="K118" s="24"/>
      <c r="L118" s="24"/>
      <c r="M118" s="24" t="s">
        <v>27</v>
      </c>
      <c r="N118" s="24" t="s">
        <v>151</v>
      </c>
      <c r="O118" s="24" t="s">
        <v>28</v>
      </c>
      <c r="P118" s="25" t="s">
        <v>62</v>
      </c>
      <c r="Q118" s="27">
        <v>1411712841</v>
      </c>
      <c r="R118" s="27">
        <v>0</v>
      </c>
      <c r="S118" s="27">
        <v>0</v>
      </c>
      <c r="T118" s="27">
        <v>1411712841</v>
      </c>
      <c r="U118" s="27">
        <v>0</v>
      </c>
      <c r="V118" s="27">
        <v>1351147817</v>
      </c>
      <c r="W118" s="27">
        <v>60565024</v>
      </c>
      <c r="X118" s="27">
        <v>935259299</v>
      </c>
      <c r="Y118" s="27">
        <v>16372459</v>
      </c>
      <c r="Z118" s="27">
        <v>16372459</v>
      </c>
      <c r="AA118" s="27">
        <v>16372459</v>
      </c>
    </row>
    <row r="119" spans="1:27" ht="22.5" x14ac:dyDescent="0.25">
      <c r="A119" s="24" t="s">
        <v>79</v>
      </c>
      <c r="B119" s="25" t="s">
        <v>80</v>
      </c>
      <c r="C119" s="26" t="s">
        <v>34</v>
      </c>
      <c r="D119" s="24" t="s">
        <v>26</v>
      </c>
      <c r="E119" s="24" t="s">
        <v>152</v>
      </c>
      <c r="F119" s="24"/>
      <c r="G119" s="24"/>
      <c r="H119" s="24"/>
      <c r="I119" s="24"/>
      <c r="J119" s="24"/>
      <c r="K119" s="24"/>
      <c r="L119" s="24"/>
      <c r="M119" s="24" t="s">
        <v>27</v>
      </c>
      <c r="N119" s="24" t="s">
        <v>151</v>
      </c>
      <c r="O119" s="24" t="s">
        <v>28</v>
      </c>
      <c r="P119" s="25" t="s">
        <v>35</v>
      </c>
      <c r="Q119" s="27">
        <v>38133495</v>
      </c>
      <c r="R119" s="27">
        <v>0</v>
      </c>
      <c r="S119" s="27">
        <v>0</v>
      </c>
      <c r="T119" s="27">
        <v>38133495</v>
      </c>
      <c r="U119" s="27">
        <v>0</v>
      </c>
      <c r="V119" s="27">
        <v>31452627</v>
      </c>
      <c r="W119" s="27">
        <v>6680868</v>
      </c>
      <c r="X119" s="27">
        <v>3371426</v>
      </c>
      <c r="Y119" s="27">
        <v>0</v>
      </c>
      <c r="Z119" s="27">
        <v>0</v>
      </c>
      <c r="AA119" s="27">
        <v>0</v>
      </c>
    </row>
    <row r="120" spans="1:27" ht="22.5" x14ac:dyDescent="0.25">
      <c r="A120" s="24" t="s">
        <v>79</v>
      </c>
      <c r="B120" s="25" t="s">
        <v>80</v>
      </c>
      <c r="C120" s="26" t="s">
        <v>44</v>
      </c>
      <c r="D120" s="24" t="s">
        <v>26</v>
      </c>
      <c r="E120" s="24" t="s">
        <v>161</v>
      </c>
      <c r="F120" s="24" t="s">
        <v>150</v>
      </c>
      <c r="G120" s="24"/>
      <c r="H120" s="24"/>
      <c r="I120" s="24"/>
      <c r="J120" s="24"/>
      <c r="K120" s="24"/>
      <c r="L120" s="24"/>
      <c r="M120" s="24" t="s">
        <v>27</v>
      </c>
      <c r="N120" s="24" t="s">
        <v>151</v>
      </c>
      <c r="O120" s="24" t="s">
        <v>28</v>
      </c>
      <c r="P120" s="25" t="s">
        <v>45</v>
      </c>
      <c r="Q120" s="27">
        <v>57145847</v>
      </c>
      <c r="R120" s="27">
        <v>0</v>
      </c>
      <c r="S120" s="27">
        <v>0</v>
      </c>
      <c r="T120" s="27">
        <v>57145847</v>
      </c>
      <c r="U120" s="27">
        <v>0</v>
      </c>
      <c r="V120" s="27">
        <v>57145847</v>
      </c>
      <c r="W120" s="27">
        <v>0</v>
      </c>
      <c r="X120" s="27">
        <v>0</v>
      </c>
      <c r="Y120" s="27">
        <v>0</v>
      </c>
      <c r="Z120" s="27">
        <v>0</v>
      </c>
      <c r="AA120" s="27">
        <v>0</v>
      </c>
    </row>
    <row r="121" spans="1:27" ht="56.25" x14ac:dyDescent="0.25">
      <c r="A121" s="24" t="s">
        <v>79</v>
      </c>
      <c r="B121" s="25" t="s">
        <v>80</v>
      </c>
      <c r="C121" s="26" t="s">
        <v>50</v>
      </c>
      <c r="D121" s="24" t="s">
        <v>48</v>
      </c>
      <c r="E121" s="24" t="s">
        <v>162</v>
      </c>
      <c r="F121" s="24" t="s">
        <v>163</v>
      </c>
      <c r="G121" s="24" t="s">
        <v>167</v>
      </c>
      <c r="H121" s="24" t="s">
        <v>51</v>
      </c>
      <c r="I121" s="24"/>
      <c r="J121" s="24"/>
      <c r="K121" s="24"/>
      <c r="L121" s="24"/>
      <c r="M121" s="24" t="s">
        <v>27</v>
      </c>
      <c r="N121" s="24" t="s">
        <v>151</v>
      </c>
      <c r="O121" s="24" t="s">
        <v>28</v>
      </c>
      <c r="P121" s="25" t="s">
        <v>52</v>
      </c>
      <c r="Q121" s="27">
        <v>4605425258</v>
      </c>
      <c r="R121" s="27">
        <v>0</v>
      </c>
      <c r="S121" s="27">
        <v>0</v>
      </c>
      <c r="T121" s="27">
        <v>4605425258</v>
      </c>
      <c r="U121" s="27">
        <v>0</v>
      </c>
      <c r="V121" s="27">
        <v>4588005258</v>
      </c>
      <c r="W121" s="27">
        <v>17420000</v>
      </c>
      <c r="X121" s="27">
        <v>4588005258</v>
      </c>
      <c r="Y121" s="27">
        <v>0</v>
      </c>
      <c r="Z121" s="27">
        <v>0</v>
      </c>
      <c r="AA121" s="27">
        <v>0</v>
      </c>
    </row>
    <row r="122" spans="1:27" ht="90" x14ac:dyDescent="0.25">
      <c r="A122" s="24" t="s">
        <v>79</v>
      </c>
      <c r="B122" s="25" t="s">
        <v>80</v>
      </c>
      <c r="C122" s="26" t="s">
        <v>54</v>
      </c>
      <c r="D122" s="24" t="s">
        <v>48</v>
      </c>
      <c r="E122" s="24" t="s">
        <v>162</v>
      </c>
      <c r="F122" s="24" t="s">
        <v>163</v>
      </c>
      <c r="G122" s="24" t="s">
        <v>168</v>
      </c>
      <c r="H122" s="24" t="s">
        <v>169</v>
      </c>
      <c r="I122" s="24"/>
      <c r="J122" s="24"/>
      <c r="K122" s="24"/>
      <c r="L122" s="24"/>
      <c r="M122" s="24" t="s">
        <v>53</v>
      </c>
      <c r="N122" s="24" t="s">
        <v>158</v>
      </c>
      <c r="O122" s="24" t="s">
        <v>28</v>
      </c>
      <c r="P122" s="25" t="s">
        <v>55</v>
      </c>
      <c r="Q122" s="27">
        <v>240537798946</v>
      </c>
      <c r="R122" s="27">
        <v>23828000</v>
      </c>
      <c r="S122" s="27">
        <v>0</v>
      </c>
      <c r="T122" s="27">
        <v>240561626946</v>
      </c>
      <c r="U122" s="27">
        <v>0</v>
      </c>
      <c r="V122" s="27">
        <v>141326630005</v>
      </c>
      <c r="W122" s="27">
        <v>99234996941</v>
      </c>
      <c r="X122" s="27">
        <v>131151238418</v>
      </c>
      <c r="Y122" s="27">
        <v>0</v>
      </c>
      <c r="Z122" s="27">
        <v>0</v>
      </c>
      <c r="AA122" s="27">
        <v>0</v>
      </c>
    </row>
    <row r="123" spans="1:27" ht="90" x14ac:dyDescent="0.25">
      <c r="A123" s="24" t="s">
        <v>79</v>
      </c>
      <c r="B123" s="25" t="s">
        <v>80</v>
      </c>
      <c r="C123" s="26" t="s">
        <v>54</v>
      </c>
      <c r="D123" s="24" t="s">
        <v>48</v>
      </c>
      <c r="E123" s="24" t="s">
        <v>162</v>
      </c>
      <c r="F123" s="24" t="s">
        <v>163</v>
      </c>
      <c r="G123" s="24" t="s">
        <v>168</v>
      </c>
      <c r="H123" s="24" t="s">
        <v>169</v>
      </c>
      <c r="I123" s="24"/>
      <c r="J123" s="24"/>
      <c r="K123" s="24"/>
      <c r="L123" s="24"/>
      <c r="M123" s="24" t="s">
        <v>27</v>
      </c>
      <c r="N123" s="24" t="s">
        <v>151</v>
      </c>
      <c r="O123" s="24" t="s">
        <v>28</v>
      </c>
      <c r="P123" s="25" t="s">
        <v>55</v>
      </c>
      <c r="Q123" s="27">
        <v>4641460458</v>
      </c>
      <c r="R123" s="27">
        <v>392809744</v>
      </c>
      <c r="S123" s="27">
        <v>64556225</v>
      </c>
      <c r="T123" s="27">
        <v>4969713977</v>
      </c>
      <c r="U123" s="27">
        <v>0</v>
      </c>
      <c r="V123" s="27">
        <v>2990623141.6799998</v>
      </c>
      <c r="W123" s="27">
        <v>1979090835.3199999</v>
      </c>
      <c r="X123" s="27">
        <v>2522264046</v>
      </c>
      <c r="Y123" s="27">
        <v>0</v>
      </c>
      <c r="Z123" s="27">
        <v>0</v>
      </c>
      <c r="AA123" s="27">
        <v>0</v>
      </c>
    </row>
    <row r="124" spans="1:27" ht="56.25" x14ac:dyDescent="0.25">
      <c r="A124" s="24" t="s">
        <v>79</v>
      </c>
      <c r="B124" s="25" t="s">
        <v>80</v>
      </c>
      <c r="C124" s="26" t="s">
        <v>56</v>
      </c>
      <c r="D124" s="24" t="s">
        <v>48</v>
      </c>
      <c r="E124" s="24" t="s">
        <v>162</v>
      </c>
      <c r="F124" s="24" t="s">
        <v>163</v>
      </c>
      <c r="G124" s="24" t="s">
        <v>168</v>
      </c>
      <c r="H124" s="24" t="s">
        <v>171</v>
      </c>
      <c r="I124" s="24"/>
      <c r="J124" s="24"/>
      <c r="K124" s="24"/>
      <c r="L124" s="24"/>
      <c r="M124" s="24" t="s">
        <v>27</v>
      </c>
      <c r="N124" s="24" t="s">
        <v>151</v>
      </c>
      <c r="O124" s="24" t="s">
        <v>28</v>
      </c>
      <c r="P124" s="25" t="s">
        <v>57</v>
      </c>
      <c r="Q124" s="27">
        <v>5740384827</v>
      </c>
      <c r="R124" s="27">
        <v>1801143742</v>
      </c>
      <c r="S124" s="27">
        <v>30012183</v>
      </c>
      <c r="T124" s="27">
        <v>7511516386</v>
      </c>
      <c r="U124" s="27">
        <v>0</v>
      </c>
      <c r="V124" s="27">
        <v>7229420177</v>
      </c>
      <c r="W124" s="27">
        <v>282096209</v>
      </c>
      <c r="X124" s="27">
        <v>7096431111</v>
      </c>
      <c r="Y124" s="27">
        <v>0</v>
      </c>
      <c r="Z124" s="27">
        <v>0</v>
      </c>
      <c r="AA124" s="27">
        <v>0</v>
      </c>
    </row>
    <row r="125" spans="1:27" ht="45" x14ac:dyDescent="0.25">
      <c r="A125" s="24" t="s">
        <v>79</v>
      </c>
      <c r="B125" s="25" t="s">
        <v>80</v>
      </c>
      <c r="C125" s="26" t="s">
        <v>58</v>
      </c>
      <c r="D125" s="24" t="s">
        <v>48</v>
      </c>
      <c r="E125" s="24" t="s">
        <v>162</v>
      </c>
      <c r="F125" s="24" t="s">
        <v>163</v>
      </c>
      <c r="G125" s="24" t="s">
        <v>158</v>
      </c>
      <c r="H125" s="24" t="s">
        <v>172</v>
      </c>
      <c r="I125" s="24"/>
      <c r="J125" s="24"/>
      <c r="K125" s="24"/>
      <c r="L125" s="24"/>
      <c r="M125" s="24" t="s">
        <v>53</v>
      </c>
      <c r="N125" s="24" t="s">
        <v>173</v>
      </c>
      <c r="O125" s="24" t="s">
        <v>28</v>
      </c>
      <c r="P125" s="25" t="s">
        <v>59</v>
      </c>
      <c r="Q125" s="27">
        <v>1206617647</v>
      </c>
      <c r="R125" s="27">
        <v>0</v>
      </c>
      <c r="S125" s="27">
        <v>0</v>
      </c>
      <c r="T125" s="27">
        <v>1206617647</v>
      </c>
      <c r="U125" s="27">
        <v>0</v>
      </c>
      <c r="V125" s="27">
        <v>997656926</v>
      </c>
      <c r="W125" s="27">
        <v>208960721</v>
      </c>
      <c r="X125" s="27">
        <v>997656926</v>
      </c>
      <c r="Y125" s="27">
        <v>142522418</v>
      </c>
      <c r="Z125" s="27">
        <v>142522418</v>
      </c>
      <c r="AA125" s="27">
        <v>142522418</v>
      </c>
    </row>
    <row r="126" spans="1:27" ht="45" x14ac:dyDescent="0.25">
      <c r="A126" s="24" t="s">
        <v>79</v>
      </c>
      <c r="B126" s="25" t="s">
        <v>80</v>
      </c>
      <c r="C126" s="26" t="s">
        <v>58</v>
      </c>
      <c r="D126" s="24" t="s">
        <v>48</v>
      </c>
      <c r="E126" s="24" t="s">
        <v>162</v>
      </c>
      <c r="F126" s="24" t="s">
        <v>163</v>
      </c>
      <c r="G126" s="24" t="s">
        <v>158</v>
      </c>
      <c r="H126" s="24" t="s">
        <v>172</v>
      </c>
      <c r="I126" s="24"/>
      <c r="J126" s="24"/>
      <c r="K126" s="24"/>
      <c r="L126" s="24"/>
      <c r="M126" s="24" t="s">
        <v>27</v>
      </c>
      <c r="N126" s="24" t="s">
        <v>170</v>
      </c>
      <c r="O126" s="24" t="s">
        <v>28</v>
      </c>
      <c r="P126" s="25" t="s">
        <v>59</v>
      </c>
      <c r="Q126" s="27">
        <v>3959857702</v>
      </c>
      <c r="R126" s="27">
        <v>5000</v>
      </c>
      <c r="S126" s="27">
        <v>65516977</v>
      </c>
      <c r="T126" s="27">
        <v>3894345725</v>
      </c>
      <c r="U126" s="27">
        <v>0</v>
      </c>
      <c r="V126" s="27">
        <v>2567514163</v>
      </c>
      <c r="W126" s="27">
        <v>1326831562</v>
      </c>
      <c r="X126" s="27">
        <v>2082667099</v>
      </c>
      <c r="Y126" s="27">
        <v>391964</v>
      </c>
      <c r="Z126" s="27">
        <v>391964</v>
      </c>
      <c r="AA126" s="27">
        <v>391964</v>
      </c>
    </row>
    <row r="127" spans="1:27" ht="45" x14ac:dyDescent="0.25">
      <c r="A127" s="24" t="s">
        <v>79</v>
      </c>
      <c r="B127" s="25" t="s">
        <v>80</v>
      </c>
      <c r="C127" s="26" t="s">
        <v>58</v>
      </c>
      <c r="D127" s="24" t="s">
        <v>48</v>
      </c>
      <c r="E127" s="24" t="s">
        <v>162</v>
      </c>
      <c r="F127" s="24" t="s">
        <v>163</v>
      </c>
      <c r="G127" s="24" t="s">
        <v>158</v>
      </c>
      <c r="H127" s="24" t="s">
        <v>172</v>
      </c>
      <c r="I127" s="24"/>
      <c r="J127" s="24"/>
      <c r="K127" s="24"/>
      <c r="L127" s="24"/>
      <c r="M127" s="24" t="s">
        <v>27</v>
      </c>
      <c r="N127" s="24" t="s">
        <v>151</v>
      </c>
      <c r="O127" s="24" t="s">
        <v>28</v>
      </c>
      <c r="P127" s="25" t="s">
        <v>59</v>
      </c>
      <c r="Q127" s="27">
        <v>20174024703</v>
      </c>
      <c r="R127" s="27">
        <v>0</v>
      </c>
      <c r="S127" s="27">
        <v>0</v>
      </c>
      <c r="T127" s="27">
        <v>20174024703</v>
      </c>
      <c r="U127" s="27">
        <v>0</v>
      </c>
      <c r="V127" s="27">
        <v>19779315199</v>
      </c>
      <c r="W127" s="27">
        <v>394709504</v>
      </c>
      <c r="X127" s="27">
        <v>19779315199</v>
      </c>
      <c r="Y127" s="27">
        <v>2825616457</v>
      </c>
      <c r="Z127" s="27">
        <v>2825616457</v>
      </c>
      <c r="AA127" s="27">
        <v>2825616457</v>
      </c>
    </row>
    <row r="128" spans="1:27" ht="56.25" x14ac:dyDescent="0.25">
      <c r="A128" s="24" t="s">
        <v>79</v>
      </c>
      <c r="B128" s="25" t="s">
        <v>80</v>
      </c>
      <c r="C128" s="26" t="s">
        <v>187</v>
      </c>
      <c r="D128" s="24" t="s">
        <v>48</v>
      </c>
      <c r="E128" s="24" t="s">
        <v>162</v>
      </c>
      <c r="F128" s="24" t="s">
        <v>163</v>
      </c>
      <c r="G128" s="24" t="s">
        <v>188</v>
      </c>
      <c r="H128" s="24" t="s">
        <v>166</v>
      </c>
      <c r="I128" s="24"/>
      <c r="J128" s="24"/>
      <c r="K128" s="24"/>
      <c r="L128" s="24"/>
      <c r="M128" s="24" t="s">
        <v>27</v>
      </c>
      <c r="N128" s="24" t="s">
        <v>151</v>
      </c>
      <c r="O128" s="24" t="s">
        <v>28</v>
      </c>
      <c r="P128" s="25" t="s">
        <v>49</v>
      </c>
      <c r="Q128" s="27">
        <v>296177654</v>
      </c>
      <c r="R128" s="27">
        <v>8000</v>
      </c>
      <c r="S128" s="27">
        <v>0</v>
      </c>
      <c r="T128" s="27">
        <v>296185654</v>
      </c>
      <c r="U128" s="27">
        <v>0</v>
      </c>
      <c r="V128" s="27">
        <v>292177653</v>
      </c>
      <c r="W128" s="27">
        <v>4008001</v>
      </c>
      <c r="X128" s="27">
        <v>292177653</v>
      </c>
      <c r="Y128" s="27">
        <v>0</v>
      </c>
      <c r="Z128" s="27">
        <v>0</v>
      </c>
      <c r="AA128" s="27">
        <v>0</v>
      </c>
    </row>
    <row r="129" spans="1:27" ht="56.25" x14ac:dyDescent="0.25">
      <c r="A129" s="24" t="s">
        <v>79</v>
      </c>
      <c r="B129" s="25" t="s">
        <v>80</v>
      </c>
      <c r="C129" s="26" t="s">
        <v>60</v>
      </c>
      <c r="D129" s="24" t="s">
        <v>48</v>
      </c>
      <c r="E129" s="24" t="s">
        <v>174</v>
      </c>
      <c r="F129" s="24" t="s">
        <v>163</v>
      </c>
      <c r="G129" s="24" t="s">
        <v>164</v>
      </c>
      <c r="H129" s="24" t="s">
        <v>171</v>
      </c>
      <c r="I129" s="24"/>
      <c r="J129" s="24"/>
      <c r="K129" s="24"/>
      <c r="L129" s="24"/>
      <c r="M129" s="24" t="s">
        <v>27</v>
      </c>
      <c r="N129" s="24" t="s">
        <v>151</v>
      </c>
      <c r="O129" s="24" t="s">
        <v>28</v>
      </c>
      <c r="P129" s="25" t="s">
        <v>57</v>
      </c>
      <c r="Q129" s="27">
        <v>70989766</v>
      </c>
      <c r="R129" s="27">
        <v>0</v>
      </c>
      <c r="S129" s="27">
        <v>0</v>
      </c>
      <c r="T129" s="27">
        <v>70989766</v>
      </c>
      <c r="U129" s="27">
        <v>0</v>
      </c>
      <c r="V129" s="27">
        <v>66983088</v>
      </c>
      <c r="W129" s="27">
        <v>4006678</v>
      </c>
      <c r="X129" s="27">
        <v>66983088</v>
      </c>
      <c r="Y129" s="27">
        <v>0</v>
      </c>
      <c r="Z129" s="27">
        <v>0</v>
      </c>
      <c r="AA129" s="27">
        <v>0</v>
      </c>
    </row>
    <row r="130" spans="1:27" ht="45" x14ac:dyDescent="0.25">
      <c r="A130" s="24" t="s">
        <v>79</v>
      </c>
      <c r="B130" s="25" t="s">
        <v>80</v>
      </c>
      <c r="C130" s="26" t="s">
        <v>176</v>
      </c>
      <c r="D130" s="24" t="s">
        <v>48</v>
      </c>
      <c r="E130" s="24" t="s">
        <v>174</v>
      </c>
      <c r="F130" s="24" t="s">
        <v>163</v>
      </c>
      <c r="G130" s="24" t="s">
        <v>165</v>
      </c>
      <c r="H130" s="24" t="s">
        <v>61</v>
      </c>
      <c r="I130" s="24"/>
      <c r="J130" s="24"/>
      <c r="K130" s="24"/>
      <c r="L130" s="24"/>
      <c r="M130" s="24" t="s">
        <v>27</v>
      </c>
      <c r="N130" s="24" t="s">
        <v>151</v>
      </c>
      <c r="O130" s="24" t="s">
        <v>28</v>
      </c>
      <c r="P130" s="25" t="s">
        <v>62</v>
      </c>
      <c r="Q130" s="27">
        <v>1787125954</v>
      </c>
      <c r="R130" s="27">
        <v>0</v>
      </c>
      <c r="S130" s="27">
        <v>0</v>
      </c>
      <c r="T130" s="27">
        <v>1787125954</v>
      </c>
      <c r="U130" s="27">
        <v>0</v>
      </c>
      <c r="V130" s="27">
        <v>1214129580</v>
      </c>
      <c r="W130" s="27">
        <v>572996374</v>
      </c>
      <c r="X130" s="27">
        <v>1190766304</v>
      </c>
      <c r="Y130" s="27">
        <v>62416856.82</v>
      </c>
      <c r="Z130" s="27">
        <v>62416856.82</v>
      </c>
      <c r="AA130" s="27">
        <v>62416856.82</v>
      </c>
    </row>
    <row r="131" spans="1:27" ht="22.5" x14ac:dyDescent="0.25">
      <c r="A131" s="24" t="s">
        <v>81</v>
      </c>
      <c r="B131" s="25" t="s">
        <v>82</v>
      </c>
      <c r="C131" s="26" t="s">
        <v>34</v>
      </c>
      <c r="D131" s="24" t="s">
        <v>26</v>
      </c>
      <c r="E131" s="24" t="s">
        <v>152</v>
      </c>
      <c r="F131" s="24"/>
      <c r="G131" s="24"/>
      <c r="H131" s="24"/>
      <c r="I131" s="24"/>
      <c r="J131" s="24"/>
      <c r="K131" s="24"/>
      <c r="L131" s="24"/>
      <c r="M131" s="24" t="s">
        <v>27</v>
      </c>
      <c r="N131" s="24" t="s">
        <v>151</v>
      </c>
      <c r="O131" s="24" t="s">
        <v>28</v>
      </c>
      <c r="P131" s="25" t="s">
        <v>35</v>
      </c>
      <c r="Q131" s="27">
        <v>49886364</v>
      </c>
      <c r="R131" s="27">
        <v>0</v>
      </c>
      <c r="S131" s="27">
        <v>0</v>
      </c>
      <c r="T131" s="27">
        <v>49886364</v>
      </c>
      <c r="U131" s="27">
        <v>0</v>
      </c>
      <c r="V131" s="27">
        <v>35491132</v>
      </c>
      <c r="W131" s="27">
        <v>14395232</v>
      </c>
      <c r="X131" s="27">
        <v>2160876</v>
      </c>
      <c r="Y131" s="27">
        <v>0</v>
      </c>
      <c r="Z131" s="27">
        <v>0</v>
      </c>
      <c r="AA131" s="27">
        <v>0</v>
      </c>
    </row>
    <row r="132" spans="1:27" ht="22.5" x14ac:dyDescent="0.25">
      <c r="A132" s="24" t="s">
        <v>81</v>
      </c>
      <c r="B132" s="25" t="s">
        <v>82</v>
      </c>
      <c r="C132" s="26" t="s">
        <v>44</v>
      </c>
      <c r="D132" s="24" t="s">
        <v>26</v>
      </c>
      <c r="E132" s="24" t="s">
        <v>161</v>
      </c>
      <c r="F132" s="24" t="s">
        <v>150</v>
      </c>
      <c r="G132" s="24"/>
      <c r="H132" s="24"/>
      <c r="I132" s="24"/>
      <c r="J132" s="24"/>
      <c r="K132" s="24"/>
      <c r="L132" s="24"/>
      <c r="M132" s="24" t="s">
        <v>27</v>
      </c>
      <c r="N132" s="24" t="s">
        <v>151</v>
      </c>
      <c r="O132" s="24" t="s">
        <v>28</v>
      </c>
      <c r="P132" s="25" t="s">
        <v>45</v>
      </c>
      <c r="Q132" s="27">
        <v>74711470</v>
      </c>
      <c r="R132" s="27">
        <v>0</v>
      </c>
      <c r="S132" s="27">
        <v>0</v>
      </c>
      <c r="T132" s="27">
        <v>74711470</v>
      </c>
      <c r="U132" s="27">
        <v>0</v>
      </c>
      <c r="V132" s="27">
        <v>74711470</v>
      </c>
      <c r="W132" s="27">
        <v>0</v>
      </c>
      <c r="X132" s="27">
        <v>0</v>
      </c>
      <c r="Y132" s="27">
        <v>0</v>
      </c>
      <c r="Z132" s="27">
        <v>0</v>
      </c>
      <c r="AA132" s="27">
        <v>0</v>
      </c>
    </row>
    <row r="133" spans="1:27" ht="56.25" x14ac:dyDescent="0.25">
      <c r="A133" s="24" t="s">
        <v>81</v>
      </c>
      <c r="B133" s="25" t="s">
        <v>82</v>
      </c>
      <c r="C133" s="26" t="s">
        <v>50</v>
      </c>
      <c r="D133" s="24" t="s">
        <v>48</v>
      </c>
      <c r="E133" s="24" t="s">
        <v>162</v>
      </c>
      <c r="F133" s="24" t="s">
        <v>163</v>
      </c>
      <c r="G133" s="24" t="s">
        <v>167</v>
      </c>
      <c r="H133" s="24" t="s">
        <v>51</v>
      </c>
      <c r="I133" s="24"/>
      <c r="J133" s="24"/>
      <c r="K133" s="24"/>
      <c r="L133" s="24"/>
      <c r="M133" s="24" t="s">
        <v>27</v>
      </c>
      <c r="N133" s="24" t="s">
        <v>151</v>
      </c>
      <c r="O133" s="24" t="s">
        <v>28</v>
      </c>
      <c r="P133" s="25" t="s">
        <v>52</v>
      </c>
      <c r="Q133" s="27">
        <v>2315855987</v>
      </c>
      <c r="R133" s="27">
        <v>0</v>
      </c>
      <c r="S133" s="27">
        <v>0</v>
      </c>
      <c r="T133" s="27">
        <v>2315855987</v>
      </c>
      <c r="U133" s="27">
        <v>0</v>
      </c>
      <c r="V133" s="27">
        <v>2315855987</v>
      </c>
      <c r="W133" s="27">
        <v>0</v>
      </c>
      <c r="X133" s="27">
        <v>2311985987</v>
      </c>
      <c r="Y133" s="27">
        <v>0</v>
      </c>
      <c r="Z133" s="27">
        <v>0</v>
      </c>
      <c r="AA133" s="27">
        <v>0</v>
      </c>
    </row>
    <row r="134" spans="1:27" ht="90" x14ac:dyDescent="0.25">
      <c r="A134" s="24" t="s">
        <v>81</v>
      </c>
      <c r="B134" s="25" t="s">
        <v>82</v>
      </c>
      <c r="C134" s="26" t="s">
        <v>54</v>
      </c>
      <c r="D134" s="24" t="s">
        <v>48</v>
      </c>
      <c r="E134" s="24" t="s">
        <v>162</v>
      </c>
      <c r="F134" s="24" t="s">
        <v>163</v>
      </c>
      <c r="G134" s="24" t="s">
        <v>168</v>
      </c>
      <c r="H134" s="24" t="s">
        <v>169</v>
      </c>
      <c r="I134" s="24"/>
      <c r="J134" s="24"/>
      <c r="K134" s="24"/>
      <c r="L134" s="24"/>
      <c r="M134" s="24" t="s">
        <v>53</v>
      </c>
      <c r="N134" s="24" t="s">
        <v>158</v>
      </c>
      <c r="O134" s="24" t="s">
        <v>28</v>
      </c>
      <c r="P134" s="25" t="s">
        <v>55</v>
      </c>
      <c r="Q134" s="27">
        <v>296824611590</v>
      </c>
      <c r="R134" s="27">
        <v>427000000</v>
      </c>
      <c r="S134" s="27">
        <v>0</v>
      </c>
      <c r="T134" s="27">
        <v>297251611590</v>
      </c>
      <c r="U134" s="27">
        <v>0</v>
      </c>
      <c r="V134" s="27">
        <v>185753927005</v>
      </c>
      <c r="W134" s="27">
        <v>111497684585</v>
      </c>
      <c r="X134" s="27">
        <v>160540891382</v>
      </c>
      <c r="Y134" s="27">
        <v>23571679239</v>
      </c>
      <c r="Z134" s="27">
        <v>23571679239</v>
      </c>
      <c r="AA134" s="27">
        <v>23571679239</v>
      </c>
    </row>
    <row r="135" spans="1:27" ht="90" x14ac:dyDescent="0.25">
      <c r="A135" s="24" t="s">
        <v>81</v>
      </c>
      <c r="B135" s="25" t="s">
        <v>82</v>
      </c>
      <c r="C135" s="26" t="s">
        <v>54</v>
      </c>
      <c r="D135" s="24" t="s">
        <v>48</v>
      </c>
      <c r="E135" s="24" t="s">
        <v>162</v>
      </c>
      <c r="F135" s="24" t="s">
        <v>163</v>
      </c>
      <c r="G135" s="24" t="s">
        <v>168</v>
      </c>
      <c r="H135" s="24" t="s">
        <v>169</v>
      </c>
      <c r="I135" s="24"/>
      <c r="J135" s="24"/>
      <c r="K135" s="24"/>
      <c r="L135" s="24"/>
      <c r="M135" s="24" t="s">
        <v>27</v>
      </c>
      <c r="N135" s="24" t="s">
        <v>151</v>
      </c>
      <c r="O135" s="24" t="s">
        <v>28</v>
      </c>
      <c r="P135" s="25" t="s">
        <v>55</v>
      </c>
      <c r="Q135" s="27">
        <v>4483908666</v>
      </c>
      <c r="R135" s="27">
        <v>12706164</v>
      </c>
      <c r="S135" s="27">
        <v>64556225</v>
      </c>
      <c r="T135" s="27">
        <v>4432058605</v>
      </c>
      <c r="U135" s="27">
        <v>0</v>
      </c>
      <c r="V135" s="27">
        <v>4004743978</v>
      </c>
      <c r="W135" s="27">
        <v>427314627</v>
      </c>
      <c r="X135" s="27">
        <v>3440209077</v>
      </c>
      <c r="Y135" s="27">
        <v>0</v>
      </c>
      <c r="Z135" s="27">
        <v>0</v>
      </c>
      <c r="AA135" s="27">
        <v>0</v>
      </c>
    </row>
    <row r="136" spans="1:27" ht="56.25" x14ac:dyDescent="0.25">
      <c r="A136" s="24" t="s">
        <v>81</v>
      </c>
      <c r="B136" s="25" t="s">
        <v>82</v>
      </c>
      <c r="C136" s="26" t="s">
        <v>56</v>
      </c>
      <c r="D136" s="24" t="s">
        <v>48</v>
      </c>
      <c r="E136" s="24" t="s">
        <v>162</v>
      </c>
      <c r="F136" s="24" t="s">
        <v>163</v>
      </c>
      <c r="G136" s="24" t="s">
        <v>168</v>
      </c>
      <c r="H136" s="24" t="s">
        <v>171</v>
      </c>
      <c r="I136" s="24"/>
      <c r="J136" s="24"/>
      <c r="K136" s="24"/>
      <c r="L136" s="24"/>
      <c r="M136" s="24" t="s">
        <v>27</v>
      </c>
      <c r="N136" s="24" t="s">
        <v>151</v>
      </c>
      <c r="O136" s="24" t="s">
        <v>28</v>
      </c>
      <c r="P136" s="25" t="s">
        <v>57</v>
      </c>
      <c r="Q136" s="27">
        <v>4509660593</v>
      </c>
      <c r="R136" s="27">
        <v>580078090</v>
      </c>
      <c r="S136" s="27">
        <v>33211985</v>
      </c>
      <c r="T136" s="27">
        <v>5056526698</v>
      </c>
      <c r="U136" s="27">
        <v>0</v>
      </c>
      <c r="V136" s="27">
        <v>4969332046</v>
      </c>
      <c r="W136" s="27">
        <v>87194652</v>
      </c>
      <c r="X136" s="27">
        <v>4882580020</v>
      </c>
      <c r="Y136" s="27">
        <v>0</v>
      </c>
      <c r="Z136" s="27">
        <v>0</v>
      </c>
      <c r="AA136" s="27">
        <v>0</v>
      </c>
    </row>
    <row r="137" spans="1:27" ht="45" x14ac:dyDescent="0.25">
      <c r="A137" s="24" t="s">
        <v>81</v>
      </c>
      <c r="B137" s="25" t="s">
        <v>82</v>
      </c>
      <c r="C137" s="26" t="s">
        <v>58</v>
      </c>
      <c r="D137" s="24" t="s">
        <v>48</v>
      </c>
      <c r="E137" s="24" t="s">
        <v>162</v>
      </c>
      <c r="F137" s="24" t="s">
        <v>163</v>
      </c>
      <c r="G137" s="24" t="s">
        <v>158</v>
      </c>
      <c r="H137" s="24" t="s">
        <v>172</v>
      </c>
      <c r="I137" s="24"/>
      <c r="J137" s="24"/>
      <c r="K137" s="24"/>
      <c r="L137" s="24"/>
      <c r="M137" s="24" t="s">
        <v>53</v>
      </c>
      <c r="N137" s="24" t="s">
        <v>173</v>
      </c>
      <c r="O137" s="24" t="s">
        <v>28</v>
      </c>
      <c r="P137" s="25" t="s">
        <v>59</v>
      </c>
      <c r="Q137" s="27">
        <v>1745910710</v>
      </c>
      <c r="R137" s="27">
        <v>0</v>
      </c>
      <c r="S137" s="27">
        <v>0</v>
      </c>
      <c r="T137" s="27">
        <v>1745910710</v>
      </c>
      <c r="U137" s="27">
        <v>0</v>
      </c>
      <c r="V137" s="27">
        <v>1489579819</v>
      </c>
      <c r="W137" s="27">
        <v>256330891</v>
      </c>
      <c r="X137" s="27">
        <v>1489579819</v>
      </c>
      <c r="Y137" s="27">
        <v>212797117</v>
      </c>
      <c r="Z137" s="27">
        <v>212797117</v>
      </c>
      <c r="AA137" s="27">
        <v>212797117</v>
      </c>
    </row>
    <row r="138" spans="1:27" ht="45" x14ac:dyDescent="0.25">
      <c r="A138" s="24" t="s">
        <v>81</v>
      </c>
      <c r="B138" s="25" t="s">
        <v>82</v>
      </c>
      <c r="C138" s="26" t="s">
        <v>58</v>
      </c>
      <c r="D138" s="24" t="s">
        <v>48</v>
      </c>
      <c r="E138" s="24" t="s">
        <v>162</v>
      </c>
      <c r="F138" s="24" t="s">
        <v>163</v>
      </c>
      <c r="G138" s="24" t="s">
        <v>158</v>
      </c>
      <c r="H138" s="24" t="s">
        <v>172</v>
      </c>
      <c r="I138" s="24"/>
      <c r="J138" s="24"/>
      <c r="K138" s="24"/>
      <c r="L138" s="24"/>
      <c r="M138" s="24" t="s">
        <v>27</v>
      </c>
      <c r="N138" s="24" t="s">
        <v>170</v>
      </c>
      <c r="O138" s="24" t="s">
        <v>28</v>
      </c>
      <c r="P138" s="25" t="s">
        <v>59</v>
      </c>
      <c r="Q138" s="27">
        <v>3875640059</v>
      </c>
      <c r="R138" s="27">
        <v>11232000</v>
      </c>
      <c r="S138" s="27">
        <v>108724294</v>
      </c>
      <c r="T138" s="27">
        <v>3778147765</v>
      </c>
      <c r="U138" s="27">
        <v>0</v>
      </c>
      <c r="V138" s="27">
        <v>3173127577</v>
      </c>
      <c r="W138" s="27">
        <v>605020188</v>
      </c>
      <c r="X138" s="27">
        <v>2726048951</v>
      </c>
      <c r="Y138" s="27">
        <v>3142190</v>
      </c>
      <c r="Z138" s="27">
        <v>3142190</v>
      </c>
      <c r="AA138" s="27">
        <v>3142190</v>
      </c>
    </row>
    <row r="139" spans="1:27" ht="45" x14ac:dyDescent="0.25">
      <c r="A139" s="24" t="s">
        <v>81</v>
      </c>
      <c r="B139" s="25" t="s">
        <v>82</v>
      </c>
      <c r="C139" s="26" t="s">
        <v>58</v>
      </c>
      <c r="D139" s="24" t="s">
        <v>48</v>
      </c>
      <c r="E139" s="24" t="s">
        <v>162</v>
      </c>
      <c r="F139" s="24" t="s">
        <v>163</v>
      </c>
      <c r="G139" s="24" t="s">
        <v>158</v>
      </c>
      <c r="H139" s="24" t="s">
        <v>172</v>
      </c>
      <c r="I139" s="24"/>
      <c r="J139" s="24"/>
      <c r="K139" s="24"/>
      <c r="L139" s="24"/>
      <c r="M139" s="24" t="s">
        <v>27</v>
      </c>
      <c r="N139" s="24" t="s">
        <v>151</v>
      </c>
      <c r="O139" s="24" t="s">
        <v>28</v>
      </c>
      <c r="P139" s="25" t="s">
        <v>59</v>
      </c>
      <c r="Q139" s="27">
        <v>14184751991</v>
      </c>
      <c r="R139" s="27">
        <v>30240000</v>
      </c>
      <c r="S139" s="27">
        <v>0</v>
      </c>
      <c r="T139" s="27">
        <v>14214991991</v>
      </c>
      <c r="U139" s="27">
        <v>0</v>
      </c>
      <c r="V139" s="27">
        <v>13958157179</v>
      </c>
      <c r="W139" s="27">
        <v>256834812</v>
      </c>
      <c r="X139" s="27">
        <v>13958157179</v>
      </c>
      <c r="Y139" s="27">
        <v>1949744180</v>
      </c>
      <c r="Z139" s="27">
        <v>1949744180</v>
      </c>
      <c r="AA139" s="27">
        <v>1949744180</v>
      </c>
    </row>
    <row r="140" spans="1:27" ht="56.25" x14ac:dyDescent="0.25">
      <c r="A140" s="24" t="s">
        <v>81</v>
      </c>
      <c r="B140" s="25" t="s">
        <v>82</v>
      </c>
      <c r="C140" s="26" t="s">
        <v>187</v>
      </c>
      <c r="D140" s="24" t="s">
        <v>48</v>
      </c>
      <c r="E140" s="24" t="s">
        <v>162</v>
      </c>
      <c r="F140" s="24" t="s">
        <v>163</v>
      </c>
      <c r="G140" s="24" t="s">
        <v>188</v>
      </c>
      <c r="H140" s="24" t="s">
        <v>166</v>
      </c>
      <c r="I140" s="24"/>
      <c r="J140" s="24"/>
      <c r="K140" s="24"/>
      <c r="L140" s="24"/>
      <c r="M140" s="24" t="s">
        <v>27</v>
      </c>
      <c r="N140" s="24" t="s">
        <v>151</v>
      </c>
      <c r="O140" s="24" t="s">
        <v>28</v>
      </c>
      <c r="P140" s="25" t="s">
        <v>49</v>
      </c>
      <c r="Q140" s="27">
        <v>376691080</v>
      </c>
      <c r="R140" s="27">
        <v>0</v>
      </c>
      <c r="S140" s="27">
        <v>0</v>
      </c>
      <c r="T140" s="27">
        <v>376691080</v>
      </c>
      <c r="U140" s="27">
        <v>0</v>
      </c>
      <c r="V140" s="27">
        <v>376691080</v>
      </c>
      <c r="W140" s="27">
        <v>0</v>
      </c>
      <c r="X140" s="27">
        <v>372691080</v>
      </c>
      <c r="Y140" s="27">
        <v>0</v>
      </c>
      <c r="Z140" s="27">
        <v>0</v>
      </c>
      <c r="AA140" s="27">
        <v>0</v>
      </c>
    </row>
    <row r="141" spans="1:27" ht="56.25" x14ac:dyDescent="0.25">
      <c r="A141" s="24" t="s">
        <v>81</v>
      </c>
      <c r="B141" s="25" t="s">
        <v>82</v>
      </c>
      <c r="C141" s="26" t="s">
        <v>60</v>
      </c>
      <c r="D141" s="24" t="s">
        <v>48</v>
      </c>
      <c r="E141" s="24" t="s">
        <v>174</v>
      </c>
      <c r="F141" s="24" t="s">
        <v>163</v>
      </c>
      <c r="G141" s="24" t="s">
        <v>164</v>
      </c>
      <c r="H141" s="24" t="s">
        <v>171</v>
      </c>
      <c r="I141" s="24"/>
      <c r="J141" s="24"/>
      <c r="K141" s="24"/>
      <c r="L141" s="24"/>
      <c r="M141" s="24" t="s">
        <v>27</v>
      </c>
      <c r="N141" s="24" t="s">
        <v>151</v>
      </c>
      <c r="O141" s="24" t="s">
        <v>28</v>
      </c>
      <c r="P141" s="25" t="s">
        <v>57</v>
      </c>
      <c r="Q141" s="27">
        <v>145450427</v>
      </c>
      <c r="R141" s="27">
        <v>0</v>
      </c>
      <c r="S141" s="27">
        <v>0</v>
      </c>
      <c r="T141" s="27">
        <v>145450427</v>
      </c>
      <c r="U141" s="27">
        <v>0</v>
      </c>
      <c r="V141" s="27">
        <v>145450427</v>
      </c>
      <c r="W141" s="27">
        <v>0</v>
      </c>
      <c r="X141" s="27">
        <v>133966176</v>
      </c>
      <c r="Y141" s="27">
        <v>0</v>
      </c>
      <c r="Z141" s="27">
        <v>0</v>
      </c>
      <c r="AA141" s="27">
        <v>0</v>
      </c>
    </row>
    <row r="142" spans="1:27" ht="45" x14ac:dyDescent="0.25">
      <c r="A142" s="24" t="s">
        <v>81</v>
      </c>
      <c r="B142" s="25" t="s">
        <v>82</v>
      </c>
      <c r="C142" s="26" t="s">
        <v>176</v>
      </c>
      <c r="D142" s="24" t="s">
        <v>48</v>
      </c>
      <c r="E142" s="24" t="s">
        <v>174</v>
      </c>
      <c r="F142" s="24" t="s">
        <v>163</v>
      </c>
      <c r="G142" s="24" t="s">
        <v>165</v>
      </c>
      <c r="H142" s="24" t="s">
        <v>61</v>
      </c>
      <c r="I142" s="24"/>
      <c r="J142" s="24"/>
      <c r="K142" s="24"/>
      <c r="L142" s="24"/>
      <c r="M142" s="24" t="s">
        <v>27</v>
      </c>
      <c r="N142" s="24" t="s">
        <v>151</v>
      </c>
      <c r="O142" s="24" t="s">
        <v>28</v>
      </c>
      <c r="P142" s="25" t="s">
        <v>62</v>
      </c>
      <c r="Q142" s="27">
        <v>2260287836</v>
      </c>
      <c r="R142" s="27">
        <v>0</v>
      </c>
      <c r="S142" s="27">
        <v>0</v>
      </c>
      <c r="T142" s="27">
        <v>2260287836</v>
      </c>
      <c r="U142" s="27">
        <v>0</v>
      </c>
      <c r="V142" s="27">
        <v>1907147849</v>
      </c>
      <c r="W142" s="27">
        <v>353139987</v>
      </c>
      <c r="X142" s="27">
        <v>1628784572</v>
      </c>
      <c r="Y142" s="27">
        <v>64420787.490000002</v>
      </c>
      <c r="Z142" s="27">
        <v>64420787.490000002</v>
      </c>
      <c r="AA142" s="27">
        <v>64420787.490000002</v>
      </c>
    </row>
    <row r="143" spans="1:27" ht="22.5" x14ac:dyDescent="0.25">
      <c r="A143" s="24" t="s">
        <v>83</v>
      </c>
      <c r="B143" s="25" t="s">
        <v>84</v>
      </c>
      <c r="C143" s="26" t="s">
        <v>34</v>
      </c>
      <c r="D143" s="24" t="s">
        <v>26</v>
      </c>
      <c r="E143" s="24" t="s">
        <v>152</v>
      </c>
      <c r="F143" s="24"/>
      <c r="G143" s="24"/>
      <c r="H143" s="24"/>
      <c r="I143" s="24"/>
      <c r="J143" s="24"/>
      <c r="K143" s="24"/>
      <c r="L143" s="24"/>
      <c r="M143" s="24" t="s">
        <v>27</v>
      </c>
      <c r="N143" s="24" t="s">
        <v>151</v>
      </c>
      <c r="O143" s="24" t="s">
        <v>28</v>
      </c>
      <c r="P143" s="25" t="s">
        <v>35</v>
      </c>
      <c r="Q143" s="27">
        <v>130737427</v>
      </c>
      <c r="R143" s="27">
        <v>0</v>
      </c>
      <c r="S143" s="27">
        <v>70862190</v>
      </c>
      <c r="T143" s="27">
        <v>59875237</v>
      </c>
      <c r="U143" s="27">
        <v>0</v>
      </c>
      <c r="V143" s="27">
        <v>48905791</v>
      </c>
      <c r="W143" s="27">
        <v>10969446</v>
      </c>
      <c r="X143" s="27">
        <v>1080410</v>
      </c>
      <c r="Y143" s="27">
        <v>0</v>
      </c>
      <c r="Z143" s="27">
        <v>0</v>
      </c>
      <c r="AA143" s="27">
        <v>0</v>
      </c>
    </row>
    <row r="144" spans="1:27" ht="22.5" x14ac:dyDescent="0.25">
      <c r="A144" s="24" t="s">
        <v>83</v>
      </c>
      <c r="B144" s="25" t="s">
        <v>84</v>
      </c>
      <c r="C144" s="26" t="s">
        <v>44</v>
      </c>
      <c r="D144" s="24" t="s">
        <v>26</v>
      </c>
      <c r="E144" s="24" t="s">
        <v>161</v>
      </c>
      <c r="F144" s="24" t="s">
        <v>150</v>
      </c>
      <c r="G144" s="24"/>
      <c r="H144" s="24"/>
      <c r="I144" s="24"/>
      <c r="J144" s="24"/>
      <c r="K144" s="24"/>
      <c r="L144" s="24"/>
      <c r="M144" s="24" t="s">
        <v>27</v>
      </c>
      <c r="N144" s="24" t="s">
        <v>151</v>
      </c>
      <c r="O144" s="24" t="s">
        <v>28</v>
      </c>
      <c r="P144" s="25" t="s">
        <v>45</v>
      </c>
      <c r="Q144" s="27">
        <v>64071299</v>
      </c>
      <c r="R144" s="27">
        <v>0</v>
      </c>
      <c r="S144" s="27">
        <v>0</v>
      </c>
      <c r="T144" s="27">
        <v>64071299</v>
      </c>
      <c r="U144" s="27">
        <v>0</v>
      </c>
      <c r="V144" s="27">
        <v>0</v>
      </c>
      <c r="W144" s="27">
        <v>64071299</v>
      </c>
      <c r="X144" s="27">
        <v>0</v>
      </c>
      <c r="Y144" s="27">
        <v>0</v>
      </c>
      <c r="Z144" s="27">
        <v>0</v>
      </c>
      <c r="AA144" s="27">
        <v>0</v>
      </c>
    </row>
    <row r="145" spans="1:27" ht="56.25" x14ac:dyDescent="0.25">
      <c r="A145" s="24" t="s">
        <v>83</v>
      </c>
      <c r="B145" s="25" t="s">
        <v>84</v>
      </c>
      <c r="C145" s="26" t="s">
        <v>50</v>
      </c>
      <c r="D145" s="24" t="s">
        <v>48</v>
      </c>
      <c r="E145" s="24" t="s">
        <v>162</v>
      </c>
      <c r="F145" s="24" t="s">
        <v>163</v>
      </c>
      <c r="G145" s="24" t="s">
        <v>167</v>
      </c>
      <c r="H145" s="24" t="s">
        <v>51</v>
      </c>
      <c r="I145" s="24"/>
      <c r="J145" s="24"/>
      <c r="K145" s="24"/>
      <c r="L145" s="24"/>
      <c r="M145" s="24" t="s">
        <v>27</v>
      </c>
      <c r="N145" s="24" t="s">
        <v>151</v>
      </c>
      <c r="O145" s="24" t="s">
        <v>28</v>
      </c>
      <c r="P145" s="25" t="s">
        <v>52</v>
      </c>
      <c r="Q145" s="27">
        <v>52414000</v>
      </c>
      <c r="R145" s="27">
        <v>0</v>
      </c>
      <c r="S145" s="27">
        <v>0</v>
      </c>
      <c r="T145" s="27">
        <v>52414000</v>
      </c>
      <c r="U145" s="27">
        <v>0</v>
      </c>
      <c r="V145" s="27">
        <v>52414000</v>
      </c>
      <c r="W145" s="27">
        <v>0</v>
      </c>
      <c r="X145" s="27">
        <v>48024000</v>
      </c>
      <c r="Y145" s="27">
        <v>0</v>
      </c>
      <c r="Z145" s="27">
        <v>0</v>
      </c>
      <c r="AA145" s="27">
        <v>0</v>
      </c>
    </row>
    <row r="146" spans="1:27" ht="90" x14ac:dyDescent="0.25">
      <c r="A146" s="24" t="s">
        <v>83</v>
      </c>
      <c r="B146" s="25" t="s">
        <v>84</v>
      </c>
      <c r="C146" s="26" t="s">
        <v>54</v>
      </c>
      <c r="D146" s="24" t="s">
        <v>48</v>
      </c>
      <c r="E146" s="24" t="s">
        <v>162</v>
      </c>
      <c r="F146" s="24" t="s">
        <v>163</v>
      </c>
      <c r="G146" s="24" t="s">
        <v>168</v>
      </c>
      <c r="H146" s="24" t="s">
        <v>169</v>
      </c>
      <c r="I146" s="24"/>
      <c r="J146" s="24"/>
      <c r="K146" s="24"/>
      <c r="L146" s="24"/>
      <c r="M146" s="24" t="s">
        <v>53</v>
      </c>
      <c r="N146" s="24" t="s">
        <v>158</v>
      </c>
      <c r="O146" s="24" t="s">
        <v>28</v>
      </c>
      <c r="P146" s="25" t="s">
        <v>55</v>
      </c>
      <c r="Q146" s="27">
        <v>166177589298</v>
      </c>
      <c r="R146" s="27">
        <v>129773039</v>
      </c>
      <c r="S146" s="27">
        <v>0</v>
      </c>
      <c r="T146" s="27">
        <v>166307362337</v>
      </c>
      <c r="U146" s="27">
        <v>0</v>
      </c>
      <c r="V146" s="27">
        <v>104721716093.64999</v>
      </c>
      <c r="W146" s="27">
        <v>61585646243.349998</v>
      </c>
      <c r="X146" s="27">
        <v>92207112375</v>
      </c>
      <c r="Y146" s="27">
        <v>1202001023</v>
      </c>
      <c r="Z146" s="27">
        <v>1132385468</v>
      </c>
      <c r="AA146" s="27">
        <v>1132385468</v>
      </c>
    </row>
    <row r="147" spans="1:27" ht="90" x14ac:dyDescent="0.25">
      <c r="A147" s="24" t="s">
        <v>83</v>
      </c>
      <c r="B147" s="25" t="s">
        <v>84</v>
      </c>
      <c r="C147" s="26" t="s">
        <v>54</v>
      </c>
      <c r="D147" s="24" t="s">
        <v>48</v>
      </c>
      <c r="E147" s="24" t="s">
        <v>162</v>
      </c>
      <c r="F147" s="24" t="s">
        <v>163</v>
      </c>
      <c r="G147" s="24" t="s">
        <v>168</v>
      </c>
      <c r="H147" s="24" t="s">
        <v>169</v>
      </c>
      <c r="I147" s="24"/>
      <c r="J147" s="24"/>
      <c r="K147" s="24"/>
      <c r="L147" s="24"/>
      <c r="M147" s="24" t="s">
        <v>27</v>
      </c>
      <c r="N147" s="24" t="s">
        <v>151</v>
      </c>
      <c r="O147" s="24" t="s">
        <v>28</v>
      </c>
      <c r="P147" s="25" t="s">
        <v>55</v>
      </c>
      <c r="Q147" s="27">
        <v>4220933645</v>
      </c>
      <c r="R147" s="27">
        <v>23204</v>
      </c>
      <c r="S147" s="27">
        <v>64556225</v>
      </c>
      <c r="T147" s="27">
        <v>4156400624</v>
      </c>
      <c r="U147" s="27">
        <v>0</v>
      </c>
      <c r="V147" s="27">
        <v>4095102263</v>
      </c>
      <c r="W147" s="27">
        <v>61298361</v>
      </c>
      <c r="X147" s="27">
        <v>3839444679</v>
      </c>
      <c r="Y147" s="27">
        <v>4119779</v>
      </c>
      <c r="Z147" s="27">
        <v>4119779</v>
      </c>
      <c r="AA147" s="27">
        <v>4119779</v>
      </c>
    </row>
    <row r="148" spans="1:27" ht="56.25" x14ac:dyDescent="0.25">
      <c r="A148" s="24" t="s">
        <v>83</v>
      </c>
      <c r="B148" s="25" t="s">
        <v>84</v>
      </c>
      <c r="C148" s="26" t="s">
        <v>56</v>
      </c>
      <c r="D148" s="24" t="s">
        <v>48</v>
      </c>
      <c r="E148" s="24" t="s">
        <v>162</v>
      </c>
      <c r="F148" s="24" t="s">
        <v>163</v>
      </c>
      <c r="G148" s="24" t="s">
        <v>168</v>
      </c>
      <c r="H148" s="24" t="s">
        <v>171</v>
      </c>
      <c r="I148" s="24"/>
      <c r="J148" s="24"/>
      <c r="K148" s="24"/>
      <c r="L148" s="24"/>
      <c r="M148" s="24" t="s">
        <v>27</v>
      </c>
      <c r="N148" s="24" t="s">
        <v>151</v>
      </c>
      <c r="O148" s="24" t="s">
        <v>28</v>
      </c>
      <c r="P148" s="25" t="s">
        <v>57</v>
      </c>
      <c r="Q148" s="27">
        <v>2347270587</v>
      </c>
      <c r="R148" s="27">
        <v>59808984</v>
      </c>
      <c r="S148" s="27">
        <v>29904492</v>
      </c>
      <c r="T148" s="27">
        <v>2377175079</v>
      </c>
      <c r="U148" s="27">
        <v>0</v>
      </c>
      <c r="V148" s="27">
        <v>2363286005</v>
      </c>
      <c r="W148" s="27">
        <v>13889074</v>
      </c>
      <c r="X148" s="27">
        <v>2133840041</v>
      </c>
      <c r="Y148" s="27">
        <v>5709337</v>
      </c>
      <c r="Z148" s="27">
        <v>5709337</v>
      </c>
      <c r="AA148" s="27">
        <v>5709337</v>
      </c>
    </row>
    <row r="149" spans="1:27" ht="45" x14ac:dyDescent="0.25">
      <c r="A149" s="24" t="s">
        <v>83</v>
      </c>
      <c r="B149" s="25" t="s">
        <v>84</v>
      </c>
      <c r="C149" s="26" t="s">
        <v>58</v>
      </c>
      <c r="D149" s="24" t="s">
        <v>48</v>
      </c>
      <c r="E149" s="24" t="s">
        <v>162</v>
      </c>
      <c r="F149" s="24" t="s">
        <v>163</v>
      </c>
      <c r="G149" s="24" t="s">
        <v>158</v>
      </c>
      <c r="H149" s="24" t="s">
        <v>172</v>
      </c>
      <c r="I149" s="24"/>
      <c r="J149" s="24"/>
      <c r="K149" s="24"/>
      <c r="L149" s="24"/>
      <c r="M149" s="24" t="s">
        <v>53</v>
      </c>
      <c r="N149" s="24" t="s">
        <v>173</v>
      </c>
      <c r="O149" s="24" t="s">
        <v>28</v>
      </c>
      <c r="P149" s="25" t="s">
        <v>59</v>
      </c>
      <c r="Q149" s="27">
        <v>7749973170</v>
      </c>
      <c r="R149" s="27">
        <v>50000000</v>
      </c>
      <c r="S149" s="27">
        <v>0</v>
      </c>
      <c r="T149" s="27">
        <v>7799973170</v>
      </c>
      <c r="U149" s="27">
        <v>0</v>
      </c>
      <c r="V149" s="27">
        <v>7474293170</v>
      </c>
      <c r="W149" s="27">
        <v>325680000</v>
      </c>
      <c r="X149" s="27">
        <v>7425648690</v>
      </c>
      <c r="Y149" s="27">
        <v>945722896</v>
      </c>
      <c r="Z149" s="27">
        <v>945722896</v>
      </c>
      <c r="AA149" s="27">
        <v>945722896</v>
      </c>
    </row>
    <row r="150" spans="1:27" ht="45" x14ac:dyDescent="0.25">
      <c r="A150" s="24" t="s">
        <v>83</v>
      </c>
      <c r="B150" s="25" t="s">
        <v>84</v>
      </c>
      <c r="C150" s="26" t="s">
        <v>58</v>
      </c>
      <c r="D150" s="24" t="s">
        <v>48</v>
      </c>
      <c r="E150" s="24" t="s">
        <v>162</v>
      </c>
      <c r="F150" s="24" t="s">
        <v>163</v>
      </c>
      <c r="G150" s="24" t="s">
        <v>158</v>
      </c>
      <c r="H150" s="24" t="s">
        <v>172</v>
      </c>
      <c r="I150" s="24"/>
      <c r="J150" s="24"/>
      <c r="K150" s="24"/>
      <c r="L150" s="24"/>
      <c r="M150" s="24" t="s">
        <v>27</v>
      </c>
      <c r="N150" s="24" t="s">
        <v>170</v>
      </c>
      <c r="O150" s="24" t="s">
        <v>28</v>
      </c>
      <c r="P150" s="25" t="s">
        <v>59</v>
      </c>
      <c r="Q150" s="27">
        <v>9335374551</v>
      </c>
      <c r="R150" s="27">
        <v>105000</v>
      </c>
      <c r="S150" s="27">
        <v>551528692</v>
      </c>
      <c r="T150" s="27">
        <v>8783950859</v>
      </c>
      <c r="U150" s="27">
        <v>0</v>
      </c>
      <c r="V150" s="27">
        <v>7163934548</v>
      </c>
      <c r="W150" s="27">
        <v>1620016311</v>
      </c>
      <c r="X150" s="27">
        <v>5544733853</v>
      </c>
      <c r="Y150" s="27">
        <v>26588502</v>
      </c>
      <c r="Z150" s="27">
        <v>26588502</v>
      </c>
      <c r="AA150" s="27">
        <v>26588502</v>
      </c>
    </row>
    <row r="151" spans="1:27" ht="45" x14ac:dyDescent="0.25">
      <c r="A151" s="24" t="s">
        <v>83</v>
      </c>
      <c r="B151" s="25" t="s">
        <v>84</v>
      </c>
      <c r="C151" s="26" t="s">
        <v>58</v>
      </c>
      <c r="D151" s="24" t="s">
        <v>48</v>
      </c>
      <c r="E151" s="24" t="s">
        <v>162</v>
      </c>
      <c r="F151" s="24" t="s">
        <v>163</v>
      </c>
      <c r="G151" s="24" t="s">
        <v>158</v>
      </c>
      <c r="H151" s="24" t="s">
        <v>172</v>
      </c>
      <c r="I151" s="24"/>
      <c r="J151" s="24"/>
      <c r="K151" s="24"/>
      <c r="L151" s="24"/>
      <c r="M151" s="24" t="s">
        <v>27</v>
      </c>
      <c r="N151" s="24" t="s">
        <v>151</v>
      </c>
      <c r="O151" s="24" t="s">
        <v>28</v>
      </c>
      <c r="P151" s="25" t="s">
        <v>59</v>
      </c>
      <c r="Q151" s="27">
        <v>49633528705</v>
      </c>
      <c r="R151" s="27">
        <v>0</v>
      </c>
      <c r="S151" s="27">
        <v>0</v>
      </c>
      <c r="T151" s="27">
        <v>49633528705</v>
      </c>
      <c r="U151" s="27">
        <v>0</v>
      </c>
      <c r="V151" s="27">
        <v>49377766294</v>
      </c>
      <c r="W151" s="27">
        <v>255762411</v>
      </c>
      <c r="X151" s="27">
        <v>49377766294</v>
      </c>
      <c r="Y151" s="27">
        <v>4101248811</v>
      </c>
      <c r="Z151" s="27">
        <v>4101248811</v>
      </c>
      <c r="AA151" s="27">
        <v>4101248811</v>
      </c>
    </row>
    <row r="152" spans="1:27" ht="56.25" x14ac:dyDescent="0.25">
      <c r="A152" s="24" t="s">
        <v>83</v>
      </c>
      <c r="B152" s="25" t="s">
        <v>84</v>
      </c>
      <c r="C152" s="26" t="s">
        <v>187</v>
      </c>
      <c r="D152" s="24" t="s">
        <v>48</v>
      </c>
      <c r="E152" s="24" t="s">
        <v>162</v>
      </c>
      <c r="F152" s="24" t="s">
        <v>163</v>
      </c>
      <c r="G152" s="24" t="s">
        <v>188</v>
      </c>
      <c r="H152" s="24" t="s">
        <v>166</v>
      </c>
      <c r="I152" s="24"/>
      <c r="J152" s="24"/>
      <c r="K152" s="24"/>
      <c r="L152" s="24"/>
      <c r="M152" s="24" t="s">
        <v>27</v>
      </c>
      <c r="N152" s="24" t="s">
        <v>151</v>
      </c>
      <c r="O152" s="24" t="s">
        <v>28</v>
      </c>
      <c r="P152" s="25" t="s">
        <v>49</v>
      </c>
      <c r="Q152" s="27">
        <v>730114463</v>
      </c>
      <c r="R152" s="27">
        <v>25000</v>
      </c>
      <c r="S152" s="27">
        <v>0</v>
      </c>
      <c r="T152" s="27">
        <v>730139463</v>
      </c>
      <c r="U152" s="27">
        <v>0</v>
      </c>
      <c r="V152" s="27">
        <v>730114461</v>
      </c>
      <c r="W152" s="27">
        <v>25002</v>
      </c>
      <c r="X152" s="27">
        <v>724114461</v>
      </c>
      <c r="Y152" s="27">
        <v>0</v>
      </c>
      <c r="Z152" s="27">
        <v>0</v>
      </c>
      <c r="AA152" s="27">
        <v>0</v>
      </c>
    </row>
    <row r="153" spans="1:27" ht="56.25" x14ac:dyDescent="0.25">
      <c r="A153" s="24" t="s">
        <v>83</v>
      </c>
      <c r="B153" s="25" t="s">
        <v>84</v>
      </c>
      <c r="C153" s="26" t="s">
        <v>60</v>
      </c>
      <c r="D153" s="24" t="s">
        <v>48</v>
      </c>
      <c r="E153" s="24" t="s">
        <v>174</v>
      </c>
      <c r="F153" s="24" t="s">
        <v>163</v>
      </c>
      <c r="G153" s="24" t="s">
        <v>164</v>
      </c>
      <c r="H153" s="24" t="s">
        <v>171</v>
      </c>
      <c r="I153" s="24"/>
      <c r="J153" s="24"/>
      <c r="K153" s="24"/>
      <c r="L153" s="24"/>
      <c r="M153" s="24" t="s">
        <v>27</v>
      </c>
      <c r="N153" s="24" t="s">
        <v>151</v>
      </c>
      <c r="O153" s="24" t="s">
        <v>28</v>
      </c>
      <c r="P153" s="25" t="s">
        <v>57</v>
      </c>
      <c r="Q153" s="27">
        <v>152316348</v>
      </c>
      <c r="R153" s="27">
        <v>0</v>
      </c>
      <c r="S153" s="27">
        <v>0</v>
      </c>
      <c r="T153" s="27">
        <v>152316348</v>
      </c>
      <c r="U153" s="27">
        <v>0</v>
      </c>
      <c r="V153" s="27">
        <v>149525386</v>
      </c>
      <c r="W153" s="27">
        <v>2790962</v>
      </c>
      <c r="X153" s="27">
        <v>131175214</v>
      </c>
      <c r="Y153" s="27">
        <v>0</v>
      </c>
      <c r="Z153" s="27">
        <v>0</v>
      </c>
      <c r="AA153" s="27">
        <v>0</v>
      </c>
    </row>
    <row r="154" spans="1:27" ht="45" x14ac:dyDescent="0.25">
      <c r="A154" s="24" t="s">
        <v>83</v>
      </c>
      <c r="B154" s="25" t="s">
        <v>84</v>
      </c>
      <c r="C154" s="26" t="s">
        <v>176</v>
      </c>
      <c r="D154" s="24" t="s">
        <v>48</v>
      </c>
      <c r="E154" s="24" t="s">
        <v>174</v>
      </c>
      <c r="F154" s="24" t="s">
        <v>163</v>
      </c>
      <c r="G154" s="24" t="s">
        <v>165</v>
      </c>
      <c r="H154" s="24" t="s">
        <v>61</v>
      </c>
      <c r="I154" s="24"/>
      <c r="J154" s="24"/>
      <c r="K154" s="24"/>
      <c r="L154" s="24"/>
      <c r="M154" s="24" t="s">
        <v>27</v>
      </c>
      <c r="N154" s="24" t="s">
        <v>151</v>
      </c>
      <c r="O154" s="24" t="s">
        <v>28</v>
      </c>
      <c r="P154" s="25" t="s">
        <v>62</v>
      </c>
      <c r="Q154" s="27">
        <v>6659794518</v>
      </c>
      <c r="R154" s="27">
        <v>244000000</v>
      </c>
      <c r="S154" s="27">
        <v>0</v>
      </c>
      <c r="T154" s="27">
        <v>6903794518</v>
      </c>
      <c r="U154" s="27">
        <v>0</v>
      </c>
      <c r="V154" s="27">
        <v>4952313675</v>
      </c>
      <c r="W154" s="27">
        <v>1951480843</v>
      </c>
      <c r="X154" s="27">
        <v>4131093038</v>
      </c>
      <c r="Y154" s="27">
        <v>180035933</v>
      </c>
      <c r="Z154" s="27">
        <v>180035933</v>
      </c>
      <c r="AA154" s="27">
        <v>180035933</v>
      </c>
    </row>
    <row r="155" spans="1:27" ht="22.5" x14ac:dyDescent="0.25">
      <c r="A155" s="24" t="s">
        <v>85</v>
      </c>
      <c r="B155" s="25" t="s">
        <v>86</v>
      </c>
      <c r="C155" s="26" t="s">
        <v>34</v>
      </c>
      <c r="D155" s="24" t="s">
        <v>26</v>
      </c>
      <c r="E155" s="24" t="s">
        <v>152</v>
      </c>
      <c r="F155" s="24"/>
      <c r="G155" s="24"/>
      <c r="H155" s="24"/>
      <c r="I155" s="24"/>
      <c r="J155" s="24"/>
      <c r="K155" s="24"/>
      <c r="L155" s="24"/>
      <c r="M155" s="24" t="s">
        <v>27</v>
      </c>
      <c r="N155" s="24" t="s">
        <v>151</v>
      </c>
      <c r="O155" s="24" t="s">
        <v>28</v>
      </c>
      <c r="P155" s="25" t="s">
        <v>35</v>
      </c>
      <c r="Q155" s="27">
        <v>47373274</v>
      </c>
      <c r="R155" s="27">
        <v>0</v>
      </c>
      <c r="S155" s="27">
        <v>0</v>
      </c>
      <c r="T155" s="27">
        <v>47373274</v>
      </c>
      <c r="U155" s="27">
        <v>0</v>
      </c>
      <c r="V155" s="27">
        <v>37769505</v>
      </c>
      <c r="W155" s="27">
        <v>9603769</v>
      </c>
      <c r="X155" s="27">
        <v>17668929</v>
      </c>
      <c r="Y155" s="27">
        <v>0</v>
      </c>
      <c r="Z155" s="27">
        <v>0</v>
      </c>
      <c r="AA155" s="27">
        <v>0</v>
      </c>
    </row>
    <row r="156" spans="1:27" ht="22.5" x14ac:dyDescent="0.25">
      <c r="A156" s="24" t="s">
        <v>85</v>
      </c>
      <c r="B156" s="25" t="s">
        <v>86</v>
      </c>
      <c r="C156" s="26" t="s">
        <v>44</v>
      </c>
      <c r="D156" s="24" t="s">
        <v>26</v>
      </c>
      <c r="E156" s="24" t="s">
        <v>161</v>
      </c>
      <c r="F156" s="24" t="s">
        <v>150</v>
      </c>
      <c r="G156" s="24"/>
      <c r="H156" s="24"/>
      <c r="I156" s="24"/>
      <c r="J156" s="24"/>
      <c r="K156" s="24"/>
      <c r="L156" s="24"/>
      <c r="M156" s="24" t="s">
        <v>27</v>
      </c>
      <c r="N156" s="24" t="s">
        <v>151</v>
      </c>
      <c r="O156" s="24" t="s">
        <v>28</v>
      </c>
      <c r="P156" s="25" t="s">
        <v>45</v>
      </c>
      <c r="Q156" s="27">
        <v>54610908</v>
      </c>
      <c r="R156" s="27">
        <v>0</v>
      </c>
      <c r="S156" s="27">
        <v>0</v>
      </c>
      <c r="T156" s="27">
        <v>54610908</v>
      </c>
      <c r="U156" s="27">
        <v>0</v>
      </c>
      <c r="V156" s="27">
        <v>54610908</v>
      </c>
      <c r="W156" s="27">
        <v>0</v>
      </c>
      <c r="X156" s="27">
        <v>0</v>
      </c>
      <c r="Y156" s="27">
        <v>0</v>
      </c>
      <c r="Z156" s="27">
        <v>0</v>
      </c>
      <c r="AA156" s="27">
        <v>0</v>
      </c>
    </row>
    <row r="157" spans="1:27" ht="56.25" x14ac:dyDescent="0.25">
      <c r="A157" s="24" t="s">
        <v>85</v>
      </c>
      <c r="B157" s="25" t="s">
        <v>86</v>
      </c>
      <c r="C157" s="26" t="s">
        <v>50</v>
      </c>
      <c r="D157" s="24" t="s">
        <v>48</v>
      </c>
      <c r="E157" s="24" t="s">
        <v>162</v>
      </c>
      <c r="F157" s="24" t="s">
        <v>163</v>
      </c>
      <c r="G157" s="24" t="s">
        <v>167</v>
      </c>
      <c r="H157" s="24" t="s">
        <v>51</v>
      </c>
      <c r="I157" s="24"/>
      <c r="J157" s="24"/>
      <c r="K157" s="24"/>
      <c r="L157" s="24"/>
      <c r="M157" s="24" t="s">
        <v>27</v>
      </c>
      <c r="N157" s="24" t="s">
        <v>151</v>
      </c>
      <c r="O157" s="24" t="s">
        <v>28</v>
      </c>
      <c r="P157" s="25" t="s">
        <v>52</v>
      </c>
      <c r="Q157" s="27">
        <v>13352655169</v>
      </c>
      <c r="R157" s="27">
        <v>0</v>
      </c>
      <c r="S157" s="27">
        <v>0</v>
      </c>
      <c r="T157" s="27">
        <v>13352655169</v>
      </c>
      <c r="U157" s="27">
        <v>0</v>
      </c>
      <c r="V157" s="27">
        <v>13352655169</v>
      </c>
      <c r="W157" s="27">
        <v>0</v>
      </c>
      <c r="X157" s="27">
        <v>13223439169</v>
      </c>
      <c r="Y157" s="27">
        <v>0</v>
      </c>
      <c r="Z157" s="27">
        <v>0</v>
      </c>
      <c r="AA157" s="27">
        <v>0</v>
      </c>
    </row>
    <row r="158" spans="1:27" ht="90" x14ac:dyDescent="0.25">
      <c r="A158" s="24" t="s">
        <v>85</v>
      </c>
      <c r="B158" s="25" t="s">
        <v>86</v>
      </c>
      <c r="C158" s="26" t="s">
        <v>54</v>
      </c>
      <c r="D158" s="24" t="s">
        <v>48</v>
      </c>
      <c r="E158" s="24" t="s">
        <v>162</v>
      </c>
      <c r="F158" s="24" t="s">
        <v>163</v>
      </c>
      <c r="G158" s="24" t="s">
        <v>168</v>
      </c>
      <c r="H158" s="24" t="s">
        <v>169</v>
      </c>
      <c r="I158" s="24"/>
      <c r="J158" s="24"/>
      <c r="K158" s="24"/>
      <c r="L158" s="24"/>
      <c r="M158" s="24" t="s">
        <v>53</v>
      </c>
      <c r="N158" s="24" t="s">
        <v>158</v>
      </c>
      <c r="O158" s="24" t="s">
        <v>28</v>
      </c>
      <c r="P158" s="25" t="s">
        <v>55</v>
      </c>
      <c r="Q158" s="27">
        <v>198755117068</v>
      </c>
      <c r="R158" s="27">
        <v>0</v>
      </c>
      <c r="S158" s="27">
        <v>0</v>
      </c>
      <c r="T158" s="27">
        <v>198755117068</v>
      </c>
      <c r="U158" s="27">
        <v>0</v>
      </c>
      <c r="V158" s="27">
        <v>127258489088</v>
      </c>
      <c r="W158" s="27">
        <v>71496627980</v>
      </c>
      <c r="X158" s="27">
        <v>110696462432</v>
      </c>
      <c r="Y158" s="27">
        <v>0</v>
      </c>
      <c r="Z158" s="27">
        <v>0</v>
      </c>
      <c r="AA158" s="27">
        <v>0</v>
      </c>
    </row>
    <row r="159" spans="1:27" ht="90" x14ac:dyDescent="0.25">
      <c r="A159" s="24" t="s">
        <v>85</v>
      </c>
      <c r="B159" s="25" t="s">
        <v>86</v>
      </c>
      <c r="C159" s="26" t="s">
        <v>54</v>
      </c>
      <c r="D159" s="24" t="s">
        <v>48</v>
      </c>
      <c r="E159" s="24" t="s">
        <v>162</v>
      </c>
      <c r="F159" s="24" t="s">
        <v>163</v>
      </c>
      <c r="G159" s="24" t="s">
        <v>168</v>
      </c>
      <c r="H159" s="24" t="s">
        <v>169</v>
      </c>
      <c r="I159" s="24"/>
      <c r="J159" s="24"/>
      <c r="K159" s="24"/>
      <c r="L159" s="24"/>
      <c r="M159" s="24" t="s">
        <v>27</v>
      </c>
      <c r="N159" s="24" t="s">
        <v>151</v>
      </c>
      <c r="O159" s="24" t="s">
        <v>28</v>
      </c>
      <c r="P159" s="25" t="s">
        <v>55</v>
      </c>
      <c r="Q159" s="27">
        <v>2381875464</v>
      </c>
      <c r="R159" s="27">
        <v>12546709</v>
      </c>
      <c r="S159" s="27">
        <v>64556225</v>
      </c>
      <c r="T159" s="27">
        <v>2329865948</v>
      </c>
      <c r="U159" s="27">
        <v>0</v>
      </c>
      <c r="V159" s="27">
        <v>2132112572.9300001</v>
      </c>
      <c r="W159" s="27">
        <v>197753375.06999999</v>
      </c>
      <c r="X159" s="27">
        <v>1889299732</v>
      </c>
      <c r="Y159" s="27">
        <v>0</v>
      </c>
      <c r="Z159" s="27">
        <v>0</v>
      </c>
      <c r="AA159" s="27">
        <v>0</v>
      </c>
    </row>
    <row r="160" spans="1:27" ht="56.25" x14ac:dyDescent="0.25">
      <c r="A160" s="24" t="s">
        <v>85</v>
      </c>
      <c r="B160" s="25" t="s">
        <v>86</v>
      </c>
      <c r="C160" s="26" t="s">
        <v>56</v>
      </c>
      <c r="D160" s="24" t="s">
        <v>48</v>
      </c>
      <c r="E160" s="24" t="s">
        <v>162</v>
      </c>
      <c r="F160" s="24" t="s">
        <v>163</v>
      </c>
      <c r="G160" s="24" t="s">
        <v>168</v>
      </c>
      <c r="H160" s="24" t="s">
        <v>171</v>
      </c>
      <c r="I160" s="24"/>
      <c r="J160" s="24"/>
      <c r="K160" s="24"/>
      <c r="L160" s="24"/>
      <c r="M160" s="24" t="s">
        <v>27</v>
      </c>
      <c r="N160" s="24" t="s">
        <v>151</v>
      </c>
      <c r="O160" s="24" t="s">
        <v>28</v>
      </c>
      <c r="P160" s="25" t="s">
        <v>57</v>
      </c>
      <c r="Q160" s="27">
        <v>2707810653</v>
      </c>
      <c r="R160" s="27">
        <v>5357384400</v>
      </c>
      <c r="S160" s="27">
        <v>38692200</v>
      </c>
      <c r="T160" s="27">
        <v>8026502853</v>
      </c>
      <c r="U160" s="27">
        <v>0</v>
      </c>
      <c r="V160" s="27">
        <v>7427782325</v>
      </c>
      <c r="W160" s="27">
        <v>598720528</v>
      </c>
      <c r="X160" s="27">
        <v>7129686387</v>
      </c>
      <c r="Y160" s="27">
        <v>0</v>
      </c>
      <c r="Z160" s="27">
        <v>0</v>
      </c>
      <c r="AA160" s="27">
        <v>0</v>
      </c>
    </row>
    <row r="161" spans="1:27" ht="45" x14ac:dyDescent="0.25">
      <c r="A161" s="24" t="s">
        <v>85</v>
      </c>
      <c r="B161" s="25" t="s">
        <v>86</v>
      </c>
      <c r="C161" s="26" t="s">
        <v>58</v>
      </c>
      <c r="D161" s="24" t="s">
        <v>48</v>
      </c>
      <c r="E161" s="24" t="s">
        <v>162</v>
      </c>
      <c r="F161" s="24" t="s">
        <v>163</v>
      </c>
      <c r="G161" s="24" t="s">
        <v>158</v>
      </c>
      <c r="H161" s="24" t="s">
        <v>172</v>
      </c>
      <c r="I161" s="24"/>
      <c r="J161" s="24"/>
      <c r="K161" s="24"/>
      <c r="L161" s="24"/>
      <c r="M161" s="24" t="s">
        <v>53</v>
      </c>
      <c r="N161" s="24" t="s">
        <v>173</v>
      </c>
      <c r="O161" s="24" t="s">
        <v>28</v>
      </c>
      <c r="P161" s="25" t="s">
        <v>59</v>
      </c>
      <c r="Q161" s="27">
        <v>2795346446</v>
      </c>
      <c r="R161" s="27">
        <v>0</v>
      </c>
      <c r="S161" s="27">
        <v>0</v>
      </c>
      <c r="T161" s="27">
        <v>2795346446</v>
      </c>
      <c r="U161" s="27">
        <v>0</v>
      </c>
      <c r="V161" s="27">
        <v>2370085221</v>
      </c>
      <c r="W161" s="27">
        <v>425261225</v>
      </c>
      <c r="X161" s="27">
        <v>2370085221</v>
      </c>
      <c r="Y161" s="27">
        <v>99571205</v>
      </c>
      <c r="Z161" s="27">
        <v>99571205</v>
      </c>
      <c r="AA161" s="27">
        <v>99571205</v>
      </c>
    </row>
    <row r="162" spans="1:27" ht="45" x14ac:dyDescent="0.25">
      <c r="A162" s="24" t="s">
        <v>85</v>
      </c>
      <c r="B162" s="25" t="s">
        <v>86</v>
      </c>
      <c r="C162" s="26" t="s">
        <v>58</v>
      </c>
      <c r="D162" s="24" t="s">
        <v>48</v>
      </c>
      <c r="E162" s="24" t="s">
        <v>162</v>
      </c>
      <c r="F162" s="24" t="s">
        <v>163</v>
      </c>
      <c r="G162" s="24" t="s">
        <v>158</v>
      </c>
      <c r="H162" s="24" t="s">
        <v>172</v>
      </c>
      <c r="I162" s="24"/>
      <c r="J162" s="24"/>
      <c r="K162" s="24"/>
      <c r="L162" s="24"/>
      <c r="M162" s="24" t="s">
        <v>27</v>
      </c>
      <c r="N162" s="24" t="s">
        <v>170</v>
      </c>
      <c r="O162" s="24" t="s">
        <v>28</v>
      </c>
      <c r="P162" s="25" t="s">
        <v>59</v>
      </c>
      <c r="Q162" s="27">
        <v>2322735025</v>
      </c>
      <c r="R162" s="27">
        <v>80181101</v>
      </c>
      <c r="S162" s="27">
        <v>15249641</v>
      </c>
      <c r="T162" s="27">
        <v>2387666485</v>
      </c>
      <c r="U162" s="27">
        <v>0</v>
      </c>
      <c r="V162" s="27">
        <v>1851599170</v>
      </c>
      <c r="W162" s="27">
        <v>536067315</v>
      </c>
      <c r="X162" s="27">
        <v>1640379805</v>
      </c>
      <c r="Y162" s="27">
        <v>0</v>
      </c>
      <c r="Z162" s="27">
        <v>0</v>
      </c>
      <c r="AA162" s="27">
        <v>0</v>
      </c>
    </row>
    <row r="163" spans="1:27" ht="45" x14ac:dyDescent="0.25">
      <c r="A163" s="24" t="s">
        <v>85</v>
      </c>
      <c r="B163" s="25" t="s">
        <v>86</v>
      </c>
      <c r="C163" s="26" t="s">
        <v>58</v>
      </c>
      <c r="D163" s="24" t="s">
        <v>48</v>
      </c>
      <c r="E163" s="24" t="s">
        <v>162</v>
      </c>
      <c r="F163" s="24" t="s">
        <v>163</v>
      </c>
      <c r="G163" s="24" t="s">
        <v>158</v>
      </c>
      <c r="H163" s="24" t="s">
        <v>172</v>
      </c>
      <c r="I163" s="24"/>
      <c r="J163" s="24"/>
      <c r="K163" s="24"/>
      <c r="L163" s="24"/>
      <c r="M163" s="24" t="s">
        <v>27</v>
      </c>
      <c r="N163" s="24" t="s">
        <v>151</v>
      </c>
      <c r="O163" s="24" t="s">
        <v>28</v>
      </c>
      <c r="P163" s="25" t="s">
        <v>59</v>
      </c>
      <c r="Q163" s="27">
        <v>3847406980</v>
      </c>
      <c r="R163" s="27">
        <v>0</v>
      </c>
      <c r="S163" s="27">
        <v>0</v>
      </c>
      <c r="T163" s="27">
        <v>3847406980</v>
      </c>
      <c r="U163" s="27">
        <v>0</v>
      </c>
      <c r="V163" s="27">
        <v>3718875171</v>
      </c>
      <c r="W163" s="27">
        <v>128531809</v>
      </c>
      <c r="X163" s="27">
        <v>3118445659</v>
      </c>
      <c r="Y163" s="27">
        <v>310445316</v>
      </c>
      <c r="Z163" s="27">
        <v>310445316</v>
      </c>
      <c r="AA163" s="27">
        <v>310445316</v>
      </c>
    </row>
    <row r="164" spans="1:27" ht="56.25" x14ac:dyDescent="0.25">
      <c r="A164" s="24" t="s">
        <v>85</v>
      </c>
      <c r="B164" s="25" t="s">
        <v>86</v>
      </c>
      <c r="C164" s="26" t="s">
        <v>187</v>
      </c>
      <c r="D164" s="24" t="s">
        <v>48</v>
      </c>
      <c r="E164" s="24" t="s">
        <v>162</v>
      </c>
      <c r="F164" s="24" t="s">
        <v>163</v>
      </c>
      <c r="G164" s="24" t="s">
        <v>188</v>
      </c>
      <c r="H164" s="24" t="s">
        <v>166</v>
      </c>
      <c r="I164" s="24"/>
      <c r="J164" s="24"/>
      <c r="K164" s="24"/>
      <c r="L164" s="24"/>
      <c r="M164" s="24" t="s">
        <v>27</v>
      </c>
      <c r="N164" s="24" t="s">
        <v>151</v>
      </c>
      <c r="O164" s="24" t="s">
        <v>28</v>
      </c>
      <c r="P164" s="25" t="s">
        <v>49</v>
      </c>
      <c r="Q164" s="27">
        <v>436936809</v>
      </c>
      <c r="R164" s="27">
        <v>0</v>
      </c>
      <c r="S164" s="27">
        <v>0</v>
      </c>
      <c r="T164" s="27">
        <v>436936809</v>
      </c>
      <c r="U164" s="27">
        <v>0</v>
      </c>
      <c r="V164" s="27">
        <v>385350423</v>
      </c>
      <c r="W164" s="27">
        <v>51586386</v>
      </c>
      <c r="X164" s="27">
        <v>385350423</v>
      </c>
      <c r="Y164" s="27">
        <v>0</v>
      </c>
      <c r="Z164" s="27">
        <v>0</v>
      </c>
      <c r="AA164" s="27">
        <v>0</v>
      </c>
    </row>
    <row r="165" spans="1:27" ht="56.25" x14ac:dyDescent="0.25">
      <c r="A165" s="24" t="s">
        <v>85</v>
      </c>
      <c r="B165" s="25" t="s">
        <v>86</v>
      </c>
      <c r="C165" s="26" t="s">
        <v>60</v>
      </c>
      <c r="D165" s="24" t="s">
        <v>48</v>
      </c>
      <c r="E165" s="24" t="s">
        <v>174</v>
      </c>
      <c r="F165" s="24" t="s">
        <v>163</v>
      </c>
      <c r="G165" s="24" t="s">
        <v>164</v>
      </c>
      <c r="H165" s="24" t="s">
        <v>171</v>
      </c>
      <c r="I165" s="24"/>
      <c r="J165" s="24"/>
      <c r="K165" s="24"/>
      <c r="L165" s="24"/>
      <c r="M165" s="24" t="s">
        <v>27</v>
      </c>
      <c r="N165" s="24" t="s">
        <v>151</v>
      </c>
      <c r="O165" s="24" t="s">
        <v>28</v>
      </c>
      <c r="P165" s="25" t="s">
        <v>57</v>
      </c>
      <c r="Q165" s="27">
        <v>146690785</v>
      </c>
      <c r="R165" s="27">
        <v>0</v>
      </c>
      <c r="S165" s="27">
        <v>0</v>
      </c>
      <c r="T165" s="27">
        <v>146690785</v>
      </c>
      <c r="U165" s="27">
        <v>0</v>
      </c>
      <c r="V165" s="27">
        <v>146690785</v>
      </c>
      <c r="W165" s="27">
        <v>0</v>
      </c>
      <c r="X165" s="27">
        <v>133966176</v>
      </c>
      <c r="Y165" s="27">
        <v>0</v>
      </c>
      <c r="Z165" s="27">
        <v>0</v>
      </c>
      <c r="AA165" s="27">
        <v>0</v>
      </c>
    </row>
    <row r="166" spans="1:27" ht="45" x14ac:dyDescent="0.25">
      <c r="A166" s="24" t="s">
        <v>85</v>
      </c>
      <c r="B166" s="25" t="s">
        <v>86</v>
      </c>
      <c r="C166" s="26" t="s">
        <v>176</v>
      </c>
      <c r="D166" s="24" t="s">
        <v>48</v>
      </c>
      <c r="E166" s="24" t="s">
        <v>174</v>
      </c>
      <c r="F166" s="24" t="s">
        <v>163</v>
      </c>
      <c r="G166" s="24" t="s">
        <v>165</v>
      </c>
      <c r="H166" s="24" t="s">
        <v>61</v>
      </c>
      <c r="I166" s="24"/>
      <c r="J166" s="24"/>
      <c r="K166" s="24"/>
      <c r="L166" s="24"/>
      <c r="M166" s="24" t="s">
        <v>27</v>
      </c>
      <c r="N166" s="24" t="s">
        <v>151</v>
      </c>
      <c r="O166" s="24" t="s">
        <v>28</v>
      </c>
      <c r="P166" s="25" t="s">
        <v>62</v>
      </c>
      <c r="Q166" s="27">
        <v>1668957820</v>
      </c>
      <c r="R166" s="27">
        <v>100000000</v>
      </c>
      <c r="S166" s="27">
        <v>0</v>
      </c>
      <c r="T166" s="27">
        <v>1768957820</v>
      </c>
      <c r="U166" s="27">
        <v>0</v>
      </c>
      <c r="V166" s="27">
        <v>1488105777</v>
      </c>
      <c r="W166" s="27">
        <v>280852043</v>
      </c>
      <c r="X166" s="27">
        <v>1230286856</v>
      </c>
      <c r="Y166" s="27">
        <v>12911525</v>
      </c>
      <c r="Z166" s="27">
        <v>12911525</v>
      </c>
      <c r="AA166" s="27">
        <v>12911525</v>
      </c>
    </row>
    <row r="167" spans="1:27" ht="22.5" x14ac:dyDescent="0.25">
      <c r="A167" s="24" t="s">
        <v>87</v>
      </c>
      <c r="B167" s="25" t="s">
        <v>88</v>
      </c>
      <c r="C167" s="26" t="s">
        <v>34</v>
      </c>
      <c r="D167" s="24" t="s">
        <v>26</v>
      </c>
      <c r="E167" s="24" t="s">
        <v>152</v>
      </c>
      <c r="F167" s="24"/>
      <c r="G167" s="24"/>
      <c r="H167" s="24"/>
      <c r="I167" s="24"/>
      <c r="J167" s="24"/>
      <c r="K167" s="24"/>
      <c r="L167" s="24"/>
      <c r="M167" s="24" t="s">
        <v>27</v>
      </c>
      <c r="N167" s="24" t="s">
        <v>151</v>
      </c>
      <c r="O167" s="24" t="s">
        <v>28</v>
      </c>
      <c r="P167" s="25" t="s">
        <v>35</v>
      </c>
      <c r="Q167" s="27">
        <v>99653663</v>
      </c>
      <c r="R167" s="27">
        <v>2227898</v>
      </c>
      <c r="S167" s="27">
        <v>0</v>
      </c>
      <c r="T167" s="27">
        <v>101881561</v>
      </c>
      <c r="U167" s="27">
        <v>0</v>
      </c>
      <c r="V167" s="27">
        <v>56830090</v>
      </c>
      <c r="W167" s="27">
        <v>45051471</v>
      </c>
      <c r="X167" s="27">
        <v>39922988</v>
      </c>
      <c r="Y167" s="27">
        <v>0</v>
      </c>
      <c r="Z167" s="27">
        <v>0</v>
      </c>
      <c r="AA167" s="27">
        <v>0</v>
      </c>
    </row>
    <row r="168" spans="1:27" ht="22.5" x14ac:dyDescent="0.25">
      <c r="A168" s="24" t="s">
        <v>87</v>
      </c>
      <c r="B168" s="25" t="s">
        <v>88</v>
      </c>
      <c r="C168" s="26" t="s">
        <v>44</v>
      </c>
      <c r="D168" s="24" t="s">
        <v>26</v>
      </c>
      <c r="E168" s="24" t="s">
        <v>161</v>
      </c>
      <c r="F168" s="24" t="s">
        <v>150</v>
      </c>
      <c r="G168" s="24"/>
      <c r="H168" s="24"/>
      <c r="I168" s="24"/>
      <c r="J168" s="24"/>
      <c r="K168" s="24"/>
      <c r="L168" s="24"/>
      <c r="M168" s="24" t="s">
        <v>27</v>
      </c>
      <c r="N168" s="24" t="s">
        <v>151</v>
      </c>
      <c r="O168" s="24" t="s">
        <v>28</v>
      </c>
      <c r="P168" s="25" t="s">
        <v>45</v>
      </c>
      <c r="Q168" s="27">
        <v>103402368</v>
      </c>
      <c r="R168" s="27">
        <v>0</v>
      </c>
      <c r="S168" s="27">
        <v>0</v>
      </c>
      <c r="T168" s="27">
        <v>103402368</v>
      </c>
      <c r="U168" s="27">
        <v>0</v>
      </c>
      <c r="V168" s="27">
        <v>0</v>
      </c>
      <c r="W168" s="27">
        <v>103402368</v>
      </c>
      <c r="X168" s="27">
        <v>0</v>
      </c>
      <c r="Y168" s="27">
        <v>0</v>
      </c>
      <c r="Z168" s="27">
        <v>0</v>
      </c>
      <c r="AA168" s="27">
        <v>0</v>
      </c>
    </row>
    <row r="169" spans="1:27" ht="56.25" x14ac:dyDescent="0.25">
      <c r="A169" s="24" t="s">
        <v>87</v>
      </c>
      <c r="B169" s="25" t="s">
        <v>88</v>
      </c>
      <c r="C169" s="26" t="s">
        <v>50</v>
      </c>
      <c r="D169" s="24" t="s">
        <v>48</v>
      </c>
      <c r="E169" s="24" t="s">
        <v>162</v>
      </c>
      <c r="F169" s="24" t="s">
        <v>163</v>
      </c>
      <c r="G169" s="24" t="s">
        <v>167</v>
      </c>
      <c r="H169" s="24" t="s">
        <v>51</v>
      </c>
      <c r="I169" s="24"/>
      <c r="J169" s="24"/>
      <c r="K169" s="24"/>
      <c r="L169" s="24"/>
      <c r="M169" s="24" t="s">
        <v>27</v>
      </c>
      <c r="N169" s="24" t="s">
        <v>151</v>
      </c>
      <c r="O169" s="24" t="s">
        <v>28</v>
      </c>
      <c r="P169" s="25" t="s">
        <v>52</v>
      </c>
      <c r="Q169" s="27">
        <v>87458500</v>
      </c>
      <c r="R169" s="27">
        <v>0</v>
      </c>
      <c r="S169" s="27">
        <v>0</v>
      </c>
      <c r="T169" s="27">
        <v>87458500</v>
      </c>
      <c r="U169" s="27">
        <v>0</v>
      </c>
      <c r="V169" s="27">
        <v>82558500</v>
      </c>
      <c r="W169" s="27">
        <v>4900000</v>
      </c>
      <c r="X169" s="27">
        <v>82558500</v>
      </c>
      <c r="Y169" s="27">
        <v>0</v>
      </c>
      <c r="Z169" s="27">
        <v>0</v>
      </c>
      <c r="AA169" s="27">
        <v>0</v>
      </c>
    </row>
    <row r="170" spans="1:27" ht="90" x14ac:dyDescent="0.25">
      <c r="A170" s="24" t="s">
        <v>87</v>
      </c>
      <c r="B170" s="25" t="s">
        <v>88</v>
      </c>
      <c r="C170" s="26" t="s">
        <v>54</v>
      </c>
      <c r="D170" s="24" t="s">
        <v>48</v>
      </c>
      <c r="E170" s="24" t="s">
        <v>162</v>
      </c>
      <c r="F170" s="24" t="s">
        <v>163</v>
      </c>
      <c r="G170" s="24" t="s">
        <v>168</v>
      </c>
      <c r="H170" s="24" t="s">
        <v>169</v>
      </c>
      <c r="I170" s="24"/>
      <c r="J170" s="24"/>
      <c r="K170" s="24"/>
      <c r="L170" s="24"/>
      <c r="M170" s="24" t="s">
        <v>53</v>
      </c>
      <c r="N170" s="24" t="s">
        <v>158</v>
      </c>
      <c r="O170" s="24" t="s">
        <v>28</v>
      </c>
      <c r="P170" s="25" t="s">
        <v>55</v>
      </c>
      <c r="Q170" s="27">
        <v>151505126006</v>
      </c>
      <c r="R170" s="27">
        <v>0</v>
      </c>
      <c r="S170" s="27">
        <v>0</v>
      </c>
      <c r="T170" s="27">
        <v>151505126006</v>
      </c>
      <c r="U170" s="27">
        <v>0</v>
      </c>
      <c r="V170" s="27">
        <v>95780622185</v>
      </c>
      <c r="W170" s="27">
        <v>55724503821</v>
      </c>
      <c r="X170" s="27">
        <v>87946296633</v>
      </c>
      <c r="Y170" s="27">
        <v>4207985289</v>
      </c>
      <c r="Z170" s="27">
        <v>4207985289</v>
      </c>
      <c r="AA170" s="27">
        <v>4207985289</v>
      </c>
    </row>
    <row r="171" spans="1:27" ht="90" x14ac:dyDescent="0.25">
      <c r="A171" s="24" t="s">
        <v>87</v>
      </c>
      <c r="B171" s="25" t="s">
        <v>88</v>
      </c>
      <c r="C171" s="26" t="s">
        <v>54</v>
      </c>
      <c r="D171" s="24" t="s">
        <v>48</v>
      </c>
      <c r="E171" s="24" t="s">
        <v>162</v>
      </c>
      <c r="F171" s="24" t="s">
        <v>163</v>
      </c>
      <c r="G171" s="24" t="s">
        <v>168</v>
      </c>
      <c r="H171" s="24" t="s">
        <v>169</v>
      </c>
      <c r="I171" s="24"/>
      <c r="J171" s="24"/>
      <c r="K171" s="24"/>
      <c r="L171" s="24"/>
      <c r="M171" s="24" t="s">
        <v>27</v>
      </c>
      <c r="N171" s="24" t="s">
        <v>151</v>
      </c>
      <c r="O171" s="24" t="s">
        <v>28</v>
      </c>
      <c r="P171" s="25" t="s">
        <v>55</v>
      </c>
      <c r="Q171" s="27">
        <v>3085582498</v>
      </c>
      <c r="R171" s="27">
        <v>383907</v>
      </c>
      <c r="S171" s="27">
        <v>64556225</v>
      </c>
      <c r="T171" s="27">
        <v>3021410180</v>
      </c>
      <c r="U171" s="27">
        <v>0</v>
      </c>
      <c r="V171" s="27">
        <v>2828710663</v>
      </c>
      <c r="W171" s="27">
        <v>192699517</v>
      </c>
      <c r="X171" s="27">
        <v>2540684884</v>
      </c>
      <c r="Y171" s="27">
        <v>0</v>
      </c>
      <c r="Z171" s="27">
        <v>0</v>
      </c>
      <c r="AA171" s="27">
        <v>0</v>
      </c>
    </row>
    <row r="172" spans="1:27" ht="56.25" x14ac:dyDescent="0.25">
      <c r="A172" s="24" t="s">
        <v>87</v>
      </c>
      <c r="B172" s="25" t="s">
        <v>88</v>
      </c>
      <c r="C172" s="26" t="s">
        <v>56</v>
      </c>
      <c r="D172" s="24" t="s">
        <v>48</v>
      </c>
      <c r="E172" s="24" t="s">
        <v>162</v>
      </c>
      <c r="F172" s="24" t="s">
        <v>163</v>
      </c>
      <c r="G172" s="24" t="s">
        <v>168</v>
      </c>
      <c r="H172" s="24" t="s">
        <v>171</v>
      </c>
      <c r="I172" s="24"/>
      <c r="J172" s="24"/>
      <c r="K172" s="24"/>
      <c r="L172" s="24"/>
      <c r="M172" s="24" t="s">
        <v>27</v>
      </c>
      <c r="N172" s="24" t="s">
        <v>151</v>
      </c>
      <c r="O172" s="24" t="s">
        <v>28</v>
      </c>
      <c r="P172" s="25" t="s">
        <v>57</v>
      </c>
      <c r="Q172" s="27">
        <v>3884179174</v>
      </c>
      <c r="R172" s="27">
        <v>114248417</v>
      </c>
      <c r="S172" s="27">
        <v>35865863</v>
      </c>
      <c r="T172" s="27">
        <v>3962561728</v>
      </c>
      <c r="U172" s="27">
        <v>0</v>
      </c>
      <c r="V172" s="27">
        <v>3907378340</v>
      </c>
      <c r="W172" s="27">
        <v>55183388</v>
      </c>
      <c r="X172" s="27">
        <v>3641374971</v>
      </c>
      <c r="Y172" s="27">
        <v>0</v>
      </c>
      <c r="Z172" s="27">
        <v>0</v>
      </c>
      <c r="AA172" s="27">
        <v>0</v>
      </c>
    </row>
    <row r="173" spans="1:27" ht="45" x14ac:dyDescent="0.25">
      <c r="A173" s="24" t="s">
        <v>87</v>
      </c>
      <c r="B173" s="25" t="s">
        <v>88</v>
      </c>
      <c r="C173" s="26" t="s">
        <v>58</v>
      </c>
      <c r="D173" s="24" t="s">
        <v>48</v>
      </c>
      <c r="E173" s="24" t="s">
        <v>162</v>
      </c>
      <c r="F173" s="24" t="s">
        <v>163</v>
      </c>
      <c r="G173" s="24" t="s">
        <v>158</v>
      </c>
      <c r="H173" s="24" t="s">
        <v>172</v>
      </c>
      <c r="I173" s="24"/>
      <c r="J173" s="24"/>
      <c r="K173" s="24"/>
      <c r="L173" s="24"/>
      <c r="M173" s="24" t="s">
        <v>53</v>
      </c>
      <c r="N173" s="24" t="s">
        <v>173</v>
      </c>
      <c r="O173" s="24" t="s">
        <v>28</v>
      </c>
      <c r="P173" s="25" t="s">
        <v>59</v>
      </c>
      <c r="Q173" s="27">
        <v>3361731314</v>
      </c>
      <c r="R173" s="27">
        <v>0</v>
      </c>
      <c r="S173" s="27">
        <v>0</v>
      </c>
      <c r="T173" s="27">
        <v>3361731314</v>
      </c>
      <c r="U173" s="27">
        <v>0</v>
      </c>
      <c r="V173" s="27">
        <v>3139171553</v>
      </c>
      <c r="W173" s="27">
        <v>222559761</v>
      </c>
      <c r="X173" s="27">
        <v>3139171553</v>
      </c>
      <c r="Y173" s="27">
        <v>448453079</v>
      </c>
      <c r="Z173" s="27">
        <v>448453079</v>
      </c>
      <c r="AA173" s="27">
        <v>448453079</v>
      </c>
    </row>
    <row r="174" spans="1:27" ht="45" x14ac:dyDescent="0.25">
      <c r="A174" s="24" t="s">
        <v>87</v>
      </c>
      <c r="B174" s="25" t="s">
        <v>88</v>
      </c>
      <c r="C174" s="26" t="s">
        <v>58</v>
      </c>
      <c r="D174" s="24" t="s">
        <v>48</v>
      </c>
      <c r="E174" s="24" t="s">
        <v>162</v>
      </c>
      <c r="F174" s="24" t="s">
        <v>163</v>
      </c>
      <c r="G174" s="24" t="s">
        <v>158</v>
      </c>
      <c r="H174" s="24" t="s">
        <v>172</v>
      </c>
      <c r="I174" s="24"/>
      <c r="J174" s="24"/>
      <c r="K174" s="24"/>
      <c r="L174" s="24"/>
      <c r="M174" s="24" t="s">
        <v>27</v>
      </c>
      <c r="N174" s="24" t="s">
        <v>170</v>
      </c>
      <c r="O174" s="24" t="s">
        <v>28</v>
      </c>
      <c r="P174" s="25" t="s">
        <v>59</v>
      </c>
      <c r="Q174" s="27">
        <v>4613374121</v>
      </c>
      <c r="R174" s="27">
        <v>0</v>
      </c>
      <c r="S174" s="27">
        <v>128774748</v>
      </c>
      <c r="T174" s="27">
        <v>4484599373</v>
      </c>
      <c r="U174" s="27">
        <v>0</v>
      </c>
      <c r="V174" s="27">
        <v>3772060766</v>
      </c>
      <c r="W174" s="27">
        <v>712538607</v>
      </c>
      <c r="X174" s="27">
        <v>3471711395</v>
      </c>
      <c r="Y174" s="27">
        <v>0</v>
      </c>
      <c r="Z174" s="27">
        <v>0</v>
      </c>
      <c r="AA174" s="27">
        <v>0</v>
      </c>
    </row>
    <row r="175" spans="1:27" ht="45" x14ac:dyDescent="0.25">
      <c r="A175" s="24" t="s">
        <v>87</v>
      </c>
      <c r="B175" s="25" t="s">
        <v>88</v>
      </c>
      <c r="C175" s="26" t="s">
        <v>58</v>
      </c>
      <c r="D175" s="24" t="s">
        <v>48</v>
      </c>
      <c r="E175" s="24" t="s">
        <v>162</v>
      </c>
      <c r="F175" s="24" t="s">
        <v>163</v>
      </c>
      <c r="G175" s="24" t="s">
        <v>158</v>
      </c>
      <c r="H175" s="24" t="s">
        <v>172</v>
      </c>
      <c r="I175" s="24"/>
      <c r="J175" s="24"/>
      <c r="K175" s="24"/>
      <c r="L175" s="24"/>
      <c r="M175" s="24" t="s">
        <v>27</v>
      </c>
      <c r="N175" s="24" t="s">
        <v>151</v>
      </c>
      <c r="O175" s="24" t="s">
        <v>28</v>
      </c>
      <c r="P175" s="25" t="s">
        <v>59</v>
      </c>
      <c r="Q175" s="27">
        <v>9333849809</v>
      </c>
      <c r="R175" s="27">
        <v>1059873264</v>
      </c>
      <c r="S175" s="27">
        <v>0</v>
      </c>
      <c r="T175" s="27">
        <v>10393723073</v>
      </c>
      <c r="U175" s="27">
        <v>0</v>
      </c>
      <c r="V175" s="27">
        <v>10360999747</v>
      </c>
      <c r="W175" s="27">
        <v>32723326</v>
      </c>
      <c r="X175" s="27">
        <v>10348980660</v>
      </c>
      <c r="Y175" s="27">
        <v>1322757885</v>
      </c>
      <c r="Z175" s="27">
        <v>1322757885</v>
      </c>
      <c r="AA175" s="27">
        <v>1322757885</v>
      </c>
    </row>
    <row r="176" spans="1:27" ht="56.25" x14ac:dyDescent="0.25">
      <c r="A176" s="24" t="s">
        <v>87</v>
      </c>
      <c r="B176" s="25" t="s">
        <v>88</v>
      </c>
      <c r="C176" s="26" t="s">
        <v>187</v>
      </c>
      <c r="D176" s="24" t="s">
        <v>48</v>
      </c>
      <c r="E176" s="24" t="s">
        <v>162</v>
      </c>
      <c r="F176" s="24" t="s">
        <v>163</v>
      </c>
      <c r="G176" s="24" t="s">
        <v>188</v>
      </c>
      <c r="H176" s="24" t="s">
        <v>166</v>
      </c>
      <c r="I176" s="24"/>
      <c r="J176" s="24"/>
      <c r="K176" s="24"/>
      <c r="L176" s="24"/>
      <c r="M176" s="24" t="s">
        <v>27</v>
      </c>
      <c r="N176" s="24" t="s">
        <v>151</v>
      </c>
      <c r="O176" s="24" t="s">
        <v>28</v>
      </c>
      <c r="P176" s="25" t="s">
        <v>49</v>
      </c>
      <c r="Q176" s="27">
        <v>342764039</v>
      </c>
      <c r="R176" s="27">
        <v>0</v>
      </c>
      <c r="S176" s="27">
        <v>0</v>
      </c>
      <c r="T176" s="27">
        <v>342764039</v>
      </c>
      <c r="U176" s="27">
        <v>0</v>
      </c>
      <c r="V176" s="27">
        <v>342764038</v>
      </c>
      <c r="W176" s="27">
        <v>1</v>
      </c>
      <c r="X176" s="27">
        <v>338764038</v>
      </c>
      <c r="Y176" s="27">
        <v>0</v>
      </c>
      <c r="Z176" s="27">
        <v>0</v>
      </c>
      <c r="AA176" s="27">
        <v>0</v>
      </c>
    </row>
    <row r="177" spans="1:27" ht="56.25" x14ac:dyDescent="0.25">
      <c r="A177" s="24" t="s">
        <v>87</v>
      </c>
      <c r="B177" s="25" t="s">
        <v>88</v>
      </c>
      <c r="C177" s="26" t="s">
        <v>60</v>
      </c>
      <c r="D177" s="24" t="s">
        <v>48</v>
      </c>
      <c r="E177" s="24" t="s">
        <v>174</v>
      </c>
      <c r="F177" s="24" t="s">
        <v>163</v>
      </c>
      <c r="G177" s="24" t="s">
        <v>164</v>
      </c>
      <c r="H177" s="24" t="s">
        <v>171</v>
      </c>
      <c r="I177" s="24"/>
      <c r="J177" s="24"/>
      <c r="K177" s="24"/>
      <c r="L177" s="24"/>
      <c r="M177" s="24" t="s">
        <v>27</v>
      </c>
      <c r="N177" s="24" t="s">
        <v>151</v>
      </c>
      <c r="O177" s="24" t="s">
        <v>28</v>
      </c>
      <c r="P177" s="25" t="s">
        <v>57</v>
      </c>
      <c r="Q177" s="27">
        <v>103612589</v>
      </c>
      <c r="R177" s="27">
        <v>0</v>
      </c>
      <c r="S177" s="27">
        <v>0</v>
      </c>
      <c r="T177" s="27">
        <v>103612589</v>
      </c>
      <c r="U177" s="27">
        <v>0</v>
      </c>
      <c r="V177" s="27">
        <v>103612589</v>
      </c>
      <c r="W177" s="27">
        <v>0</v>
      </c>
      <c r="X177" s="27">
        <v>100474632</v>
      </c>
      <c r="Y177" s="27">
        <v>0</v>
      </c>
      <c r="Z177" s="27">
        <v>0</v>
      </c>
      <c r="AA177" s="27">
        <v>0</v>
      </c>
    </row>
    <row r="178" spans="1:27" ht="45" x14ac:dyDescent="0.25">
      <c r="A178" s="24" t="s">
        <v>87</v>
      </c>
      <c r="B178" s="25" t="s">
        <v>88</v>
      </c>
      <c r="C178" s="26" t="s">
        <v>176</v>
      </c>
      <c r="D178" s="24" t="s">
        <v>48</v>
      </c>
      <c r="E178" s="24" t="s">
        <v>174</v>
      </c>
      <c r="F178" s="24" t="s">
        <v>163</v>
      </c>
      <c r="G178" s="24" t="s">
        <v>165</v>
      </c>
      <c r="H178" s="24" t="s">
        <v>61</v>
      </c>
      <c r="I178" s="24"/>
      <c r="J178" s="24"/>
      <c r="K178" s="24"/>
      <c r="L178" s="24"/>
      <c r="M178" s="24" t="s">
        <v>27</v>
      </c>
      <c r="N178" s="24" t="s">
        <v>151</v>
      </c>
      <c r="O178" s="24" t="s">
        <v>28</v>
      </c>
      <c r="P178" s="25" t="s">
        <v>62</v>
      </c>
      <c r="Q178" s="27">
        <v>1878101704</v>
      </c>
      <c r="R178" s="27">
        <v>0</v>
      </c>
      <c r="S178" s="27">
        <v>0</v>
      </c>
      <c r="T178" s="27">
        <v>1878101704</v>
      </c>
      <c r="U178" s="27">
        <v>0</v>
      </c>
      <c r="V178" s="27">
        <v>1398681096</v>
      </c>
      <c r="W178" s="27">
        <v>479420608</v>
      </c>
      <c r="X178" s="27">
        <v>1370181506</v>
      </c>
      <c r="Y178" s="27">
        <v>54791416</v>
      </c>
      <c r="Z178" s="27">
        <v>54791416</v>
      </c>
      <c r="AA178" s="27">
        <v>54791416</v>
      </c>
    </row>
    <row r="179" spans="1:27" ht="22.5" x14ac:dyDescent="0.25">
      <c r="A179" s="24" t="s">
        <v>89</v>
      </c>
      <c r="B179" s="25" t="s">
        <v>90</v>
      </c>
      <c r="C179" s="26" t="s">
        <v>34</v>
      </c>
      <c r="D179" s="24" t="s">
        <v>26</v>
      </c>
      <c r="E179" s="24" t="s">
        <v>152</v>
      </c>
      <c r="F179" s="24"/>
      <c r="G179" s="24"/>
      <c r="H179" s="24"/>
      <c r="I179" s="24"/>
      <c r="J179" s="24"/>
      <c r="K179" s="24"/>
      <c r="L179" s="24"/>
      <c r="M179" s="24" t="s">
        <v>27</v>
      </c>
      <c r="N179" s="24" t="s">
        <v>151</v>
      </c>
      <c r="O179" s="24" t="s">
        <v>28</v>
      </c>
      <c r="P179" s="25" t="s">
        <v>35</v>
      </c>
      <c r="Q179" s="27">
        <v>61419086</v>
      </c>
      <c r="R179" s="27">
        <v>0</v>
      </c>
      <c r="S179" s="27">
        <v>0</v>
      </c>
      <c r="T179" s="27">
        <v>61419086</v>
      </c>
      <c r="U179" s="27">
        <v>0</v>
      </c>
      <c r="V179" s="27">
        <v>18530000</v>
      </c>
      <c r="W179" s="27">
        <v>42889086</v>
      </c>
      <c r="X179" s="27">
        <v>622767</v>
      </c>
      <c r="Y179" s="27">
        <v>0</v>
      </c>
      <c r="Z179" s="27">
        <v>0</v>
      </c>
      <c r="AA179" s="27">
        <v>0</v>
      </c>
    </row>
    <row r="180" spans="1:27" ht="22.5" x14ac:dyDescent="0.25">
      <c r="A180" s="24" t="s">
        <v>89</v>
      </c>
      <c r="B180" s="25" t="s">
        <v>90</v>
      </c>
      <c r="C180" s="26" t="s">
        <v>44</v>
      </c>
      <c r="D180" s="24" t="s">
        <v>26</v>
      </c>
      <c r="E180" s="24" t="s">
        <v>161</v>
      </c>
      <c r="F180" s="24" t="s">
        <v>150</v>
      </c>
      <c r="G180" s="24"/>
      <c r="H180" s="24"/>
      <c r="I180" s="24"/>
      <c r="J180" s="24"/>
      <c r="K180" s="24"/>
      <c r="L180" s="24"/>
      <c r="M180" s="24" t="s">
        <v>27</v>
      </c>
      <c r="N180" s="24" t="s">
        <v>151</v>
      </c>
      <c r="O180" s="24" t="s">
        <v>28</v>
      </c>
      <c r="P180" s="25" t="s">
        <v>45</v>
      </c>
      <c r="Q180" s="27">
        <v>88735905</v>
      </c>
      <c r="R180" s="27">
        <v>0</v>
      </c>
      <c r="S180" s="27">
        <v>0</v>
      </c>
      <c r="T180" s="27">
        <v>88735905</v>
      </c>
      <c r="U180" s="27">
        <v>0</v>
      </c>
      <c r="V180" s="27">
        <v>88735905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</row>
    <row r="181" spans="1:27" ht="56.25" x14ac:dyDescent="0.25">
      <c r="A181" s="24" t="s">
        <v>89</v>
      </c>
      <c r="B181" s="25" t="s">
        <v>90</v>
      </c>
      <c r="C181" s="26" t="s">
        <v>50</v>
      </c>
      <c r="D181" s="24" t="s">
        <v>48</v>
      </c>
      <c r="E181" s="24" t="s">
        <v>162</v>
      </c>
      <c r="F181" s="24" t="s">
        <v>163</v>
      </c>
      <c r="G181" s="24" t="s">
        <v>167</v>
      </c>
      <c r="H181" s="24" t="s">
        <v>51</v>
      </c>
      <c r="I181" s="24"/>
      <c r="J181" s="24"/>
      <c r="K181" s="24"/>
      <c r="L181" s="24"/>
      <c r="M181" s="24" t="s">
        <v>27</v>
      </c>
      <c r="N181" s="24" t="s">
        <v>151</v>
      </c>
      <c r="O181" s="24" t="s">
        <v>28</v>
      </c>
      <c r="P181" s="25" t="s">
        <v>52</v>
      </c>
      <c r="Q181" s="27">
        <v>62970691849</v>
      </c>
      <c r="R181" s="27">
        <v>0</v>
      </c>
      <c r="S181" s="27">
        <v>0</v>
      </c>
      <c r="T181" s="27">
        <v>62970691849</v>
      </c>
      <c r="U181" s="27">
        <v>0</v>
      </c>
      <c r="V181" s="27">
        <v>61872246613</v>
      </c>
      <c r="W181" s="27">
        <v>1098445236</v>
      </c>
      <c r="X181" s="27">
        <v>26577831867</v>
      </c>
      <c r="Y181" s="27">
        <v>181659159</v>
      </c>
      <c r="Z181" s="27">
        <v>181659159</v>
      </c>
      <c r="AA181" s="27">
        <v>181659159</v>
      </c>
    </row>
    <row r="182" spans="1:27" ht="90" x14ac:dyDescent="0.25">
      <c r="A182" s="24" t="s">
        <v>89</v>
      </c>
      <c r="B182" s="25" t="s">
        <v>90</v>
      </c>
      <c r="C182" s="26" t="s">
        <v>54</v>
      </c>
      <c r="D182" s="24" t="s">
        <v>48</v>
      </c>
      <c r="E182" s="24" t="s">
        <v>162</v>
      </c>
      <c r="F182" s="24" t="s">
        <v>163</v>
      </c>
      <c r="G182" s="24" t="s">
        <v>168</v>
      </c>
      <c r="H182" s="24" t="s">
        <v>169</v>
      </c>
      <c r="I182" s="24"/>
      <c r="J182" s="24"/>
      <c r="K182" s="24"/>
      <c r="L182" s="24"/>
      <c r="M182" s="24" t="s">
        <v>53</v>
      </c>
      <c r="N182" s="24" t="s">
        <v>158</v>
      </c>
      <c r="O182" s="24" t="s">
        <v>28</v>
      </c>
      <c r="P182" s="25" t="s">
        <v>55</v>
      </c>
      <c r="Q182" s="27">
        <v>528052442717</v>
      </c>
      <c r="R182" s="27">
        <v>81000000</v>
      </c>
      <c r="S182" s="27">
        <v>2649611951</v>
      </c>
      <c r="T182" s="27">
        <v>525483830766</v>
      </c>
      <c r="U182" s="27">
        <v>0</v>
      </c>
      <c r="V182" s="27">
        <v>433987925734</v>
      </c>
      <c r="W182" s="27">
        <v>91495905032</v>
      </c>
      <c r="X182" s="27">
        <v>47576529403</v>
      </c>
      <c r="Y182" s="27">
        <v>0</v>
      </c>
      <c r="Z182" s="27">
        <v>0</v>
      </c>
      <c r="AA182" s="27">
        <v>0</v>
      </c>
    </row>
    <row r="183" spans="1:27" ht="90" x14ac:dyDescent="0.25">
      <c r="A183" s="24" t="s">
        <v>89</v>
      </c>
      <c r="B183" s="25" t="s">
        <v>90</v>
      </c>
      <c r="C183" s="26" t="s">
        <v>54</v>
      </c>
      <c r="D183" s="24" t="s">
        <v>48</v>
      </c>
      <c r="E183" s="24" t="s">
        <v>162</v>
      </c>
      <c r="F183" s="24" t="s">
        <v>163</v>
      </c>
      <c r="G183" s="24" t="s">
        <v>168</v>
      </c>
      <c r="H183" s="24" t="s">
        <v>169</v>
      </c>
      <c r="I183" s="24"/>
      <c r="J183" s="24"/>
      <c r="K183" s="24"/>
      <c r="L183" s="24"/>
      <c r="M183" s="24" t="s">
        <v>27</v>
      </c>
      <c r="N183" s="24" t="s">
        <v>151</v>
      </c>
      <c r="O183" s="24" t="s">
        <v>28</v>
      </c>
      <c r="P183" s="25" t="s">
        <v>55</v>
      </c>
      <c r="Q183" s="27">
        <v>126859477113</v>
      </c>
      <c r="R183" s="27">
        <v>4889577810</v>
      </c>
      <c r="S183" s="27">
        <v>5632734395</v>
      </c>
      <c r="T183" s="27">
        <v>126116320528</v>
      </c>
      <c r="U183" s="27">
        <v>0</v>
      </c>
      <c r="V183" s="27">
        <v>120704912059</v>
      </c>
      <c r="W183" s="27">
        <v>5411408469</v>
      </c>
      <c r="X183" s="27">
        <v>17566300085</v>
      </c>
      <c r="Y183" s="27">
        <v>0</v>
      </c>
      <c r="Z183" s="27">
        <v>0</v>
      </c>
      <c r="AA183" s="27">
        <v>0</v>
      </c>
    </row>
    <row r="184" spans="1:27" ht="56.25" x14ac:dyDescent="0.25">
      <c r="A184" s="24" t="s">
        <v>89</v>
      </c>
      <c r="B184" s="25" t="s">
        <v>90</v>
      </c>
      <c r="C184" s="26" t="s">
        <v>56</v>
      </c>
      <c r="D184" s="24" t="s">
        <v>48</v>
      </c>
      <c r="E184" s="24" t="s">
        <v>162</v>
      </c>
      <c r="F184" s="24" t="s">
        <v>163</v>
      </c>
      <c r="G184" s="24" t="s">
        <v>168</v>
      </c>
      <c r="H184" s="24" t="s">
        <v>171</v>
      </c>
      <c r="I184" s="24"/>
      <c r="J184" s="24"/>
      <c r="K184" s="24"/>
      <c r="L184" s="24"/>
      <c r="M184" s="24" t="s">
        <v>27</v>
      </c>
      <c r="N184" s="24" t="s">
        <v>151</v>
      </c>
      <c r="O184" s="24" t="s">
        <v>28</v>
      </c>
      <c r="P184" s="25" t="s">
        <v>57</v>
      </c>
      <c r="Q184" s="27">
        <v>80884785716</v>
      </c>
      <c r="R184" s="27">
        <v>1820156851</v>
      </c>
      <c r="S184" s="27">
        <v>17957577</v>
      </c>
      <c r="T184" s="27">
        <v>82686984990</v>
      </c>
      <c r="U184" s="27">
        <v>0</v>
      </c>
      <c r="V184" s="27">
        <v>81973697623</v>
      </c>
      <c r="W184" s="27">
        <v>713287367</v>
      </c>
      <c r="X184" s="27">
        <v>11737708372</v>
      </c>
      <c r="Y184" s="27">
        <v>0</v>
      </c>
      <c r="Z184" s="27">
        <v>0</v>
      </c>
      <c r="AA184" s="27">
        <v>0</v>
      </c>
    </row>
    <row r="185" spans="1:27" ht="45" x14ac:dyDescent="0.25">
      <c r="A185" s="24" t="s">
        <v>89</v>
      </c>
      <c r="B185" s="25" t="s">
        <v>90</v>
      </c>
      <c r="C185" s="26" t="s">
        <v>58</v>
      </c>
      <c r="D185" s="24" t="s">
        <v>48</v>
      </c>
      <c r="E185" s="24" t="s">
        <v>162</v>
      </c>
      <c r="F185" s="24" t="s">
        <v>163</v>
      </c>
      <c r="G185" s="24" t="s">
        <v>158</v>
      </c>
      <c r="H185" s="24" t="s">
        <v>172</v>
      </c>
      <c r="I185" s="24"/>
      <c r="J185" s="24"/>
      <c r="K185" s="24"/>
      <c r="L185" s="24"/>
      <c r="M185" s="24" t="s">
        <v>53</v>
      </c>
      <c r="N185" s="24" t="s">
        <v>173</v>
      </c>
      <c r="O185" s="24" t="s">
        <v>28</v>
      </c>
      <c r="P185" s="25" t="s">
        <v>59</v>
      </c>
      <c r="Q185" s="27">
        <v>820828365</v>
      </c>
      <c r="R185" s="27">
        <v>0</v>
      </c>
      <c r="S185" s="27">
        <v>0</v>
      </c>
      <c r="T185" s="27">
        <v>820828365</v>
      </c>
      <c r="U185" s="27">
        <v>0</v>
      </c>
      <c r="V185" s="27">
        <v>797597087</v>
      </c>
      <c r="W185" s="27">
        <v>23231278</v>
      </c>
      <c r="X185" s="27">
        <v>797597087</v>
      </c>
      <c r="Y185" s="27">
        <v>113942791</v>
      </c>
      <c r="Z185" s="27">
        <v>113942791</v>
      </c>
      <c r="AA185" s="27">
        <v>113942791</v>
      </c>
    </row>
    <row r="186" spans="1:27" ht="45" x14ac:dyDescent="0.25">
      <c r="A186" s="24" t="s">
        <v>89</v>
      </c>
      <c r="B186" s="25" t="s">
        <v>90</v>
      </c>
      <c r="C186" s="26" t="s">
        <v>58</v>
      </c>
      <c r="D186" s="24" t="s">
        <v>48</v>
      </c>
      <c r="E186" s="24" t="s">
        <v>162</v>
      </c>
      <c r="F186" s="24" t="s">
        <v>163</v>
      </c>
      <c r="G186" s="24" t="s">
        <v>158</v>
      </c>
      <c r="H186" s="24" t="s">
        <v>172</v>
      </c>
      <c r="I186" s="24"/>
      <c r="J186" s="24"/>
      <c r="K186" s="24"/>
      <c r="L186" s="24"/>
      <c r="M186" s="24" t="s">
        <v>27</v>
      </c>
      <c r="N186" s="24" t="s">
        <v>170</v>
      </c>
      <c r="O186" s="24" t="s">
        <v>28</v>
      </c>
      <c r="P186" s="25" t="s">
        <v>59</v>
      </c>
      <c r="Q186" s="27">
        <v>2476787942</v>
      </c>
      <c r="R186" s="27">
        <v>321789468</v>
      </c>
      <c r="S186" s="27">
        <v>52244141</v>
      </c>
      <c r="T186" s="27">
        <v>2746333269</v>
      </c>
      <c r="U186" s="27">
        <v>0</v>
      </c>
      <c r="V186" s="27">
        <v>2147853375</v>
      </c>
      <c r="W186" s="27">
        <v>598479894</v>
      </c>
      <c r="X186" s="27">
        <v>1650587226</v>
      </c>
      <c r="Y186" s="27">
        <v>0</v>
      </c>
      <c r="Z186" s="27">
        <v>0</v>
      </c>
      <c r="AA186" s="27">
        <v>0</v>
      </c>
    </row>
    <row r="187" spans="1:27" ht="45" x14ac:dyDescent="0.25">
      <c r="A187" s="24" t="s">
        <v>89</v>
      </c>
      <c r="B187" s="25" t="s">
        <v>90</v>
      </c>
      <c r="C187" s="26" t="s">
        <v>58</v>
      </c>
      <c r="D187" s="24" t="s">
        <v>48</v>
      </c>
      <c r="E187" s="24" t="s">
        <v>162</v>
      </c>
      <c r="F187" s="24" t="s">
        <v>163</v>
      </c>
      <c r="G187" s="24" t="s">
        <v>158</v>
      </c>
      <c r="H187" s="24" t="s">
        <v>172</v>
      </c>
      <c r="I187" s="24"/>
      <c r="J187" s="24"/>
      <c r="K187" s="24"/>
      <c r="L187" s="24"/>
      <c r="M187" s="24" t="s">
        <v>27</v>
      </c>
      <c r="N187" s="24" t="s">
        <v>151</v>
      </c>
      <c r="O187" s="24" t="s">
        <v>28</v>
      </c>
      <c r="P187" s="25" t="s">
        <v>59</v>
      </c>
      <c r="Q187" s="27">
        <v>5141323288</v>
      </c>
      <c r="R187" s="27">
        <v>0</v>
      </c>
      <c r="S187" s="27">
        <v>0</v>
      </c>
      <c r="T187" s="27">
        <v>5141323288</v>
      </c>
      <c r="U187" s="27">
        <v>0</v>
      </c>
      <c r="V187" s="27">
        <v>4945604196</v>
      </c>
      <c r="W187" s="27">
        <v>195719092</v>
      </c>
      <c r="X187" s="27">
        <v>4831200514</v>
      </c>
      <c r="Y187" s="27">
        <v>351465282</v>
      </c>
      <c r="Z187" s="27">
        <v>351465282</v>
      </c>
      <c r="AA187" s="27">
        <v>351465282</v>
      </c>
    </row>
    <row r="188" spans="1:27" ht="56.25" x14ac:dyDescent="0.25">
      <c r="A188" s="24" t="s">
        <v>89</v>
      </c>
      <c r="B188" s="25" t="s">
        <v>90</v>
      </c>
      <c r="C188" s="26" t="s">
        <v>187</v>
      </c>
      <c r="D188" s="24" t="s">
        <v>48</v>
      </c>
      <c r="E188" s="24" t="s">
        <v>162</v>
      </c>
      <c r="F188" s="24" t="s">
        <v>163</v>
      </c>
      <c r="G188" s="24" t="s">
        <v>188</v>
      </c>
      <c r="H188" s="24" t="s">
        <v>166</v>
      </c>
      <c r="I188" s="24"/>
      <c r="J188" s="24"/>
      <c r="K188" s="24"/>
      <c r="L188" s="24"/>
      <c r="M188" s="24" t="s">
        <v>27</v>
      </c>
      <c r="N188" s="24" t="s">
        <v>151</v>
      </c>
      <c r="O188" s="24" t="s">
        <v>28</v>
      </c>
      <c r="P188" s="25" t="s">
        <v>49</v>
      </c>
      <c r="Q188" s="27">
        <v>296177654</v>
      </c>
      <c r="R188" s="27">
        <v>0</v>
      </c>
      <c r="S188" s="27">
        <v>0</v>
      </c>
      <c r="T188" s="27">
        <v>296177654</v>
      </c>
      <c r="U188" s="27">
        <v>0</v>
      </c>
      <c r="V188" s="27">
        <v>296177654</v>
      </c>
      <c r="W188" s="27">
        <v>0</v>
      </c>
      <c r="X188" s="27">
        <v>292177654</v>
      </c>
      <c r="Y188" s="27">
        <v>0</v>
      </c>
      <c r="Z188" s="27">
        <v>0</v>
      </c>
      <c r="AA188" s="27">
        <v>0</v>
      </c>
    </row>
    <row r="189" spans="1:27" ht="56.25" x14ac:dyDescent="0.25">
      <c r="A189" s="24" t="s">
        <v>89</v>
      </c>
      <c r="B189" s="25" t="s">
        <v>90</v>
      </c>
      <c r="C189" s="26" t="s">
        <v>60</v>
      </c>
      <c r="D189" s="24" t="s">
        <v>48</v>
      </c>
      <c r="E189" s="24" t="s">
        <v>174</v>
      </c>
      <c r="F189" s="24" t="s">
        <v>163</v>
      </c>
      <c r="G189" s="24" t="s">
        <v>164</v>
      </c>
      <c r="H189" s="24" t="s">
        <v>171</v>
      </c>
      <c r="I189" s="24"/>
      <c r="J189" s="24"/>
      <c r="K189" s="24"/>
      <c r="L189" s="24"/>
      <c r="M189" s="24" t="s">
        <v>27</v>
      </c>
      <c r="N189" s="24" t="s">
        <v>151</v>
      </c>
      <c r="O189" s="24" t="s">
        <v>28</v>
      </c>
      <c r="P189" s="25" t="s">
        <v>57</v>
      </c>
      <c r="Q189" s="27">
        <v>70948097</v>
      </c>
      <c r="R189" s="27">
        <v>0</v>
      </c>
      <c r="S189" s="27">
        <v>0</v>
      </c>
      <c r="T189" s="27">
        <v>70948097</v>
      </c>
      <c r="U189" s="27">
        <v>0</v>
      </c>
      <c r="V189" s="27">
        <v>66983088</v>
      </c>
      <c r="W189" s="27">
        <v>3965009</v>
      </c>
      <c r="X189" s="27">
        <v>66983088</v>
      </c>
      <c r="Y189" s="27">
        <v>0</v>
      </c>
      <c r="Z189" s="27">
        <v>0</v>
      </c>
      <c r="AA189" s="27">
        <v>0</v>
      </c>
    </row>
    <row r="190" spans="1:27" ht="45" x14ac:dyDescent="0.25">
      <c r="A190" s="24" t="s">
        <v>89</v>
      </c>
      <c r="B190" s="25" t="s">
        <v>90</v>
      </c>
      <c r="C190" s="26" t="s">
        <v>176</v>
      </c>
      <c r="D190" s="24" t="s">
        <v>48</v>
      </c>
      <c r="E190" s="24" t="s">
        <v>174</v>
      </c>
      <c r="F190" s="24" t="s">
        <v>163</v>
      </c>
      <c r="G190" s="24" t="s">
        <v>165</v>
      </c>
      <c r="H190" s="24" t="s">
        <v>61</v>
      </c>
      <c r="I190" s="24"/>
      <c r="J190" s="24"/>
      <c r="K190" s="24"/>
      <c r="L190" s="24"/>
      <c r="M190" s="24" t="s">
        <v>27</v>
      </c>
      <c r="N190" s="24" t="s">
        <v>151</v>
      </c>
      <c r="O190" s="24" t="s">
        <v>28</v>
      </c>
      <c r="P190" s="25" t="s">
        <v>62</v>
      </c>
      <c r="Q190" s="27">
        <v>1756740449</v>
      </c>
      <c r="R190" s="27">
        <v>0</v>
      </c>
      <c r="S190" s="27">
        <v>0</v>
      </c>
      <c r="T190" s="27">
        <v>1756740449</v>
      </c>
      <c r="U190" s="27">
        <v>0</v>
      </c>
      <c r="V190" s="27">
        <v>1397337510</v>
      </c>
      <c r="W190" s="27">
        <v>359402939</v>
      </c>
      <c r="X190" s="27">
        <v>951595117.23000002</v>
      </c>
      <c r="Y190" s="27">
        <v>35656929.229999997</v>
      </c>
      <c r="Z190" s="27">
        <v>35656929.229999997</v>
      </c>
      <c r="AA190" s="27">
        <v>35656929.229999997</v>
      </c>
    </row>
    <row r="191" spans="1:27" ht="22.5" x14ac:dyDescent="0.25">
      <c r="A191" s="24" t="s">
        <v>91</v>
      </c>
      <c r="B191" s="25" t="s">
        <v>92</v>
      </c>
      <c r="C191" s="26" t="s">
        <v>34</v>
      </c>
      <c r="D191" s="24" t="s">
        <v>26</v>
      </c>
      <c r="E191" s="24" t="s">
        <v>152</v>
      </c>
      <c r="F191" s="24"/>
      <c r="G191" s="24"/>
      <c r="H191" s="24"/>
      <c r="I191" s="24"/>
      <c r="J191" s="24"/>
      <c r="K191" s="24"/>
      <c r="L191" s="24"/>
      <c r="M191" s="24" t="s">
        <v>27</v>
      </c>
      <c r="N191" s="24" t="s">
        <v>151</v>
      </c>
      <c r="O191" s="24" t="s">
        <v>28</v>
      </c>
      <c r="P191" s="25" t="s">
        <v>35</v>
      </c>
      <c r="Q191" s="27">
        <v>42491766</v>
      </c>
      <c r="R191" s="27">
        <v>0</v>
      </c>
      <c r="S191" s="27">
        <v>0</v>
      </c>
      <c r="T191" s="27">
        <v>42491766</v>
      </c>
      <c r="U191" s="27">
        <v>0</v>
      </c>
      <c r="V191" s="27">
        <v>31891766</v>
      </c>
      <c r="W191" s="27">
        <v>10600000</v>
      </c>
      <c r="X191" s="27">
        <v>3256575</v>
      </c>
      <c r="Y191" s="27">
        <v>0</v>
      </c>
      <c r="Z191" s="27">
        <v>0</v>
      </c>
      <c r="AA191" s="27">
        <v>0</v>
      </c>
    </row>
    <row r="192" spans="1:27" ht="22.5" x14ac:dyDescent="0.25">
      <c r="A192" s="24" t="s">
        <v>91</v>
      </c>
      <c r="B192" s="25" t="s">
        <v>92</v>
      </c>
      <c r="C192" s="26" t="s">
        <v>44</v>
      </c>
      <c r="D192" s="24" t="s">
        <v>26</v>
      </c>
      <c r="E192" s="24" t="s">
        <v>161</v>
      </c>
      <c r="F192" s="24" t="s">
        <v>150</v>
      </c>
      <c r="G192" s="24"/>
      <c r="H192" s="24"/>
      <c r="I192" s="24"/>
      <c r="J192" s="24"/>
      <c r="K192" s="24"/>
      <c r="L192" s="24"/>
      <c r="M192" s="24" t="s">
        <v>27</v>
      </c>
      <c r="N192" s="24" t="s">
        <v>151</v>
      </c>
      <c r="O192" s="24" t="s">
        <v>28</v>
      </c>
      <c r="P192" s="25" t="s">
        <v>45</v>
      </c>
      <c r="Q192" s="27">
        <v>78704937</v>
      </c>
      <c r="R192" s="27">
        <v>0</v>
      </c>
      <c r="S192" s="27">
        <v>0</v>
      </c>
      <c r="T192" s="27">
        <v>78704937</v>
      </c>
      <c r="U192" s="27">
        <v>0</v>
      </c>
      <c r="V192" s="27">
        <v>78704937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</row>
    <row r="193" spans="1:27" ht="56.25" x14ac:dyDescent="0.25">
      <c r="A193" s="24" t="s">
        <v>91</v>
      </c>
      <c r="B193" s="25" t="s">
        <v>92</v>
      </c>
      <c r="C193" s="26" t="s">
        <v>50</v>
      </c>
      <c r="D193" s="24" t="s">
        <v>48</v>
      </c>
      <c r="E193" s="24" t="s">
        <v>162</v>
      </c>
      <c r="F193" s="24" t="s">
        <v>163</v>
      </c>
      <c r="G193" s="24" t="s">
        <v>167</v>
      </c>
      <c r="H193" s="24" t="s">
        <v>51</v>
      </c>
      <c r="I193" s="24"/>
      <c r="J193" s="24"/>
      <c r="K193" s="24"/>
      <c r="L193" s="24"/>
      <c r="M193" s="24" t="s">
        <v>27</v>
      </c>
      <c r="N193" s="24" t="s">
        <v>151</v>
      </c>
      <c r="O193" s="24" t="s">
        <v>28</v>
      </c>
      <c r="P193" s="25" t="s">
        <v>52</v>
      </c>
      <c r="Q193" s="27">
        <v>2169299160</v>
      </c>
      <c r="R193" s="27">
        <v>0</v>
      </c>
      <c r="S193" s="27">
        <v>0</v>
      </c>
      <c r="T193" s="27">
        <v>2169299160</v>
      </c>
      <c r="U193" s="27">
        <v>0</v>
      </c>
      <c r="V193" s="27">
        <v>2164099160</v>
      </c>
      <c r="W193" s="27">
        <v>5200000</v>
      </c>
      <c r="X193" s="27">
        <v>2164099160</v>
      </c>
      <c r="Y193" s="27">
        <v>0</v>
      </c>
      <c r="Z193" s="27">
        <v>0</v>
      </c>
      <c r="AA193" s="27">
        <v>0</v>
      </c>
    </row>
    <row r="194" spans="1:27" ht="90" x14ac:dyDescent="0.25">
      <c r="A194" s="24" t="s">
        <v>91</v>
      </c>
      <c r="B194" s="25" t="s">
        <v>92</v>
      </c>
      <c r="C194" s="26" t="s">
        <v>54</v>
      </c>
      <c r="D194" s="24" t="s">
        <v>48</v>
      </c>
      <c r="E194" s="24" t="s">
        <v>162</v>
      </c>
      <c r="F194" s="24" t="s">
        <v>163</v>
      </c>
      <c r="G194" s="24" t="s">
        <v>168</v>
      </c>
      <c r="H194" s="24" t="s">
        <v>169</v>
      </c>
      <c r="I194" s="24"/>
      <c r="J194" s="24"/>
      <c r="K194" s="24"/>
      <c r="L194" s="24"/>
      <c r="M194" s="24" t="s">
        <v>53</v>
      </c>
      <c r="N194" s="24" t="s">
        <v>158</v>
      </c>
      <c r="O194" s="24" t="s">
        <v>28</v>
      </c>
      <c r="P194" s="25" t="s">
        <v>55</v>
      </c>
      <c r="Q194" s="27">
        <v>300767514302</v>
      </c>
      <c r="R194" s="27">
        <v>444846528</v>
      </c>
      <c r="S194" s="27">
        <v>0</v>
      </c>
      <c r="T194" s="27">
        <v>301212360830</v>
      </c>
      <c r="U194" s="27">
        <v>0</v>
      </c>
      <c r="V194" s="27">
        <v>177999065179</v>
      </c>
      <c r="W194" s="27">
        <v>123213295651</v>
      </c>
      <c r="X194" s="27">
        <v>159007094363</v>
      </c>
      <c r="Y194" s="27">
        <v>6724847581</v>
      </c>
      <c r="Z194" s="27">
        <v>6724847581</v>
      </c>
      <c r="AA194" s="27">
        <v>6724847581</v>
      </c>
    </row>
    <row r="195" spans="1:27" ht="90" x14ac:dyDescent="0.25">
      <c r="A195" s="24" t="s">
        <v>91</v>
      </c>
      <c r="B195" s="25" t="s">
        <v>92</v>
      </c>
      <c r="C195" s="26" t="s">
        <v>54</v>
      </c>
      <c r="D195" s="24" t="s">
        <v>48</v>
      </c>
      <c r="E195" s="24" t="s">
        <v>162</v>
      </c>
      <c r="F195" s="24" t="s">
        <v>163</v>
      </c>
      <c r="G195" s="24" t="s">
        <v>168</v>
      </c>
      <c r="H195" s="24" t="s">
        <v>169</v>
      </c>
      <c r="I195" s="24"/>
      <c r="J195" s="24"/>
      <c r="K195" s="24"/>
      <c r="L195" s="24"/>
      <c r="M195" s="24" t="s">
        <v>27</v>
      </c>
      <c r="N195" s="24" t="s">
        <v>151</v>
      </c>
      <c r="O195" s="24" t="s">
        <v>28</v>
      </c>
      <c r="P195" s="25" t="s">
        <v>55</v>
      </c>
      <c r="Q195" s="27">
        <v>3887826212</v>
      </c>
      <c r="R195" s="27">
        <v>22793234</v>
      </c>
      <c r="S195" s="27">
        <v>64556225</v>
      </c>
      <c r="T195" s="27">
        <v>3846063221</v>
      </c>
      <c r="U195" s="27">
        <v>0</v>
      </c>
      <c r="V195" s="27">
        <v>3189894196</v>
      </c>
      <c r="W195" s="27">
        <v>656169025</v>
      </c>
      <c r="X195" s="27">
        <v>2874333819</v>
      </c>
      <c r="Y195" s="27">
        <v>0</v>
      </c>
      <c r="Z195" s="27">
        <v>0</v>
      </c>
      <c r="AA195" s="27">
        <v>0</v>
      </c>
    </row>
    <row r="196" spans="1:27" ht="56.25" x14ac:dyDescent="0.25">
      <c r="A196" s="24" t="s">
        <v>91</v>
      </c>
      <c r="B196" s="25" t="s">
        <v>92</v>
      </c>
      <c r="C196" s="26" t="s">
        <v>56</v>
      </c>
      <c r="D196" s="24" t="s">
        <v>48</v>
      </c>
      <c r="E196" s="24" t="s">
        <v>162</v>
      </c>
      <c r="F196" s="24" t="s">
        <v>163</v>
      </c>
      <c r="G196" s="24" t="s">
        <v>168</v>
      </c>
      <c r="H196" s="24" t="s">
        <v>171</v>
      </c>
      <c r="I196" s="24"/>
      <c r="J196" s="24"/>
      <c r="K196" s="24"/>
      <c r="L196" s="24"/>
      <c r="M196" s="24" t="s">
        <v>27</v>
      </c>
      <c r="N196" s="24" t="s">
        <v>151</v>
      </c>
      <c r="O196" s="24" t="s">
        <v>28</v>
      </c>
      <c r="P196" s="25" t="s">
        <v>57</v>
      </c>
      <c r="Q196" s="27">
        <v>3192053208</v>
      </c>
      <c r="R196" s="27">
        <v>671831538</v>
      </c>
      <c r="S196" s="27">
        <v>35915769</v>
      </c>
      <c r="T196" s="27">
        <v>3827968977</v>
      </c>
      <c r="U196" s="27">
        <v>0</v>
      </c>
      <c r="V196" s="27">
        <v>3826751390</v>
      </c>
      <c r="W196" s="27">
        <v>1217587</v>
      </c>
      <c r="X196" s="27">
        <v>3402562015</v>
      </c>
      <c r="Y196" s="27">
        <v>0</v>
      </c>
      <c r="Z196" s="27">
        <v>0</v>
      </c>
      <c r="AA196" s="27">
        <v>0</v>
      </c>
    </row>
    <row r="197" spans="1:27" ht="45" x14ac:dyDescent="0.25">
      <c r="A197" s="24" t="s">
        <v>91</v>
      </c>
      <c r="B197" s="25" t="s">
        <v>92</v>
      </c>
      <c r="C197" s="26" t="s">
        <v>58</v>
      </c>
      <c r="D197" s="24" t="s">
        <v>48</v>
      </c>
      <c r="E197" s="24" t="s">
        <v>162</v>
      </c>
      <c r="F197" s="24" t="s">
        <v>163</v>
      </c>
      <c r="G197" s="24" t="s">
        <v>158</v>
      </c>
      <c r="H197" s="24" t="s">
        <v>172</v>
      </c>
      <c r="I197" s="24"/>
      <c r="J197" s="24"/>
      <c r="K197" s="24"/>
      <c r="L197" s="24"/>
      <c r="M197" s="24" t="s">
        <v>53</v>
      </c>
      <c r="N197" s="24" t="s">
        <v>173</v>
      </c>
      <c r="O197" s="24" t="s">
        <v>28</v>
      </c>
      <c r="P197" s="25" t="s">
        <v>59</v>
      </c>
      <c r="Q197" s="27">
        <v>1672988485</v>
      </c>
      <c r="R197" s="27">
        <v>0</v>
      </c>
      <c r="S197" s="27">
        <v>0</v>
      </c>
      <c r="T197" s="27">
        <v>1672988485</v>
      </c>
      <c r="U197" s="27">
        <v>0</v>
      </c>
      <c r="V197" s="27">
        <v>1629181155</v>
      </c>
      <c r="W197" s="27">
        <v>43807330</v>
      </c>
      <c r="X197" s="27">
        <v>1629181155</v>
      </c>
      <c r="Y197" s="27">
        <v>232746915</v>
      </c>
      <c r="Z197" s="27">
        <v>232746915</v>
      </c>
      <c r="AA197" s="27">
        <v>232746915</v>
      </c>
    </row>
    <row r="198" spans="1:27" ht="45" x14ac:dyDescent="0.25">
      <c r="A198" s="24" t="s">
        <v>91</v>
      </c>
      <c r="B198" s="25" t="s">
        <v>92</v>
      </c>
      <c r="C198" s="26" t="s">
        <v>58</v>
      </c>
      <c r="D198" s="24" t="s">
        <v>48</v>
      </c>
      <c r="E198" s="24" t="s">
        <v>162</v>
      </c>
      <c r="F198" s="24" t="s">
        <v>163</v>
      </c>
      <c r="G198" s="24" t="s">
        <v>158</v>
      </c>
      <c r="H198" s="24" t="s">
        <v>172</v>
      </c>
      <c r="I198" s="24"/>
      <c r="J198" s="24"/>
      <c r="K198" s="24"/>
      <c r="L198" s="24"/>
      <c r="M198" s="24" t="s">
        <v>27</v>
      </c>
      <c r="N198" s="24" t="s">
        <v>170</v>
      </c>
      <c r="O198" s="24" t="s">
        <v>28</v>
      </c>
      <c r="P198" s="25" t="s">
        <v>59</v>
      </c>
      <c r="Q198" s="27">
        <v>2705881862</v>
      </c>
      <c r="R198" s="27">
        <v>183759472</v>
      </c>
      <c r="S198" s="27">
        <v>26263271</v>
      </c>
      <c r="T198" s="27">
        <v>2863378063</v>
      </c>
      <c r="U198" s="27">
        <v>0</v>
      </c>
      <c r="V198" s="27">
        <v>2363126457</v>
      </c>
      <c r="W198" s="27">
        <v>500251606</v>
      </c>
      <c r="X198" s="27">
        <v>1825613949</v>
      </c>
      <c r="Y198" s="27">
        <v>0</v>
      </c>
      <c r="Z198" s="27">
        <v>0</v>
      </c>
      <c r="AA198" s="27">
        <v>0</v>
      </c>
    </row>
    <row r="199" spans="1:27" ht="45" x14ac:dyDescent="0.25">
      <c r="A199" s="24" t="s">
        <v>91</v>
      </c>
      <c r="B199" s="25" t="s">
        <v>92</v>
      </c>
      <c r="C199" s="26" t="s">
        <v>58</v>
      </c>
      <c r="D199" s="24" t="s">
        <v>48</v>
      </c>
      <c r="E199" s="24" t="s">
        <v>162</v>
      </c>
      <c r="F199" s="24" t="s">
        <v>163</v>
      </c>
      <c r="G199" s="24" t="s">
        <v>158</v>
      </c>
      <c r="H199" s="24" t="s">
        <v>172</v>
      </c>
      <c r="I199" s="24"/>
      <c r="J199" s="24"/>
      <c r="K199" s="24"/>
      <c r="L199" s="24"/>
      <c r="M199" s="24" t="s">
        <v>27</v>
      </c>
      <c r="N199" s="24" t="s">
        <v>151</v>
      </c>
      <c r="O199" s="24" t="s">
        <v>28</v>
      </c>
      <c r="P199" s="25" t="s">
        <v>59</v>
      </c>
      <c r="Q199" s="27">
        <v>8692024920</v>
      </c>
      <c r="R199" s="27">
        <v>0</v>
      </c>
      <c r="S199" s="27">
        <v>0</v>
      </c>
      <c r="T199" s="27">
        <v>8692024920</v>
      </c>
      <c r="U199" s="27">
        <v>0</v>
      </c>
      <c r="V199" s="27">
        <v>8493482427</v>
      </c>
      <c r="W199" s="27">
        <v>198542493</v>
      </c>
      <c r="X199" s="27">
        <v>8368823085</v>
      </c>
      <c r="Y199" s="27">
        <v>1155537465</v>
      </c>
      <c r="Z199" s="27">
        <v>1155537465</v>
      </c>
      <c r="AA199" s="27">
        <v>1155537465</v>
      </c>
    </row>
    <row r="200" spans="1:27" ht="56.25" x14ac:dyDescent="0.25">
      <c r="A200" s="24" t="s">
        <v>91</v>
      </c>
      <c r="B200" s="25" t="s">
        <v>92</v>
      </c>
      <c r="C200" s="26" t="s">
        <v>187</v>
      </c>
      <c r="D200" s="24" t="s">
        <v>48</v>
      </c>
      <c r="E200" s="24" t="s">
        <v>162</v>
      </c>
      <c r="F200" s="24" t="s">
        <v>163</v>
      </c>
      <c r="G200" s="24" t="s">
        <v>188</v>
      </c>
      <c r="H200" s="24" t="s">
        <v>166</v>
      </c>
      <c r="I200" s="24"/>
      <c r="J200" s="24"/>
      <c r="K200" s="24"/>
      <c r="L200" s="24"/>
      <c r="M200" s="24" t="s">
        <v>27</v>
      </c>
      <c r="N200" s="24" t="s">
        <v>151</v>
      </c>
      <c r="O200" s="24" t="s">
        <v>28</v>
      </c>
      <c r="P200" s="25" t="s">
        <v>49</v>
      </c>
      <c r="Q200" s="27">
        <v>434936809</v>
      </c>
      <c r="R200" s="27">
        <v>0</v>
      </c>
      <c r="S200" s="27">
        <v>0</v>
      </c>
      <c r="T200" s="27">
        <v>434936809</v>
      </c>
      <c r="U200" s="27">
        <v>0</v>
      </c>
      <c r="V200" s="27">
        <v>431936808</v>
      </c>
      <c r="W200" s="27">
        <v>3000001</v>
      </c>
      <c r="X200" s="27">
        <v>385350423</v>
      </c>
      <c r="Y200" s="27">
        <v>0</v>
      </c>
      <c r="Z200" s="27">
        <v>0</v>
      </c>
      <c r="AA200" s="27">
        <v>0</v>
      </c>
    </row>
    <row r="201" spans="1:27" ht="56.25" x14ac:dyDescent="0.25">
      <c r="A201" s="24" t="s">
        <v>91</v>
      </c>
      <c r="B201" s="25" t="s">
        <v>92</v>
      </c>
      <c r="C201" s="26" t="s">
        <v>60</v>
      </c>
      <c r="D201" s="24" t="s">
        <v>48</v>
      </c>
      <c r="E201" s="24" t="s">
        <v>174</v>
      </c>
      <c r="F201" s="24" t="s">
        <v>163</v>
      </c>
      <c r="G201" s="24" t="s">
        <v>164</v>
      </c>
      <c r="H201" s="24" t="s">
        <v>171</v>
      </c>
      <c r="I201" s="24"/>
      <c r="J201" s="24"/>
      <c r="K201" s="24"/>
      <c r="L201" s="24"/>
      <c r="M201" s="24" t="s">
        <v>27</v>
      </c>
      <c r="N201" s="24" t="s">
        <v>151</v>
      </c>
      <c r="O201" s="24" t="s">
        <v>28</v>
      </c>
      <c r="P201" s="25" t="s">
        <v>57</v>
      </c>
      <c r="Q201" s="27">
        <v>140950255</v>
      </c>
      <c r="R201" s="27">
        <v>0</v>
      </c>
      <c r="S201" s="27">
        <v>0</v>
      </c>
      <c r="T201" s="27">
        <v>140950255</v>
      </c>
      <c r="U201" s="27">
        <v>0</v>
      </c>
      <c r="V201" s="27">
        <v>140950255</v>
      </c>
      <c r="W201" s="27">
        <v>0</v>
      </c>
      <c r="X201" s="27">
        <v>134691321</v>
      </c>
      <c r="Y201" s="27">
        <v>0</v>
      </c>
      <c r="Z201" s="27">
        <v>0</v>
      </c>
      <c r="AA201" s="27">
        <v>0</v>
      </c>
    </row>
    <row r="202" spans="1:27" ht="45" x14ac:dyDescent="0.25">
      <c r="A202" s="24" t="s">
        <v>91</v>
      </c>
      <c r="B202" s="25" t="s">
        <v>92</v>
      </c>
      <c r="C202" s="26" t="s">
        <v>176</v>
      </c>
      <c r="D202" s="24" t="s">
        <v>48</v>
      </c>
      <c r="E202" s="24" t="s">
        <v>174</v>
      </c>
      <c r="F202" s="24" t="s">
        <v>163</v>
      </c>
      <c r="G202" s="24" t="s">
        <v>165</v>
      </c>
      <c r="H202" s="24" t="s">
        <v>61</v>
      </c>
      <c r="I202" s="24"/>
      <c r="J202" s="24"/>
      <c r="K202" s="24"/>
      <c r="L202" s="24"/>
      <c r="M202" s="24" t="s">
        <v>27</v>
      </c>
      <c r="N202" s="24" t="s">
        <v>151</v>
      </c>
      <c r="O202" s="24" t="s">
        <v>28</v>
      </c>
      <c r="P202" s="25" t="s">
        <v>62</v>
      </c>
      <c r="Q202" s="27">
        <v>2538321093</v>
      </c>
      <c r="R202" s="27">
        <v>0</v>
      </c>
      <c r="S202" s="27">
        <v>0</v>
      </c>
      <c r="T202" s="27">
        <v>2538321093</v>
      </c>
      <c r="U202" s="27">
        <v>0</v>
      </c>
      <c r="V202" s="27">
        <v>2227445189</v>
      </c>
      <c r="W202" s="27">
        <v>310875904</v>
      </c>
      <c r="X202" s="27">
        <v>1235168029</v>
      </c>
      <c r="Y202" s="27">
        <v>65645816</v>
      </c>
      <c r="Z202" s="27">
        <v>65645816</v>
      </c>
      <c r="AA202" s="27">
        <v>65645816</v>
      </c>
    </row>
    <row r="203" spans="1:27" ht="22.5" x14ac:dyDescent="0.25">
      <c r="A203" s="24" t="s">
        <v>93</v>
      </c>
      <c r="B203" s="25" t="s">
        <v>94</v>
      </c>
      <c r="C203" s="26" t="s">
        <v>34</v>
      </c>
      <c r="D203" s="24" t="s">
        <v>26</v>
      </c>
      <c r="E203" s="24" t="s">
        <v>152</v>
      </c>
      <c r="F203" s="24"/>
      <c r="G203" s="24"/>
      <c r="H203" s="24"/>
      <c r="I203" s="24"/>
      <c r="J203" s="24"/>
      <c r="K203" s="24"/>
      <c r="L203" s="24"/>
      <c r="M203" s="24" t="s">
        <v>27</v>
      </c>
      <c r="N203" s="24" t="s">
        <v>151</v>
      </c>
      <c r="O203" s="24" t="s">
        <v>28</v>
      </c>
      <c r="P203" s="25" t="s">
        <v>35</v>
      </c>
      <c r="Q203" s="27">
        <v>88220867</v>
      </c>
      <c r="R203" s="27">
        <v>0</v>
      </c>
      <c r="S203" s="27">
        <v>0</v>
      </c>
      <c r="T203" s="27">
        <v>88220867</v>
      </c>
      <c r="U203" s="27">
        <v>0</v>
      </c>
      <c r="V203" s="27">
        <v>73317212</v>
      </c>
      <c r="W203" s="27">
        <v>14903655</v>
      </c>
      <c r="X203" s="27">
        <v>5222194</v>
      </c>
      <c r="Y203" s="27">
        <v>1562100</v>
      </c>
      <c r="Z203" s="27">
        <v>1562100</v>
      </c>
      <c r="AA203" s="27">
        <v>1562100</v>
      </c>
    </row>
    <row r="204" spans="1:27" ht="22.5" x14ac:dyDescent="0.25">
      <c r="A204" s="24" t="s">
        <v>93</v>
      </c>
      <c r="B204" s="25" t="s">
        <v>94</v>
      </c>
      <c r="C204" s="26" t="s">
        <v>44</v>
      </c>
      <c r="D204" s="24" t="s">
        <v>26</v>
      </c>
      <c r="E204" s="24" t="s">
        <v>161</v>
      </c>
      <c r="F204" s="24" t="s">
        <v>150</v>
      </c>
      <c r="G204" s="24"/>
      <c r="H204" s="24"/>
      <c r="I204" s="24"/>
      <c r="J204" s="24"/>
      <c r="K204" s="24"/>
      <c r="L204" s="24"/>
      <c r="M204" s="24" t="s">
        <v>27</v>
      </c>
      <c r="N204" s="24" t="s">
        <v>151</v>
      </c>
      <c r="O204" s="24" t="s">
        <v>28</v>
      </c>
      <c r="P204" s="25" t="s">
        <v>45</v>
      </c>
      <c r="Q204" s="27">
        <v>45752066</v>
      </c>
      <c r="R204" s="27">
        <v>0</v>
      </c>
      <c r="S204" s="27">
        <v>0</v>
      </c>
      <c r="T204" s="27">
        <v>45752066</v>
      </c>
      <c r="U204" s="27">
        <v>0</v>
      </c>
      <c r="V204" s="27">
        <v>45752066</v>
      </c>
      <c r="W204" s="27">
        <v>0</v>
      </c>
      <c r="X204" s="27">
        <v>0</v>
      </c>
      <c r="Y204" s="27">
        <v>0</v>
      </c>
      <c r="Z204" s="27">
        <v>0</v>
      </c>
      <c r="AA204" s="27">
        <v>0</v>
      </c>
    </row>
    <row r="205" spans="1:27" ht="56.25" x14ac:dyDescent="0.25">
      <c r="A205" s="24" t="s">
        <v>93</v>
      </c>
      <c r="B205" s="25" t="s">
        <v>94</v>
      </c>
      <c r="C205" s="26" t="s">
        <v>50</v>
      </c>
      <c r="D205" s="24" t="s">
        <v>48</v>
      </c>
      <c r="E205" s="24" t="s">
        <v>162</v>
      </c>
      <c r="F205" s="24" t="s">
        <v>163</v>
      </c>
      <c r="G205" s="24" t="s">
        <v>167</v>
      </c>
      <c r="H205" s="24" t="s">
        <v>51</v>
      </c>
      <c r="I205" s="24"/>
      <c r="J205" s="24"/>
      <c r="K205" s="24"/>
      <c r="L205" s="24"/>
      <c r="M205" s="24" t="s">
        <v>27</v>
      </c>
      <c r="N205" s="24" t="s">
        <v>151</v>
      </c>
      <c r="O205" s="24" t="s">
        <v>28</v>
      </c>
      <c r="P205" s="25" t="s">
        <v>52</v>
      </c>
      <c r="Q205" s="27">
        <v>295053000</v>
      </c>
      <c r="R205" s="27">
        <v>0</v>
      </c>
      <c r="S205" s="27">
        <v>0</v>
      </c>
      <c r="T205" s="27">
        <v>295053000</v>
      </c>
      <c r="U205" s="27">
        <v>0</v>
      </c>
      <c r="V205" s="27">
        <v>295053000</v>
      </c>
      <c r="W205" s="27">
        <v>0</v>
      </c>
      <c r="X205" s="27">
        <v>288903000</v>
      </c>
      <c r="Y205" s="27">
        <v>0</v>
      </c>
      <c r="Z205" s="27">
        <v>0</v>
      </c>
      <c r="AA205" s="27">
        <v>0</v>
      </c>
    </row>
    <row r="206" spans="1:27" ht="90" x14ac:dyDescent="0.25">
      <c r="A206" s="24" t="s">
        <v>93</v>
      </c>
      <c r="B206" s="25" t="s">
        <v>94</v>
      </c>
      <c r="C206" s="26" t="s">
        <v>54</v>
      </c>
      <c r="D206" s="24" t="s">
        <v>48</v>
      </c>
      <c r="E206" s="24" t="s">
        <v>162</v>
      </c>
      <c r="F206" s="24" t="s">
        <v>163</v>
      </c>
      <c r="G206" s="24" t="s">
        <v>168</v>
      </c>
      <c r="H206" s="24" t="s">
        <v>169</v>
      </c>
      <c r="I206" s="24"/>
      <c r="J206" s="24"/>
      <c r="K206" s="24"/>
      <c r="L206" s="24"/>
      <c r="M206" s="24" t="s">
        <v>53</v>
      </c>
      <c r="N206" s="24" t="s">
        <v>158</v>
      </c>
      <c r="O206" s="24" t="s">
        <v>28</v>
      </c>
      <c r="P206" s="25" t="s">
        <v>55</v>
      </c>
      <c r="Q206" s="27">
        <v>101960926761</v>
      </c>
      <c r="R206" s="27">
        <v>104982059</v>
      </c>
      <c r="S206" s="27">
        <v>0</v>
      </c>
      <c r="T206" s="27">
        <v>102065908820</v>
      </c>
      <c r="U206" s="27">
        <v>0</v>
      </c>
      <c r="V206" s="27">
        <v>69549829527</v>
      </c>
      <c r="W206" s="27">
        <v>32516079293</v>
      </c>
      <c r="X206" s="27">
        <v>58191328955</v>
      </c>
      <c r="Y206" s="27">
        <v>4213384874</v>
      </c>
      <c r="Z206" s="27">
        <v>4213384874</v>
      </c>
      <c r="AA206" s="27">
        <v>4213384874</v>
      </c>
    </row>
    <row r="207" spans="1:27" ht="90" x14ac:dyDescent="0.25">
      <c r="A207" s="24" t="s">
        <v>93</v>
      </c>
      <c r="B207" s="25" t="s">
        <v>94</v>
      </c>
      <c r="C207" s="26" t="s">
        <v>54</v>
      </c>
      <c r="D207" s="24" t="s">
        <v>48</v>
      </c>
      <c r="E207" s="24" t="s">
        <v>162</v>
      </c>
      <c r="F207" s="24" t="s">
        <v>163</v>
      </c>
      <c r="G207" s="24" t="s">
        <v>168</v>
      </c>
      <c r="H207" s="24" t="s">
        <v>169</v>
      </c>
      <c r="I207" s="24"/>
      <c r="J207" s="24"/>
      <c r="K207" s="24"/>
      <c r="L207" s="24"/>
      <c r="M207" s="24" t="s">
        <v>27</v>
      </c>
      <c r="N207" s="24" t="s">
        <v>151</v>
      </c>
      <c r="O207" s="24" t="s">
        <v>28</v>
      </c>
      <c r="P207" s="25" t="s">
        <v>55</v>
      </c>
      <c r="Q207" s="27">
        <v>3703408635</v>
      </c>
      <c r="R207" s="27">
        <v>769200</v>
      </c>
      <c r="S207" s="27">
        <v>64556225</v>
      </c>
      <c r="T207" s="27">
        <v>3639621610</v>
      </c>
      <c r="U207" s="27">
        <v>0</v>
      </c>
      <c r="V207" s="27">
        <v>2643977859.5100002</v>
      </c>
      <c r="W207" s="27">
        <v>995643750.49000001</v>
      </c>
      <c r="X207" s="27">
        <v>2023789016</v>
      </c>
      <c r="Y207" s="27">
        <v>0</v>
      </c>
      <c r="Z207" s="27">
        <v>0</v>
      </c>
      <c r="AA207" s="27">
        <v>0</v>
      </c>
    </row>
    <row r="208" spans="1:27" ht="56.25" x14ac:dyDescent="0.25">
      <c r="A208" s="24" t="s">
        <v>93</v>
      </c>
      <c r="B208" s="25" t="s">
        <v>94</v>
      </c>
      <c r="C208" s="26" t="s">
        <v>56</v>
      </c>
      <c r="D208" s="24" t="s">
        <v>48</v>
      </c>
      <c r="E208" s="24" t="s">
        <v>162</v>
      </c>
      <c r="F208" s="24" t="s">
        <v>163</v>
      </c>
      <c r="G208" s="24" t="s">
        <v>168</v>
      </c>
      <c r="H208" s="24" t="s">
        <v>171</v>
      </c>
      <c r="I208" s="24"/>
      <c r="J208" s="24"/>
      <c r="K208" s="24"/>
      <c r="L208" s="24"/>
      <c r="M208" s="24" t="s">
        <v>27</v>
      </c>
      <c r="N208" s="24" t="s">
        <v>151</v>
      </c>
      <c r="O208" s="24" t="s">
        <v>28</v>
      </c>
      <c r="P208" s="25" t="s">
        <v>57</v>
      </c>
      <c r="Q208" s="27">
        <v>3142890589</v>
      </c>
      <c r="R208" s="27">
        <v>724967616</v>
      </c>
      <c r="S208" s="27">
        <v>29983808</v>
      </c>
      <c r="T208" s="27">
        <v>3837874397</v>
      </c>
      <c r="U208" s="27">
        <v>0</v>
      </c>
      <c r="V208" s="27">
        <v>3725005717</v>
      </c>
      <c r="W208" s="27">
        <v>112868680</v>
      </c>
      <c r="X208" s="27">
        <v>3408224670</v>
      </c>
      <c r="Y208" s="27">
        <v>0</v>
      </c>
      <c r="Z208" s="27">
        <v>0</v>
      </c>
      <c r="AA208" s="27">
        <v>0</v>
      </c>
    </row>
    <row r="209" spans="1:27" ht="45" x14ac:dyDescent="0.25">
      <c r="A209" s="24" t="s">
        <v>93</v>
      </c>
      <c r="B209" s="25" t="s">
        <v>94</v>
      </c>
      <c r="C209" s="26" t="s">
        <v>58</v>
      </c>
      <c r="D209" s="24" t="s">
        <v>48</v>
      </c>
      <c r="E209" s="24" t="s">
        <v>162</v>
      </c>
      <c r="F209" s="24" t="s">
        <v>163</v>
      </c>
      <c r="G209" s="24" t="s">
        <v>158</v>
      </c>
      <c r="H209" s="24" t="s">
        <v>172</v>
      </c>
      <c r="I209" s="24"/>
      <c r="J209" s="24"/>
      <c r="K209" s="24"/>
      <c r="L209" s="24"/>
      <c r="M209" s="24" t="s">
        <v>53</v>
      </c>
      <c r="N209" s="24" t="s">
        <v>173</v>
      </c>
      <c r="O209" s="24" t="s">
        <v>28</v>
      </c>
      <c r="P209" s="25" t="s">
        <v>59</v>
      </c>
      <c r="Q209" s="27">
        <v>2968346704</v>
      </c>
      <c r="R209" s="27">
        <v>5944443</v>
      </c>
      <c r="S209" s="27">
        <v>0</v>
      </c>
      <c r="T209" s="27">
        <v>2974291147</v>
      </c>
      <c r="U209" s="27">
        <v>0</v>
      </c>
      <c r="V209" s="27">
        <v>2390326647</v>
      </c>
      <c r="W209" s="27">
        <v>583964500</v>
      </c>
      <c r="X209" s="27">
        <v>1990326647</v>
      </c>
      <c r="Y209" s="27">
        <v>283483172</v>
      </c>
      <c r="Z209" s="27">
        <v>283483172</v>
      </c>
      <c r="AA209" s="27">
        <v>283483172</v>
      </c>
    </row>
    <row r="210" spans="1:27" ht="45" x14ac:dyDescent="0.25">
      <c r="A210" s="24" t="s">
        <v>93</v>
      </c>
      <c r="B210" s="25" t="s">
        <v>94</v>
      </c>
      <c r="C210" s="26" t="s">
        <v>58</v>
      </c>
      <c r="D210" s="24" t="s">
        <v>48</v>
      </c>
      <c r="E210" s="24" t="s">
        <v>162</v>
      </c>
      <c r="F210" s="24" t="s">
        <v>163</v>
      </c>
      <c r="G210" s="24" t="s">
        <v>158</v>
      </c>
      <c r="H210" s="24" t="s">
        <v>172</v>
      </c>
      <c r="I210" s="24"/>
      <c r="J210" s="24"/>
      <c r="K210" s="24"/>
      <c r="L210" s="24"/>
      <c r="M210" s="24" t="s">
        <v>27</v>
      </c>
      <c r="N210" s="24" t="s">
        <v>170</v>
      </c>
      <c r="O210" s="24" t="s">
        <v>28</v>
      </c>
      <c r="P210" s="25" t="s">
        <v>59</v>
      </c>
      <c r="Q210" s="27">
        <v>4098311342</v>
      </c>
      <c r="R210" s="27">
        <v>28000</v>
      </c>
      <c r="S210" s="27">
        <v>204740554</v>
      </c>
      <c r="T210" s="27">
        <v>3893598788</v>
      </c>
      <c r="U210" s="27">
        <v>0</v>
      </c>
      <c r="V210" s="27">
        <v>3022040866</v>
      </c>
      <c r="W210" s="27">
        <v>871557922</v>
      </c>
      <c r="X210" s="27">
        <v>2846703289</v>
      </c>
      <c r="Y210" s="27">
        <v>0</v>
      </c>
      <c r="Z210" s="27">
        <v>0</v>
      </c>
      <c r="AA210" s="27">
        <v>0</v>
      </c>
    </row>
    <row r="211" spans="1:27" ht="45" x14ac:dyDescent="0.25">
      <c r="A211" s="24" t="s">
        <v>93</v>
      </c>
      <c r="B211" s="25" t="s">
        <v>94</v>
      </c>
      <c r="C211" s="26" t="s">
        <v>58</v>
      </c>
      <c r="D211" s="24" t="s">
        <v>48</v>
      </c>
      <c r="E211" s="24" t="s">
        <v>162</v>
      </c>
      <c r="F211" s="24" t="s">
        <v>163</v>
      </c>
      <c r="G211" s="24" t="s">
        <v>158</v>
      </c>
      <c r="H211" s="24" t="s">
        <v>172</v>
      </c>
      <c r="I211" s="24"/>
      <c r="J211" s="24"/>
      <c r="K211" s="24"/>
      <c r="L211" s="24"/>
      <c r="M211" s="24" t="s">
        <v>27</v>
      </c>
      <c r="N211" s="24" t="s">
        <v>151</v>
      </c>
      <c r="O211" s="24" t="s">
        <v>28</v>
      </c>
      <c r="P211" s="25" t="s">
        <v>59</v>
      </c>
      <c r="Q211" s="27">
        <v>21030225457</v>
      </c>
      <c r="R211" s="27">
        <v>0</v>
      </c>
      <c r="S211" s="27">
        <v>0</v>
      </c>
      <c r="T211" s="27">
        <v>21030225457</v>
      </c>
      <c r="U211" s="27">
        <v>0</v>
      </c>
      <c r="V211" s="27">
        <v>20961753702</v>
      </c>
      <c r="W211" s="27">
        <v>68471755</v>
      </c>
      <c r="X211" s="27">
        <v>20938545997</v>
      </c>
      <c r="Y211" s="27">
        <v>2862457534</v>
      </c>
      <c r="Z211" s="27">
        <v>2862457534</v>
      </c>
      <c r="AA211" s="27">
        <v>2862457534</v>
      </c>
    </row>
    <row r="212" spans="1:27" ht="56.25" x14ac:dyDescent="0.25">
      <c r="A212" s="24" t="s">
        <v>93</v>
      </c>
      <c r="B212" s="25" t="s">
        <v>94</v>
      </c>
      <c r="C212" s="26" t="s">
        <v>187</v>
      </c>
      <c r="D212" s="24" t="s">
        <v>48</v>
      </c>
      <c r="E212" s="24" t="s">
        <v>162</v>
      </c>
      <c r="F212" s="24" t="s">
        <v>163</v>
      </c>
      <c r="G212" s="24" t="s">
        <v>188</v>
      </c>
      <c r="H212" s="24" t="s">
        <v>166</v>
      </c>
      <c r="I212" s="24"/>
      <c r="J212" s="24"/>
      <c r="K212" s="24"/>
      <c r="L212" s="24"/>
      <c r="M212" s="24" t="s">
        <v>27</v>
      </c>
      <c r="N212" s="24" t="s">
        <v>151</v>
      </c>
      <c r="O212" s="24" t="s">
        <v>28</v>
      </c>
      <c r="P212" s="25" t="s">
        <v>49</v>
      </c>
      <c r="Q212" s="27">
        <v>296177654</v>
      </c>
      <c r="R212" s="27">
        <v>22000</v>
      </c>
      <c r="S212" s="27">
        <v>0</v>
      </c>
      <c r="T212" s="27">
        <v>296199654</v>
      </c>
      <c r="U212" s="27">
        <v>0</v>
      </c>
      <c r="V212" s="27">
        <v>296177653</v>
      </c>
      <c r="W212" s="27">
        <v>22001</v>
      </c>
      <c r="X212" s="27">
        <v>292177653</v>
      </c>
      <c r="Y212" s="27">
        <v>0</v>
      </c>
      <c r="Z212" s="27">
        <v>0</v>
      </c>
      <c r="AA212" s="27">
        <v>0</v>
      </c>
    </row>
    <row r="213" spans="1:27" ht="56.25" x14ac:dyDescent="0.25">
      <c r="A213" s="24" t="s">
        <v>93</v>
      </c>
      <c r="B213" s="25" t="s">
        <v>94</v>
      </c>
      <c r="C213" s="26" t="s">
        <v>60</v>
      </c>
      <c r="D213" s="24" t="s">
        <v>48</v>
      </c>
      <c r="E213" s="24" t="s">
        <v>174</v>
      </c>
      <c r="F213" s="24" t="s">
        <v>163</v>
      </c>
      <c r="G213" s="24" t="s">
        <v>164</v>
      </c>
      <c r="H213" s="24" t="s">
        <v>171</v>
      </c>
      <c r="I213" s="24"/>
      <c r="J213" s="24"/>
      <c r="K213" s="24"/>
      <c r="L213" s="24"/>
      <c r="M213" s="24" t="s">
        <v>27</v>
      </c>
      <c r="N213" s="24" t="s">
        <v>151</v>
      </c>
      <c r="O213" s="24" t="s">
        <v>28</v>
      </c>
      <c r="P213" s="25" t="s">
        <v>57</v>
      </c>
      <c r="Q213" s="27">
        <v>140923242</v>
      </c>
      <c r="R213" s="27">
        <v>0</v>
      </c>
      <c r="S213" s="27">
        <v>0</v>
      </c>
      <c r="T213" s="27">
        <v>140923242</v>
      </c>
      <c r="U213" s="27">
        <v>0</v>
      </c>
      <c r="V213" s="27">
        <v>140923242</v>
      </c>
      <c r="W213" s="27">
        <v>0</v>
      </c>
      <c r="X213" s="27">
        <v>134416274</v>
      </c>
      <c r="Y213" s="27">
        <v>0</v>
      </c>
      <c r="Z213" s="27">
        <v>0</v>
      </c>
      <c r="AA213" s="27">
        <v>0</v>
      </c>
    </row>
    <row r="214" spans="1:27" ht="45" x14ac:dyDescent="0.25">
      <c r="A214" s="24" t="s">
        <v>93</v>
      </c>
      <c r="B214" s="25" t="s">
        <v>94</v>
      </c>
      <c r="C214" s="26" t="s">
        <v>176</v>
      </c>
      <c r="D214" s="24" t="s">
        <v>48</v>
      </c>
      <c r="E214" s="24" t="s">
        <v>174</v>
      </c>
      <c r="F214" s="24" t="s">
        <v>163</v>
      </c>
      <c r="G214" s="24" t="s">
        <v>165</v>
      </c>
      <c r="H214" s="24" t="s">
        <v>61</v>
      </c>
      <c r="I214" s="24"/>
      <c r="J214" s="24"/>
      <c r="K214" s="24"/>
      <c r="L214" s="24"/>
      <c r="M214" s="24" t="s">
        <v>27</v>
      </c>
      <c r="N214" s="24" t="s">
        <v>151</v>
      </c>
      <c r="O214" s="24" t="s">
        <v>28</v>
      </c>
      <c r="P214" s="25" t="s">
        <v>62</v>
      </c>
      <c r="Q214" s="27">
        <v>2508637057</v>
      </c>
      <c r="R214" s="27">
        <v>285980405</v>
      </c>
      <c r="S214" s="27">
        <v>0</v>
      </c>
      <c r="T214" s="27">
        <v>2794617462</v>
      </c>
      <c r="U214" s="27">
        <v>0</v>
      </c>
      <c r="V214" s="27">
        <v>2297477079</v>
      </c>
      <c r="W214" s="27">
        <v>497140383</v>
      </c>
      <c r="X214" s="27">
        <v>1967952433</v>
      </c>
      <c r="Y214" s="27">
        <v>166687357.99000001</v>
      </c>
      <c r="Z214" s="27">
        <v>166687357.99000001</v>
      </c>
      <c r="AA214" s="27">
        <v>166687357.99000001</v>
      </c>
    </row>
    <row r="215" spans="1:27" ht="22.5" x14ac:dyDescent="0.25">
      <c r="A215" s="24" t="s">
        <v>95</v>
      </c>
      <c r="B215" s="25" t="s">
        <v>96</v>
      </c>
      <c r="C215" s="26" t="s">
        <v>34</v>
      </c>
      <c r="D215" s="24" t="s">
        <v>26</v>
      </c>
      <c r="E215" s="24" t="s">
        <v>152</v>
      </c>
      <c r="F215" s="24"/>
      <c r="G215" s="24"/>
      <c r="H215" s="24"/>
      <c r="I215" s="24"/>
      <c r="J215" s="24"/>
      <c r="K215" s="24"/>
      <c r="L215" s="24"/>
      <c r="M215" s="24" t="s">
        <v>27</v>
      </c>
      <c r="N215" s="24" t="s">
        <v>151</v>
      </c>
      <c r="O215" s="24" t="s">
        <v>28</v>
      </c>
      <c r="P215" s="25" t="s">
        <v>35</v>
      </c>
      <c r="Q215" s="27">
        <v>79407430</v>
      </c>
      <c r="R215" s="27">
        <v>0</v>
      </c>
      <c r="S215" s="27">
        <v>0</v>
      </c>
      <c r="T215" s="27">
        <v>79407430</v>
      </c>
      <c r="U215" s="27">
        <v>0</v>
      </c>
      <c r="V215" s="27">
        <v>79407430</v>
      </c>
      <c r="W215" s="27">
        <v>0</v>
      </c>
      <c r="X215" s="27">
        <v>62573325</v>
      </c>
      <c r="Y215" s="27">
        <v>620300</v>
      </c>
      <c r="Z215" s="27">
        <v>620300</v>
      </c>
      <c r="AA215" s="27">
        <v>620300</v>
      </c>
    </row>
    <row r="216" spans="1:27" ht="22.5" x14ac:dyDescent="0.25">
      <c r="A216" s="24" t="s">
        <v>95</v>
      </c>
      <c r="B216" s="25" t="s">
        <v>96</v>
      </c>
      <c r="C216" s="26" t="s">
        <v>44</v>
      </c>
      <c r="D216" s="24" t="s">
        <v>26</v>
      </c>
      <c r="E216" s="24" t="s">
        <v>161</v>
      </c>
      <c r="F216" s="24" t="s">
        <v>150</v>
      </c>
      <c r="G216" s="24"/>
      <c r="H216" s="24"/>
      <c r="I216" s="24"/>
      <c r="J216" s="24"/>
      <c r="K216" s="24"/>
      <c r="L216" s="24"/>
      <c r="M216" s="24" t="s">
        <v>27</v>
      </c>
      <c r="N216" s="24" t="s">
        <v>151</v>
      </c>
      <c r="O216" s="24" t="s">
        <v>28</v>
      </c>
      <c r="P216" s="25" t="s">
        <v>45</v>
      </c>
      <c r="Q216" s="27">
        <v>17978025</v>
      </c>
      <c r="R216" s="27">
        <v>0</v>
      </c>
      <c r="S216" s="27">
        <v>0</v>
      </c>
      <c r="T216" s="27">
        <v>17978025</v>
      </c>
      <c r="U216" s="27">
        <v>0</v>
      </c>
      <c r="V216" s="27">
        <v>17978025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</row>
    <row r="217" spans="1:27" ht="56.25" x14ac:dyDescent="0.25">
      <c r="A217" s="24" t="s">
        <v>95</v>
      </c>
      <c r="B217" s="25" t="s">
        <v>96</v>
      </c>
      <c r="C217" s="26" t="s">
        <v>50</v>
      </c>
      <c r="D217" s="24" t="s">
        <v>48</v>
      </c>
      <c r="E217" s="24" t="s">
        <v>162</v>
      </c>
      <c r="F217" s="24" t="s">
        <v>163</v>
      </c>
      <c r="G217" s="24" t="s">
        <v>167</v>
      </c>
      <c r="H217" s="24" t="s">
        <v>51</v>
      </c>
      <c r="I217" s="24"/>
      <c r="J217" s="24"/>
      <c r="K217" s="24"/>
      <c r="L217" s="24"/>
      <c r="M217" s="24" t="s">
        <v>27</v>
      </c>
      <c r="N217" s="24" t="s">
        <v>151</v>
      </c>
      <c r="O217" s="24" t="s">
        <v>28</v>
      </c>
      <c r="P217" s="25" t="s">
        <v>52</v>
      </c>
      <c r="Q217" s="27">
        <v>4640077940</v>
      </c>
      <c r="R217" s="27">
        <v>0</v>
      </c>
      <c r="S217" s="27">
        <v>0</v>
      </c>
      <c r="T217" s="27">
        <v>4640077940</v>
      </c>
      <c r="U217" s="27">
        <v>0</v>
      </c>
      <c r="V217" s="27">
        <v>4640077940</v>
      </c>
      <c r="W217" s="27">
        <v>0</v>
      </c>
      <c r="X217" s="27">
        <v>4587219940</v>
      </c>
      <c r="Y217" s="27">
        <v>0</v>
      </c>
      <c r="Z217" s="27">
        <v>0</v>
      </c>
      <c r="AA217" s="27">
        <v>0</v>
      </c>
    </row>
    <row r="218" spans="1:27" ht="90" x14ac:dyDescent="0.25">
      <c r="A218" s="24" t="s">
        <v>95</v>
      </c>
      <c r="B218" s="25" t="s">
        <v>96</v>
      </c>
      <c r="C218" s="26" t="s">
        <v>54</v>
      </c>
      <c r="D218" s="24" t="s">
        <v>48</v>
      </c>
      <c r="E218" s="24" t="s">
        <v>162</v>
      </c>
      <c r="F218" s="24" t="s">
        <v>163</v>
      </c>
      <c r="G218" s="24" t="s">
        <v>168</v>
      </c>
      <c r="H218" s="24" t="s">
        <v>169</v>
      </c>
      <c r="I218" s="24"/>
      <c r="J218" s="24"/>
      <c r="K218" s="24"/>
      <c r="L218" s="24"/>
      <c r="M218" s="24" t="s">
        <v>53</v>
      </c>
      <c r="N218" s="24" t="s">
        <v>158</v>
      </c>
      <c r="O218" s="24" t="s">
        <v>28</v>
      </c>
      <c r="P218" s="25" t="s">
        <v>55</v>
      </c>
      <c r="Q218" s="27">
        <v>247585576148</v>
      </c>
      <c r="R218" s="27">
        <v>0</v>
      </c>
      <c r="S218" s="27">
        <v>0</v>
      </c>
      <c r="T218" s="27">
        <v>247585576148</v>
      </c>
      <c r="U218" s="27">
        <v>0</v>
      </c>
      <c r="V218" s="27">
        <v>157531887800.25</v>
      </c>
      <c r="W218" s="27">
        <v>90053688347.75</v>
      </c>
      <c r="X218" s="27">
        <v>141201731475</v>
      </c>
      <c r="Y218" s="27">
        <v>5155476155</v>
      </c>
      <c r="Z218" s="27">
        <v>5155476155</v>
      </c>
      <c r="AA218" s="27">
        <v>5155476155</v>
      </c>
    </row>
    <row r="219" spans="1:27" ht="90" x14ac:dyDescent="0.25">
      <c r="A219" s="24" t="s">
        <v>95</v>
      </c>
      <c r="B219" s="25" t="s">
        <v>96</v>
      </c>
      <c r="C219" s="26" t="s">
        <v>54</v>
      </c>
      <c r="D219" s="24" t="s">
        <v>48</v>
      </c>
      <c r="E219" s="24" t="s">
        <v>162</v>
      </c>
      <c r="F219" s="24" t="s">
        <v>163</v>
      </c>
      <c r="G219" s="24" t="s">
        <v>168</v>
      </c>
      <c r="H219" s="24" t="s">
        <v>169</v>
      </c>
      <c r="I219" s="24"/>
      <c r="J219" s="24"/>
      <c r="K219" s="24"/>
      <c r="L219" s="24"/>
      <c r="M219" s="24" t="s">
        <v>27</v>
      </c>
      <c r="N219" s="24" t="s">
        <v>151</v>
      </c>
      <c r="O219" s="24" t="s">
        <v>28</v>
      </c>
      <c r="P219" s="25" t="s">
        <v>55</v>
      </c>
      <c r="Q219" s="27">
        <v>4685657373</v>
      </c>
      <c r="R219" s="27">
        <v>51891258</v>
      </c>
      <c r="S219" s="27">
        <v>64556225</v>
      </c>
      <c r="T219" s="27">
        <v>4672992406</v>
      </c>
      <c r="U219" s="27">
        <v>0</v>
      </c>
      <c r="V219" s="27">
        <v>4077470107.21</v>
      </c>
      <c r="W219" s="27">
        <v>595522298.78999996</v>
      </c>
      <c r="X219" s="27">
        <v>3442264928</v>
      </c>
      <c r="Y219" s="27">
        <v>0</v>
      </c>
      <c r="Z219" s="27">
        <v>0</v>
      </c>
      <c r="AA219" s="27">
        <v>0</v>
      </c>
    </row>
    <row r="220" spans="1:27" ht="56.25" x14ac:dyDescent="0.25">
      <c r="A220" s="24" t="s">
        <v>95</v>
      </c>
      <c r="B220" s="25" t="s">
        <v>96</v>
      </c>
      <c r="C220" s="26" t="s">
        <v>56</v>
      </c>
      <c r="D220" s="24" t="s">
        <v>48</v>
      </c>
      <c r="E220" s="24" t="s">
        <v>162</v>
      </c>
      <c r="F220" s="24" t="s">
        <v>163</v>
      </c>
      <c r="G220" s="24" t="s">
        <v>168</v>
      </c>
      <c r="H220" s="24" t="s">
        <v>171</v>
      </c>
      <c r="I220" s="24"/>
      <c r="J220" s="24"/>
      <c r="K220" s="24"/>
      <c r="L220" s="24"/>
      <c r="M220" s="24" t="s">
        <v>27</v>
      </c>
      <c r="N220" s="24" t="s">
        <v>151</v>
      </c>
      <c r="O220" s="24" t="s">
        <v>28</v>
      </c>
      <c r="P220" s="25" t="s">
        <v>57</v>
      </c>
      <c r="Q220" s="27">
        <v>5914110977</v>
      </c>
      <c r="R220" s="27">
        <v>3643746602</v>
      </c>
      <c r="S220" s="27">
        <v>35873301</v>
      </c>
      <c r="T220" s="27">
        <v>9521984278</v>
      </c>
      <c r="U220" s="27">
        <v>0</v>
      </c>
      <c r="V220" s="27">
        <v>9167257676</v>
      </c>
      <c r="W220" s="27">
        <v>354726602</v>
      </c>
      <c r="X220" s="27">
        <v>8871440432</v>
      </c>
      <c r="Y220" s="27">
        <v>3157379</v>
      </c>
      <c r="Z220" s="27">
        <v>3157379</v>
      </c>
      <c r="AA220" s="27">
        <v>3157379</v>
      </c>
    </row>
    <row r="221" spans="1:27" ht="45" x14ac:dyDescent="0.25">
      <c r="A221" s="24" t="s">
        <v>95</v>
      </c>
      <c r="B221" s="25" t="s">
        <v>96</v>
      </c>
      <c r="C221" s="26" t="s">
        <v>58</v>
      </c>
      <c r="D221" s="24" t="s">
        <v>48</v>
      </c>
      <c r="E221" s="24" t="s">
        <v>162</v>
      </c>
      <c r="F221" s="24" t="s">
        <v>163</v>
      </c>
      <c r="G221" s="24" t="s">
        <v>158</v>
      </c>
      <c r="H221" s="24" t="s">
        <v>172</v>
      </c>
      <c r="I221" s="24"/>
      <c r="J221" s="24"/>
      <c r="K221" s="24"/>
      <c r="L221" s="24"/>
      <c r="M221" s="24" t="s">
        <v>53</v>
      </c>
      <c r="N221" s="24" t="s">
        <v>173</v>
      </c>
      <c r="O221" s="24" t="s">
        <v>28</v>
      </c>
      <c r="P221" s="25" t="s">
        <v>59</v>
      </c>
      <c r="Q221" s="27">
        <v>3553503288</v>
      </c>
      <c r="R221" s="27">
        <v>0</v>
      </c>
      <c r="S221" s="27">
        <v>0</v>
      </c>
      <c r="T221" s="27">
        <v>3553503288</v>
      </c>
      <c r="U221" s="27">
        <v>0</v>
      </c>
      <c r="V221" s="27">
        <v>3446472904</v>
      </c>
      <c r="W221" s="27">
        <v>107030384</v>
      </c>
      <c r="X221" s="27">
        <v>3446472904</v>
      </c>
      <c r="Y221" s="27">
        <v>147319925</v>
      </c>
      <c r="Z221" s="27">
        <v>147319925</v>
      </c>
      <c r="AA221" s="27">
        <v>147319925</v>
      </c>
    </row>
    <row r="222" spans="1:27" ht="45" x14ac:dyDescent="0.25">
      <c r="A222" s="24" t="s">
        <v>95</v>
      </c>
      <c r="B222" s="25" t="s">
        <v>96</v>
      </c>
      <c r="C222" s="26" t="s">
        <v>58</v>
      </c>
      <c r="D222" s="24" t="s">
        <v>48</v>
      </c>
      <c r="E222" s="24" t="s">
        <v>162</v>
      </c>
      <c r="F222" s="24" t="s">
        <v>163</v>
      </c>
      <c r="G222" s="24" t="s">
        <v>158</v>
      </c>
      <c r="H222" s="24" t="s">
        <v>172</v>
      </c>
      <c r="I222" s="24"/>
      <c r="J222" s="24"/>
      <c r="K222" s="24"/>
      <c r="L222" s="24"/>
      <c r="M222" s="24" t="s">
        <v>27</v>
      </c>
      <c r="N222" s="24" t="s">
        <v>170</v>
      </c>
      <c r="O222" s="24" t="s">
        <v>28</v>
      </c>
      <c r="P222" s="25" t="s">
        <v>59</v>
      </c>
      <c r="Q222" s="27">
        <v>6815676281</v>
      </c>
      <c r="R222" s="27">
        <v>0</v>
      </c>
      <c r="S222" s="27">
        <v>223379004</v>
      </c>
      <c r="T222" s="27">
        <v>6592297277</v>
      </c>
      <c r="U222" s="27">
        <v>0</v>
      </c>
      <c r="V222" s="27">
        <v>4507442726</v>
      </c>
      <c r="W222" s="27">
        <v>2084854551</v>
      </c>
      <c r="X222" s="27">
        <v>3958519676</v>
      </c>
      <c r="Y222" s="27">
        <v>0</v>
      </c>
      <c r="Z222" s="27">
        <v>0</v>
      </c>
      <c r="AA222" s="27">
        <v>0</v>
      </c>
    </row>
    <row r="223" spans="1:27" ht="45" x14ac:dyDescent="0.25">
      <c r="A223" s="24" t="s">
        <v>95</v>
      </c>
      <c r="B223" s="25" t="s">
        <v>96</v>
      </c>
      <c r="C223" s="26" t="s">
        <v>58</v>
      </c>
      <c r="D223" s="24" t="s">
        <v>48</v>
      </c>
      <c r="E223" s="24" t="s">
        <v>162</v>
      </c>
      <c r="F223" s="24" t="s">
        <v>163</v>
      </c>
      <c r="G223" s="24" t="s">
        <v>158</v>
      </c>
      <c r="H223" s="24" t="s">
        <v>172</v>
      </c>
      <c r="I223" s="24"/>
      <c r="J223" s="24"/>
      <c r="K223" s="24"/>
      <c r="L223" s="24"/>
      <c r="M223" s="24" t="s">
        <v>27</v>
      </c>
      <c r="N223" s="24" t="s">
        <v>151</v>
      </c>
      <c r="O223" s="24" t="s">
        <v>28</v>
      </c>
      <c r="P223" s="25" t="s">
        <v>59</v>
      </c>
      <c r="Q223" s="27">
        <v>32359579874</v>
      </c>
      <c r="R223" s="27">
        <v>738302982</v>
      </c>
      <c r="S223" s="27">
        <v>0</v>
      </c>
      <c r="T223" s="27">
        <v>33097882856</v>
      </c>
      <c r="U223" s="27">
        <v>0</v>
      </c>
      <c r="V223" s="27">
        <v>31966716649</v>
      </c>
      <c r="W223" s="27">
        <v>1131166207</v>
      </c>
      <c r="X223" s="27">
        <v>31693927433</v>
      </c>
      <c r="Y223" s="27">
        <v>1294413783</v>
      </c>
      <c r="Z223" s="27">
        <v>1294413783</v>
      </c>
      <c r="AA223" s="27">
        <v>1294413783</v>
      </c>
    </row>
    <row r="224" spans="1:27" ht="56.25" x14ac:dyDescent="0.25">
      <c r="A224" s="24" t="s">
        <v>95</v>
      </c>
      <c r="B224" s="25" t="s">
        <v>96</v>
      </c>
      <c r="C224" s="26" t="s">
        <v>187</v>
      </c>
      <c r="D224" s="24" t="s">
        <v>48</v>
      </c>
      <c r="E224" s="24" t="s">
        <v>162</v>
      </c>
      <c r="F224" s="24" t="s">
        <v>163</v>
      </c>
      <c r="G224" s="24" t="s">
        <v>188</v>
      </c>
      <c r="H224" s="24" t="s">
        <v>166</v>
      </c>
      <c r="I224" s="24"/>
      <c r="J224" s="24"/>
      <c r="K224" s="24"/>
      <c r="L224" s="24"/>
      <c r="M224" s="24" t="s">
        <v>27</v>
      </c>
      <c r="N224" s="24" t="s">
        <v>151</v>
      </c>
      <c r="O224" s="24" t="s">
        <v>28</v>
      </c>
      <c r="P224" s="25" t="s">
        <v>49</v>
      </c>
      <c r="Q224" s="27">
        <v>577695964</v>
      </c>
      <c r="R224" s="27">
        <v>0</v>
      </c>
      <c r="S224" s="27">
        <v>0</v>
      </c>
      <c r="T224" s="27">
        <v>577695964</v>
      </c>
      <c r="U224" s="27">
        <v>0</v>
      </c>
      <c r="V224" s="27">
        <v>571695963</v>
      </c>
      <c r="W224" s="27">
        <v>6000001</v>
      </c>
      <c r="X224" s="27">
        <v>478523193</v>
      </c>
      <c r="Y224" s="27">
        <v>2994839</v>
      </c>
      <c r="Z224" s="27">
        <v>2994839</v>
      </c>
      <c r="AA224" s="27">
        <v>2994839</v>
      </c>
    </row>
    <row r="225" spans="1:27" ht="56.25" x14ac:dyDescent="0.25">
      <c r="A225" s="24" t="s">
        <v>95</v>
      </c>
      <c r="B225" s="25" t="s">
        <v>96</v>
      </c>
      <c r="C225" s="26" t="s">
        <v>60</v>
      </c>
      <c r="D225" s="24" t="s">
        <v>48</v>
      </c>
      <c r="E225" s="24" t="s">
        <v>174</v>
      </c>
      <c r="F225" s="24" t="s">
        <v>163</v>
      </c>
      <c r="G225" s="24" t="s">
        <v>164</v>
      </c>
      <c r="H225" s="24" t="s">
        <v>171</v>
      </c>
      <c r="I225" s="24"/>
      <c r="J225" s="24"/>
      <c r="K225" s="24"/>
      <c r="L225" s="24"/>
      <c r="M225" s="24" t="s">
        <v>27</v>
      </c>
      <c r="N225" s="24" t="s">
        <v>151</v>
      </c>
      <c r="O225" s="24" t="s">
        <v>28</v>
      </c>
      <c r="P225" s="25" t="s">
        <v>57</v>
      </c>
      <c r="Q225" s="27">
        <v>141804176</v>
      </c>
      <c r="R225" s="27">
        <v>0</v>
      </c>
      <c r="S225" s="27">
        <v>0</v>
      </c>
      <c r="T225" s="27">
        <v>141804176</v>
      </c>
      <c r="U225" s="27">
        <v>0</v>
      </c>
      <c r="V225" s="27">
        <v>139013214</v>
      </c>
      <c r="W225" s="27">
        <v>2790962</v>
      </c>
      <c r="X225" s="27">
        <v>131175214</v>
      </c>
      <c r="Y225" s="27">
        <v>0</v>
      </c>
      <c r="Z225" s="27">
        <v>0</v>
      </c>
      <c r="AA225" s="27">
        <v>0</v>
      </c>
    </row>
    <row r="226" spans="1:27" ht="45" x14ac:dyDescent="0.25">
      <c r="A226" s="24" t="s">
        <v>95</v>
      </c>
      <c r="B226" s="25" t="s">
        <v>96</v>
      </c>
      <c r="C226" s="26" t="s">
        <v>176</v>
      </c>
      <c r="D226" s="24" t="s">
        <v>48</v>
      </c>
      <c r="E226" s="24" t="s">
        <v>174</v>
      </c>
      <c r="F226" s="24" t="s">
        <v>163</v>
      </c>
      <c r="G226" s="24" t="s">
        <v>165</v>
      </c>
      <c r="H226" s="24" t="s">
        <v>61</v>
      </c>
      <c r="I226" s="24"/>
      <c r="J226" s="24"/>
      <c r="K226" s="24"/>
      <c r="L226" s="24"/>
      <c r="M226" s="24" t="s">
        <v>27</v>
      </c>
      <c r="N226" s="24" t="s">
        <v>151</v>
      </c>
      <c r="O226" s="24" t="s">
        <v>28</v>
      </c>
      <c r="P226" s="25" t="s">
        <v>62</v>
      </c>
      <c r="Q226" s="27">
        <v>2645601072</v>
      </c>
      <c r="R226" s="27">
        <v>0</v>
      </c>
      <c r="S226" s="27">
        <v>0</v>
      </c>
      <c r="T226" s="27">
        <v>2645601072</v>
      </c>
      <c r="U226" s="27">
        <v>0</v>
      </c>
      <c r="V226" s="27">
        <v>2239861124</v>
      </c>
      <c r="W226" s="27">
        <v>405739948</v>
      </c>
      <c r="X226" s="27">
        <v>1877885144</v>
      </c>
      <c r="Y226" s="27">
        <v>32637621.390000001</v>
      </c>
      <c r="Z226" s="27">
        <v>32637621.390000001</v>
      </c>
      <c r="AA226" s="27">
        <v>32637621.390000001</v>
      </c>
    </row>
    <row r="227" spans="1:27" ht="22.5" x14ac:dyDescent="0.25">
      <c r="A227" s="24" t="s">
        <v>97</v>
      </c>
      <c r="B227" s="25" t="s">
        <v>98</v>
      </c>
      <c r="C227" s="26" t="s">
        <v>34</v>
      </c>
      <c r="D227" s="24" t="s">
        <v>26</v>
      </c>
      <c r="E227" s="24" t="s">
        <v>152</v>
      </c>
      <c r="F227" s="24"/>
      <c r="G227" s="24"/>
      <c r="H227" s="24"/>
      <c r="I227" s="24"/>
      <c r="J227" s="24"/>
      <c r="K227" s="24"/>
      <c r="L227" s="24"/>
      <c r="M227" s="24" t="s">
        <v>27</v>
      </c>
      <c r="N227" s="24" t="s">
        <v>151</v>
      </c>
      <c r="O227" s="24" t="s">
        <v>28</v>
      </c>
      <c r="P227" s="25" t="s">
        <v>35</v>
      </c>
      <c r="Q227" s="27">
        <v>52097524</v>
      </c>
      <c r="R227" s="27">
        <v>0</v>
      </c>
      <c r="S227" s="27">
        <v>0</v>
      </c>
      <c r="T227" s="27">
        <v>52097524</v>
      </c>
      <c r="U227" s="27">
        <v>0</v>
      </c>
      <c r="V227" s="27">
        <v>10177577</v>
      </c>
      <c r="W227" s="27">
        <v>41919947</v>
      </c>
      <c r="X227" s="27">
        <v>1406132</v>
      </c>
      <c r="Y227" s="27">
        <v>0</v>
      </c>
      <c r="Z227" s="27">
        <v>0</v>
      </c>
      <c r="AA227" s="27">
        <v>0</v>
      </c>
    </row>
    <row r="228" spans="1:27" ht="22.5" x14ac:dyDescent="0.25">
      <c r="A228" s="24" t="s">
        <v>97</v>
      </c>
      <c r="B228" s="25" t="s">
        <v>98</v>
      </c>
      <c r="C228" s="26" t="s">
        <v>44</v>
      </c>
      <c r="D228" s="24" t="s">
        <v>26</v>
      </c>
      <c r="E228" s="24" t="s">
        <v>161</v>
      </c>
      <c r="F228" s="24" t="s">
        <v>150</v>
      </c>
      <c r="G228" s="24"/>
      <c r="H228" s="24"/>
      <c r="I228" s="24"/>
      <c r="J228" s="24"/>
      <c r="K228" s="24"/>
      <c r="L228" s="24"/>
      <c r="M228" s="24" t="s">
        <v>27</v>
      </c>
      <c r="N228" s="24" t="s">
        <v>151</v>
      </c>
      <c r="O228" s="24" t="s">
        <v>28</v>
      </c>
      <c r="P228" s="25" t="s">
        <v>45</v>
      </c>
      <c r="Q228" s="27">
        <v>175057237</v>
      </c>
      <c r="R228" s="27">
        <v>0</v>
      </c>
      <c r="S228" s="27">
        <v>0</v>
      </c>
      <c r="T228" s="27">
        <v>175057237</v>
      </c>
      <c r="U228" s="27">
        <v>0</v>
      </c>
      <c r="V228" s="27">
        <v>0</v>
      </c>
      <c r="W228" s="27">
        <v>175057237</v>
      </c>
      <c r="X228" s="27">
        <v>0</v>
      </c>
      <c r="Y228" s="27">
        <v>0</v>
      </c>
      <c r="Z228" s="27">
        <v>0</v>
      </c>
      <c r="AA228" s="27">
        <v>0</v>
      </c>
    </row>
    <row r="229" spans="1:27" ht="22.5" x14ac:dyDescent="0.25">
      <c r="A229" s="24" t="s">
        <v>97</v>
      </c>
      <c r="B229" s="25" t="s">
        <v>98</v>
      </c>
      <c r="C229" s="26" t="s">
        <v>184</v>
      </c>
      <c r="D229" s="24" t="s">
        <v>26</v>
      </c>
      <c r="E229" s="24" t="s">
        <v>161</v>
      </c>
      <c r="F229" s="24" t="s">
        <v>155</v>
      </c>
      <c r="G229" s="24" t="s">
        <v>155</v>
      </c>
      <c r="H229" s="24"/>
      <c r="I229" s="24"/>
      <c r="J229" s="24"/>
      <c r="K229" s="24"/>
      <c r="L229" s="24"/>
      <c r="M229" s="24" t="s">
        <v>27</v>
      </c>
      <c r="N229" s="24" t="s">
        <v>151</v>
      </c>
      <c r="O229" s="24" t="s">
        <v>28</v>
      </c>
      <c r="P229" s="25" t="s">
        <v>185</v>
      </c>
      <c r="Q229" s="27">
        <v>0</v>
      </c>
      <c r="R229" s="27">
        <v>39350977</v>
      </c>
      <c r="S229" s="27">
        <v>0</v>
      </c>
      <c r="T229" s="27">
        <v>39350977</v>
      </c>
      <c r="U229" s="27">
        <v>0</v>
      </c>
      <c r="V229" s="27">
        <v>0</v>
      </c>
      <c r="W229" s="27">
        <v>39350977</v>
      </c>
      <c r="X229" s="27">
        <v>0</v>
      </c>
      <c r="Y229" s="27">
        <v>0</v>
      </c>
      <c r="Z229" s="27">
        <v>0</v>
      </c>
      <c r="AA229" s="27">
        <v>0</v>
      </c>
    </row>
    <row r="230" spans="1:27" ht="56.25" x14ac:dyDescent="0.25">
      <c r="A230" s="24" t="s">
        <v>97</v>
      </c>
      <c r="B230" s="25" t="s">
        <v>98</v>
      </c>
      <c r="C230" s="26" t="s">
        <v>50</v>
      </c>
      <c r="D230" s="24" t="s">
        <v>48</v>
      </c>
      <c r="E230" s="24" t="s">
        <v>162</v>
      </c>
      <c r="F230" s="24" t="s">
        <v>163</v>
      </c>
      <c r="G230" s="24" t="s">
        <v>167</v>
      </c>
      <c r="H230" s="24" t="s">
        <v>51</v>
      </c>
      <c r="I230" s="24"/>
      <c r="J230" s="24"/>
      <c r="K230" s="24"/>
      <c r="L230" s="24"/>
      <c r="M230" s="24" t="s">
        <v>27</v>
      </c>
      <c r="N230" s="24" t="s">
        <v>151</v>
      </c>
      <c r="O230" s="24" t="s">
        <v>28</v>
      </c>
      <c r="P230" s="25" t="s">
        <v>52</v>
      </c>
      <c r="Q230" s="27">
        <v>5327675030</v>
      </c>
      <c r="R230" s="27">
        <v>4864500</v>
      </c>
      <c r="S230" s="27">
        <v>0</v>
      </c>
      <c r="T230" s="27">
        <v>5332539530</v>
      </c>
      <c r="U230" s="27">
        <v>0</v>
      </c>
      <c r="V230" s="27">
        <v>5327675030</v>
      </c>
      <c r="W230" s="27">
        <v>4864500</v>
      </c>
      <c r="X230" s="27">
        <v>5325915030</v>
      </c>
      <c r="Y230" s="27">
        <v>0</v>
      </c>
      <c r="Z230" s="27">
        <v>0</v>
      </c>
      <c r="AA230" s="27">
        <v>0</v>
      </c>
    </row>
    <row r="231" spans="1:27" ht="90" x14ac:dyDescent="0.25">
      <c r="A231" s="24" t="s">
        <v>97</v>
      </c>
      <c r="B231" s="25" t="s">
        <v>98</v>
      </c>
      <c r="C231" s="26" t="s">
        <v>54</v>
      </c>
      <c r="D231" s="24" t="s">
        <v>48</v>
      </c>
      <c r="E231" s="24" t="s">
        <v>162</v>
      </c>
      <c r="F231" s="24" t="s">
        <v>163</v>
      </c>
      <c r="G231" s="24" t="s">
        <v>168</v>
      </c>
      <c r="H231" s="24" t="s">
        <v>169</v>
      </c>
      <c r="I231" s="24"/>
      <c r="J231" s="24"/>
      <c r="K231" s="24"/>
      <c r="L231" s="24"/>
      <c r="M231" s="24" t="s">
        <v>53</v>
      </c>
      <c r="N231" s="24" t="s">
        <v>158</v>
      </c>
      <c r="O231" s="24" t="s">
        <v>28</v>
      </c>
      <c r="P231" s="25" t="s">
        <v>55</v>
      </c>
      <c r="Q231" s="27">
        <v>200737818733</v>
      </c>
      <c r="R231" s="27">
        <v>76285342</v>
      </c>
      <c r="S231" s="27">
        <v>0</v>
      </c>
      <c r="T231" s="27">
        <v>200814104075</v>
      </c>
      <c r="U231" s="27">
        <v>0</v>
      </c>
      <c r="V231" s="27">
        <v>113288145655</v>
      </c>
      <c r="W231" s="27">
        <v>87525958420</v>
      </c>
      <c r="X231" s="27">
        <v>109313402306</v>
      </c>
      <c r="Y231" s="27">
        <v>13804293247</v>
      </c>
      <c r="Z231" s="27">
        <v>13804293247</v>
      </c>
      <c r="AA231" s="27">
        <v>13804293247</v>
      </c>
    </row>
    <row r="232" spans="1:27" ht="90" x14ac:dyDescent="0.25">
      <c r="A232" s="24" t="s">
        <v>97</v>
      </c>
      <c r="B232" s="25" t="s">
        <v>98</v>
      </c>
      <c r="C232" s="26" t="s">
        <v>54</v>
      </c>
      <c r="D232" s="24" t="s">
        <v>48</v>
      </c>
      <c r="E232" s="24" t="s">
        <v>162</v>
      </c>
      <c r="F232" s="24" t="s">
        <v>163</v>
      </c>
      <c r="G232" s="24" t="s">
        <v>168</v>
      </c>
      <c r="H232" s="24" t="s">
        <v>169</v>
      </c>
      <c r="I232" s="24"/>
      <c r="J232" s="24"/>
      <c r="K232" s="24"/>
      <c r="L232" s="24"/>
      <c r="M232" s="24" t="s">
        <v>27</v>
      </c>
      <c r="N232" s="24" t="s">
        <v>151</v>
      </c>
      <c r="O232" s="24" t="s">
        <v>28</v>
      </c>
      <c r="P232" s="25" t="s">
        <v>55</v>
      </c>
      <c r="Q232" s="27">
        <v>4429232675</v>
      </c>
      <c r="R232" s="27">
        <v>703220319</v>
      </c>
      <c r="S232" s="27">
        <v>99056225</v>
      </c>
      <c r="T232" s="27">
        <v>5033396769</v>
      </c>
      <c r="U232" s="27">
        <v>0</v>
      </c>
      <c r="V232" s="27">
        <v>4411062677</v>
      </c>
      <c r="W232" s="27">
        <v>622334092</v>
      </c>
      <c r="X232" s="27">
        <v>3999432907</v>
      </c>
      <c r="Y232" s="27">
        <v>0</v>
      </c>
      <c r="Z232" s="27">
        <v>0</v>
      </c>
      <c r="AA232" s="27">
        <v>0</v>
      </c>
    </row>
    <row r="233" spans="1:27" ht="56.25" x14ac:dyDescent="0.25">
      <c r="A233" s="24" t="s">
        <v>97</v>
      </c>
      <c r="B233" s="25" t="s">
        <v>98</v>
      </c>
      <c r="C233" s="26" t="s">
        <v>56</v>
      </c>
      <c r="D233" s="24" t="s">
        <v>48</v>
      </c>
      <c r="E233" s="24" t="s">
        <v>162</v>
      </c>
      <c r="F233" s="24" t="s">
        <v>163</v>
      </c>
      <c r="G233" s="24" t="s">
        <v>168</v>
      </c>
      <c r="H233" s="24" t="s">
        <v>171</v>
      </c>
      <c r="I233" s="24"/>
      <c r="J233" s="24"/>
      <c r="K233" s="24"/>
      <c r="L233" s="24"/>
      <c r="M233" s="24" t="s">
        <v>27</v>
      </c>
      <c r="N233" s="24" t="s">
        <v>151</v>
      </c>
      <c r="O233" s="24" t="s">
        <v>28</v>
      </c>
      <c r="P233" s="25" t="s">
        <v>57</v>
      </c>
      <c r="Q233" s="27">
        <v>2975511319</v>
      </c>
      <c r="R233" s="27">
        <v>2947365274</v>
      </c>
      <c r="S233" s="27">
        <v>30102373</v>
      </c>
      <c r="T233" s="27">
        <v>5892774220</v>
      </c>
      <c r="U233" s="27">
        <v>0</v>
      </c>
      <c r="V233" s="27">
        <v>5041885276</v>
      </c>
      <c r="W233" s="27">
        <v>850888944</v>
      </c>
      <c r="X233" s="27">
        <v>4986857903</v>
      </c>
      <c r="Y233" s="27">
        <v>0</v>
      </c>
      <c r="Z233" s="27">
        <v>0</v>
      </c>
      <c r="AA233" s="27">
        <v>0</v>
      </c>
    </row>
    <row r="234" spans="1:27" ht="45" x14ac:dyDescent="0.25">
      <c r="A234" s="24" t="s">
        <v>97</v>
      </c>
      <c r="B234" s="25" t="s">
        <v>98</v>
      </c>
      <c r="C234" s="26" t="s">
        <v>58</v>
      </c>
      <c r="D234" s="24" t="s">
        <v>48</v>
      </c>
      <c r="E234" s="24" t="s">
        <v>162</v>
      </c>
      <c r="F234" s="24" t="s">
        <v>163</v>
      </c>
      <c r="G234" s="24" t="s">
        <v>158</v>
      </c>
      <c r="H234" s="24" t="s">
        <v>172</v>
      </c>
      <c r="I234" s="24"/>
      <c r="J234" s="24"/>
      <c r="K234" s="24"/>
      <c r="L234" s="24"/>
      <c r="M234" s="24" t="s">
        <v>53</v>
      </c>
      <c r="N234" s="24" t="s">
        <v>173</v>
      </c>
      <c r="O234" s="24" t="s">
        <v>28</v>
      </c>
      <c r="P234" s="25" t="s">
        <v>59</v>
      </c>
      <c r="Q234" s="27">
        <v>5385211050</v>
      </c>
      <c r="R234" s="27">
        <v>0</v>
      </c>
      <c r="S234" s="27">
        <v>0</v>
      </c>
      <c r="T234" s="27">
        <v>5385211050</v>
      </c>
      <c r="U234" s="27">
        <v>0</v>
      </c>
      <c r="V234" s="27">
        <v>4979364775</v>
      </c>
      <c r="W234" s="27">
        <v>405846275</v>
      </c>
      <c r="X234" s="27">
        <v>4979364775</v>
      </c>
      <c r="Y234" s="27">
        <v>711337825</v>
      </c>
      <c r="Z234" s="27">
        <v>711337825</v>
      </c>
      <c r="AA234" s="27">
        <v>711337825</v>
      </c>
    </row>
    <row r="235" spans="1:27" ht="45" x14ac:dyDescent="0.25">
      <c r="A235" s="24" t="s">
        <v>97</v>
      </c>
      <c r="B235" s="25" t="s">
        <v>98</v>
      </c>
      <c r="C235" s="26" t="s">
        <v>58</v>
      </c>
      <c r="D235" s="24" t="s">
        <v>48</v>
      </c>
      <c r="E235" s="24" t="s">
        <v>162</v>
      </c>
      <c r="F235" s="24" t="s">
        <v>163</v>
      </c>
      <c r="G235" s="24" t="s">
        <v>158</v>
      </c>
      <c r="H235" s="24" t="s">
        <v>172</v>
      </c>
      <c r="I235" s="24"/>
      <c r="J235" s="24"/>
      <c r="K235" s="24"/>
      <c r="L235" s="24"/>
      <c r="M235" s="24" t="s">
        <v>27</v>
      </c>
      <c r="N235" s="24" t="s">
        <v>170</v>
      </c>
      <c r="O235" s="24" t="s">
        <v>28</v>
      </c>
      <c r="P235" s="25" t="s">
        <v>59</v>
      </c>
      <c r="Q235" s="27">
        <v>4932260975</v>
      </c>
      <c r="R235" s="27">
        <v>170000</v>
      </c>
      <c r="S235" s="27">
        <v>83025825</v>
      </c>
      <c r="T235" s="27">
        <v>4849405150</v>
      </c>
      <c r="U235" s="27">
        <v>0</v>
      </c>
      <c r="V235" s="27">
        <v>3462309674</v>
      </c>
      <c r="W235" s="27">
        <v>1387095476</v>
      </c>
      <c r="X235" s="27">
        <v>3248395112</v>
      </c>
      <c r="Y235" s="27">
        <v>64000</v>
      </c>
      <c r="Z235" s="27">
        <v>64000</v>
      </c>
      <c r="AA235" s="27">
        <v>64000</v>
      </c>
    </row>
    <row r="236" spans="1:27" ht="45" x14ac:dyDescent="0.25">
      <c r="A236" s="24" t="s">
        <v>97</v>
      </c>
      <c r="B236" s="25" t="s">
        <v>98</v>
      </c>
      <c r="C236" s="26" t="s">
        <v>58</v>
      </c>
      <c r="D236" s="24" t="s">
        <v>48</v>
      </c>
      <c r="E236" s="24" t="s">
        <v>162</v>
      </c>
      <c r="F236" s="24" t="s">
        <v>163</v>
      </c>
      <c r="G236" s="24" t="s">
        <v>158</v>
      </c>
      <c r="H236" s="24" t="s">
        <v>172</v>
      </c>
      <c r="I236" s="24"/>
      <c r="J236" s="24"/>
      <c r="K236" s="24"/>
      <c r="L236" s="24"/>
      <c r="M236" s="24" t="s">
        <v>27</v>
      </c>
      <c r="N236" s="24" t="s">
        <v>151</v>
      </c>
      <c r="O236" s="24" t="s">
        <v>28</v>
      </c>
      <c r="P236" s="25" t="s">
        <v>59</v>
      </c>
      <c r="Q236" s="27">
        <v>11847595009</v>
      </c>
      <c r="R236" s="27">
        <v>0</v>
      </c>
      <c r="S236" s="27">
        <v>0</v>
      </c>
      <c r="T236" s="27">
        <v>11847595009</v>
      </c>
      <c r="U236" s="27">
        <v>0</v>
      </c>
      <c r="V236" s="27">
        <v>11178018349</v>
      </c>
      <c r="W236" s="27">
        <v>669576660</v>
      </c>
      <c r="X236" s="27">
        <v>10949829749</v>
      </c>
      <c r="Y236" s="27">
        <v>1372488256</v>
      </c>
      <c r="Z236" s="27">
        <v>1372488256</v>
      </c>
      <c r="AA236" s="27">
        <v>1372488256</v>
      </c>
    </row>
    <row r="237" spans="1:27" ht="56.25" x14ac:dyDescent="0.25">
      <c r="A237" s="24" t="s">
        <v>97</v>
      </c>
      <c r="B237" s="25" t="s">
        <v>98</v>
      </c>
      <c r="C237" s="26" t="s">
        <v>187</v>
      </c>
      <c r="D237" s="24" t="s">
        <v>48</v>
      </c>
      <c r="E237" s="24" t="s">
        <v>162</v>
      </c>
      <c r="F237" s="24" t="s">
        <v>163</v>
      </c>
      <c r="G237" s="24" t="s">
        <v>188</v>
      </c>
      <c r="H237" s="24" t="s">
        <v>166</v>
      </c>
      <c r="I237" s="24"/>
      <c r="J237" s="24"/>
      <c r="K237" s="24"/>
      <c r="L237" s="24"/>
      <c r="M237" s="24" t="s">
        <v>27</v>
      </c>
      <c r="N237" s="24" t="s">
        <v>151</v>
      </c>
      <c r="O237" s="24" t="s">
        <v>28</v>
      </c>
      <c r="P237" s="25" t="s">
        <v>49</v>
      </c>
      <c r="Q237" s="27">
        <v>437936809</v>
      </c>
      <c r="R237" s="27">
        <v>35000</v>
      </c>
      <c r="S237" s="27">
        <v>0</v>
      </c>
      <c r="T237" s="27">
        <v>437971809</v>
      </c>
      <c r="U237" s="27">
        <v>0</v>
      </c>
      <c r="V237" s="27">
        <v>437936808</v>
      </c>
      <c r="W237" s="27">
        <v>35001</v>
      </c>
      <c r="X237" s="27">
        <v>431936808</v>
      </c>
      <c r="Y237" s="27">
        <v>0</v>
      </c>
      <c r="Z237" s="27">
        <v>0</v>
      </c>
      <c r="AA237" s="27">
        <v>0</v>
      </c>
    </row>
    <row r="238" spans="1:27" ht="56.25" x14ac:dyDescent="0.25">
      <c r="A238" s="24" t="s">
        <v>97</v>
      </c>
      <c r="B238" s="25" t="s">
        <v>98</v>
      </c>
      <c r="C238" s="26" t="s">
        <v>60</v>
      </c>
      <c r="D238" s="24" t="s">
        <v>48</v>
      </c>
      <c r="E238" s="24" t="s">
        <v>174</v>
      </c>
      <c r="F238" s="24" t="s">
        <v>163</v>
      </c>
      <c r="G238" s="24" t="s">
        <v>164</v>
      </c>
      <c r="H238" s="24" t="s">
        <v>171</v>
      </c>
      <c r="I238" s="24"/>
      <c r="J238" s="24"/>
      <c r="K238" s="24"/>
      <c r="L238" s="24"/>
      <c r="M238" s="24" t="s">
        <v>27</v>
      </c>
      <c r="N238" s="24" t="s">
        <v>151</v>
      </c>
      <c r="O238" s="24" t="s">
        <v>28</v>
      </c>
      <c r="P238" s="25" t="s">
        <v>57</v>
      </c>
      <c r="Q238" s="27">
        <v>141513012</v>
      </c>
      <c r="R238" s="27">
        <v>0</v>
      </c>
      <c r="S238" s="27">
        <v>0</v>
      </c>
      <c r="T238" s="27">
        <v>141513012</v>
      </c>
      <c r="U238" s="27">
        <v>0</v>
      </c>
      <c r="V238" s="27">
        <v>141513012</v>
      </c>
      <c r="W238" s="27">
        <v>0</v>
      </c>
      <c r="X238" s="27">
        <v>133966176</v>
      </c>
      <c r="Y238" s="27">
        <v>0</v>
      </c>
      <c r="Z238" s="27">
        <v>0</v>
      </c>
      <c r="AA238" s="27">
        <v>0</v>
      </c>
    </row>
    <row r="239" spans="1:27" ht="45" x14ac:dyDescent="0.25">
      <c r="A239" s="24" t="s">
        <v>97</v>
      </c>
      <c r="B239" s="25" t="s">
        <v>98</v>
      </c>
      <c r="C239" s="26" t="s">
        <v>176</v>
      </c>
      <c r="D239" s="24" t="s">
        <v>48</v>
      </c>
      <c r="E239" s="24" t="s">
        <v>174</v>
      </c>
      <c r="F239" s="24" t="s">
        <v>163</v>
      </c>
      <c r="G239" s="24" t="s">
        <v>165</v>
      </c>
      <c r="H239" s="24" t="s">
        <v>61</v>
      </c>
      <c r="I239" s="24"/>
      <c r="J239" s="24"/>
      <c r="K239" s="24"/>
      <c r="L239" s="24"/>
      <c r="M239" s="24" t="s">
        <v>27</v>
      </c>
      <c r="N239" s="24" t="s">
        <v>151</v>
      </c>
      <c r="O239" s="24" t="s">
        <v>28</v>
      </c>
      <c r="P239" s="25" t="s">
        <v>62</v>
      </c>
      <c r="Q239" s="27">
        <v>1656921859</v>
      </c>
      <c r="R239" s="27">
        <v>2294000</v>
      </c>
      <c r="S239" s="27">
        <v>0</v>
      </c>
      <c r="T239" s="27">
        <v>1659215859</v>
      </c>
      <c r="U239" s="27">
        <v>0</v>
      </c>
      <c r="V239" s="27">
        <v>1068371969</v>
      </c>
      <c r="W239" s="27">
        <v>590843890</v>
      </c>
      <c r="X239" s="27">
        <v>1043197580</v>
      </c>
      <c r="Y239" s="27">
        <v>38146965.039999999</v>
      </c>
      <c r="Z239" s="27">
        <v>38146965.039999999</v>
      </c>
      <c r="AA239" s="27">
        <v>38146965.039999999</v>
      </c>
    </row>
    <row r="240" spans="1:27" ht="22.5" x14ac:dyDescent="0.25">
      <c r="A240" s="24" t="s">
        <v>99</v>
      </c>
      <c r="B240" s="25" t="s">
        <v>100</v>
      </c>
      <c r="C240" s="26" t="s">
        <v>34</v>
      </c>
      <c r="D240" s="24" t="s">
        <v>26</v>
      </c>
      <c r="E240" s="24" t="s">
        <v>152</v>
      </c>
      <c r="F240" s="24"/>
      <c r="G240" s="24"/>
      <c r="H240" s="24"/>
      <c r="I240" s="24"/>
      <c r="J240" s="24"/>
      <c r="K240" s="24"/>
      <c r="L240" s="24"/>
      <c r="M240" s="24" t="s">
        <v>27</v>
      </c>
      <c r="N240" s="24" t="s">
        <v>151</v>
      </c>
      <c r="O240" s="24" t="s">
        <v>28</v>
      </c>
      <c r="P240" s="25" t="s">
        <v>35</v>
      </c>
      <c r="Q240" s="27">
        <v>27939944</v>
      </c>
      <c r="R240" s="27">
        <v>0</v>
      </c>
      <c r="S240" s="27">
        <v>0</v>
      </c>
      <c r="T240" s="27">
        <v>27939944</v>
      </c>
      <c r="U240" s="27">
        <v>0</v>
      </c>
      <c r="V240" s="27">
        <v>22005303</v>
      </c>
      <c r="W240" s="27">
        <v>5934641</v>
      </c>
      <c r="X240" s="27">
        <v>21996270</v>
      </c>
      <c r="Y240" s="27">
        <v>0</v>
      </c>
      <c r="Z240" s="27">
        <v>0</v>
      </c>
      <c r="AA240" s="27">
        <v>0</v>
      </c>
    </row>
    <row r="241" spans="1:27" ht="22.5" x14ac:dyDescent="0.25">
      <c r="A241" s="24" t="s">
        <v>99</v>
      </c>
      <c r="B241" s="25" t="s">
        <v>100</v>
      </c>
      <c r="C241" s="26" t="s">
        <v>44</v>
      </c>
      <c r="D241" s="24" t="s">
        <v>26</v>
      </c>
      <c r="E241" s="24" t="s">
        <v>161</v>
      </c>
      <c r="F241" s="24" t="s">
        <v>150</v>
      </c>
      <c r="G241" s="24"/>
      <c r="H241" s="24"/>
      <c r="I241" s="24"/>
      <c r="J241" s="24"/>
      <c r="K241" s="24"/>
      <c r="L241" s="24"/>
      <c r="M241" s="24" t="s">
        <v>27</v>
      </c>
      <c r="N241" s="24" t="s">
        <v>151</v>
      </c>
      <c r="O241" s="24" t="s">
        <v>28</v>
      </c>
      <c r="P241" s="25" t="s">
        <v>45</v>
      </c>
      <c r="Q241" s="27">
        <v>63702208</v>
      </c>
      <c r="R241" s="27">
        <v>0</v>
      </c>
      <c r="S241" s="27">
        <v>0</v>
      </c>
      <c r="T241" s="27">
        <v>63702208</v>
      </c>
      <c r="U241" s="27">
        <v>0</v>
      </c>
      <c r="V241" s="27">
        <v>0</v>
      </c>
      <c r="W241" s="27">
        <v>63702208</v>
      </c>
      <c r="X241" s="27">
        <v>0</v>
      </c>
      <c r="Y241" s="27">
        <v>0</v>
      </c>
      <c r="Z241" s="27">
        <v>0</v>
      </c>
      <c r="AA241" s="27">
        <v>0</v>
      </c>
    </row>
    <row r="242" spans="1:27" ht="56.25" x14ac:dyDescent="0.25">
      <c r="A242" s="24" t="s">
        <v>99</v>
      </c>
      <c r="B242" s="25" t="s">
        <v>100</v>
      </c>
      <c r="C242" s="26" t="s">
        <v>50</v>
      </c>
      <c r="D242" s="24" t="s">
        <v>48</v>
      </c>
      <c r="E242" s="24" t="s">
        <v>162</v>
      </c>
      <c r="F242" s="24" t="s">
        <v>163</v>
      </c>
      <c r="G242" s="24" t="s">
        <v>167</v>
      </c>
      <c r="H242" s="24" t="s">
        <v>51</v>
      </c>
      <c r="I242" s="24"/>
      <c r="J242" s="24"/>
      <c r="K242" s="24"/>
      <c r="L242" s="24"/>
      <c r="M242" s="24" t="s">
        <v>27</v>
      </c>
      <c r="N242" s="24" t="s">
        <v>151</v>
      </c>
      <c r="O242" s="24" t="s">
        <v>28</v>
      </c>
      <c r="P242" s="25" t="s">
        <v>52</v>
      </c>
      <c r="Q242" s="27">
        <v>140944000</v>
      </c>
      <c r="R242" s="27">
        <v>0</v>
      </c>
      <c r="S242" s="27">
        <v>0</v>
      </c>
      <c r="T242" s="27">
        <v>140944000</v>
      </c>
      <c r="U242" s="27">
        <v>0</v>
      </c>
      <c r="V242" s="27">
        <v>140024000</v>
      </c>
      <c r="W242" s="27">
        <v>920000</v>
      </c>
      <c r="X242" s="27">
        <v>140024000</v>
      </c>
      <c r="Y242" s="27">
        <v>0</v>
      </c>
      <c r="Z242" s="27">
        <v>0</v>
      </c>
      <c r="AA242" s="27">
        <v>0</v>
      </c>
    </row>
    <row r="243" spans="1:27" ht="90" x14ac:dyDescent="0.25">
      <c r="A243" s="24" t="s">
        <v>99</v>
      </c>
      <c r="B243" s="25" t="s">
        <v>100</v>
      </c>
      <c r="C243" s="26" t="s">
        <v>54</v>
      </c>
      <c r="D243" s="24" t="s">
        <v>48</v>
      </c>
      <c r="E243" s="24" t="s">
        <v>162</v>
      </c>
      <c r="F243" s="24" t="s">
        <v>163</v>
      </c>
      <c r="G243" s="24" t="s">
        <v>168</v>
      </c>
      <c r="H243" s="24" t="s">
        <v>169</v>
      </c>
      <c r="I243" s="24"/>
      <c r="J243" s="24"/>
      <c r="K243" s="24"/>
      <c r="L243" s="24"/>
      <c r="M243" s="24" t="s">
        <v>53</v>
      </c>
      <c r="N243" s="24" t="s">
        <v>158</v>
      </c>
      <c r="O243" s="24" t="s">
        <v>28</v>
      </c>
      <c r="P243" s="25" t="s">
        <v>55</v>
      </c>
      <c r="Q243" s="27">
        <v>34506566269</v>
      </c>
      <c r="R243" s="27">
        <v>0</v>
      </c>
      <c r="S243" s="27">
        <v>0</v>
      </c>
      <c r="T243" s="27">
        <v>34506566269</v>
      </c>
      <c r="U243" s="27">
        <v>0</v>
      </c>
      <c r="V243" s="27">
        <v>25428787991</v>
      </c>
      <c r="W243" s="27">
        <v>9077778278</v>
      </c>
      <c r="X243" s="27">
        <v>21550173389</v>
      </c>
      <c r="Y243" s="27">
        <v>1420448945</v>
      </c>
      <c r="Z243" s="27">
        <v>1420448945</v>
      </c>
      <c r="AA243" s="27">
        <v>1420448945</v>
      </c>
    </row>
    <row r="244" spans="1:27" ht="90" x14ac:dyDescent="0.25">
      <c r="A244" s="24" t="s">
        <v>99</v>
      </c>
      <c r="B244" s="25" t="s">
        <v>100</v>
      </c>
      <c r="C244" s="26" t="s">
        <v>54</v>
      </c>
      <c r="D244" s="24" t="s">
        <v>48</v>
      </c>
      <c r="E244" s="24" t="s">
        <v>162</v>
      </c>
      <c r="F244" s="24" t="s">
        <v>163</v>
      </c>
      <c r="G244" s="24" t="s">
        <v>168</v>
      </c>
      <c r="H244" s="24" t="s">
        <v>169</v>
      </c>
      <c r="I244" s="24"/>
      <c r="J244" s="24"/>
      <c r="K244" s="24"/>
      <c r="L244" s="24"/>
      <c r="M244" s="24" t="s">
        <v>27</v>
      </c>
      <c r="N244" s="24" t="s">
        <v>151</v>
      </c>
      <c r="O244" s="24" t="s">
        <v>28</v>
      </c>
      <c r="P244" s="25" t="s">
        <v>55</v>
      </c>
      <c r="Q244" s="27">
        <v>2771331938</v>
      </c>
      <c r="R244" s="27">
        <v>23884</v>
      </c>
      <c r="S244" s="27">
        <v>64556225</v>
      </c>
      <c r="T244" s="27">
        <v>2706799597</v>
      </c>
      <c r="U244" s="27">
        <v>0</v>
      </c>
      <c r="V244" s="27">
        <v>1240579609</v>
      </c>
      <c r="W244" s="27">
        <v>1466219988</v>
      </c>
      <c r="X244" s="27">
        <v>1215452397</v>
      </c>
      <c r="Y244" s="27">
        <v>0</v>
      </c>
      <c r="Z244" s="27">
        <v>0</v>
      </c>
      <c r="AA244" s="27">
        <v>0</v>
      </c>
    </row>
    <row r="245" spans="1:27" ht="56.25" x14ac:dyDescent="0.25">
      <c r="A245" s="24" t="s">
        <v>99</v>
      </c>
      <c r="B245" s="25" t="s">
        <v>100</v>
      </c>
      <c r="C245" s="26" t="s">
        <v>56</v>
      </c>
      <c r="D245" s="24" t="s">
        <v>48</v>
      </c>
      <c r="E245" s="24" t="s">
        <v>162</v>
      </c>
      <c r="F245" s="24" t="s">
        <v>163</v>
      </c>
      <c r="G245" s="24" t="s">
        <v>168</v>
      </c>
      <c r="H245" s="24" t="s">
        <v>171</v>
      </c>
      <c r="I245" s="24"/>
      <c r="J245" s="24"/>
      <c r="K245" s="24"/>
      <c r="L245" s="24"/>
      <c r="M245" s="24" t="s">
        <v>27</v>
      </c>
      <c r="N245" s="24" t="s">
        <v>151</v>
      </c>
      <c r="O245" s="24" t="s">
        <v>28</v>
      </c>
      <c r="P245" s="25" t="s">
        <v>57</v>
      </c>
      <c r="Q245" s="27">
        <v>3459673429</v>
      </c>
      <c r="R245" s="27">
        <v>144181482</v>
      </c>
      <c r="S245" s="27">
        <v>22090741</v>
      </c>
      <c r="T245" s="27">
        <v>3581764170</v>
      </c>
      <c r="U245" s="27">
        <v>0</v>
      </c>
      <c r="V245" s="27">
        <v>3461206126</v>
      </c>
      <c r="W245" s="27">
        <v>120558044</v>
      </c>
      <c r="X245" s="27">
        <v>3439115385</v>
      </c>
      <c r="Y245" s="27">
        <v>0</v>
      </c>
      <c r="Z245" s="27">
        <v>0</v>
      </c>
      <c r="AA245" s="27">
        <v>0</v>
      </c>
    </row>
    <row r="246" spans="1:27" ht="45" x14ac:dyDescent="0.25">
      <c r="A246" s="24" t="s">
        <v>99</v>
      </c>
      <c r="B246" s="25" t="s">
        <v>100</v>
      </c>
      <c r="C246" s="26" t="s">
        <v>58</v>
      </c>
      <c r="D246" s="24" t="s">
        <v>48</v>
      </c>
      <c r="E246" s="24" t="s">
        <v>162</v>
      </c>
      <c r="F246" s="24" t="s">
        <v>163</v>
      </c>
      <c r="G246" s="24" t="s">
        <v>158</v>
      </c>
      <c r="H246" s="24" t="s">
        <v>172</v>
      </c>
      <c r="I246" s="24"/>
      <c r="J246" s="24"/>
      <c r="K246" s="24"/>
      <c r="L246" s="24"/>
      <c r="M246" s="24" t="s">
        <v>53</v>
      </c>
      <c r="N246" s="24" t="s">
        <v>173</v>
      </c>
      <c r="O246" s="24" t="s">
        <v>28</v>
      </c>
      <c r="P246" s="25" t="s">
        <v>59</v>
      </c>
      <c r="Q246" s="27">
        <v>4847454637</v>
      </c>
      <c r="R246" s="27">
        <v>0</v>
      </c>
      <c r="S246" s="27">
        <v>0</v>
      </c>
      <c r="T246" s="27">
        <v>4847454637</v>
      </c>
      <c r="U246" s="27">
        <v>0</v>
      </c>
      <c r="V246" s="27">
        <v>4615364362</v>
      </c>
      <c r="W246" s="27">
        <v>232090275</v>
      </c>
      <c r="X246" s="27">
        <v>4615364362</v>
      </c>
      <c r="Y246" s="27">
        <v>659337766</v>
      </c>
      <c r="Z246" s="27">
        <v>659337766</v>
      </c>
      <c r="AA246" s="27">
        <v>659337766</v>
      </c>
    </row>
    <row r="247" spans="1:27" ht="45" x14ac:dyDescent="0.25">
      <c r="A247" s="24" t="s">
        <v>99</v>
      </c>
      <c r="B247" s="25" t="s">
        <v>100</v>
      </c>
      <c r="C247" s="26" t="s">
        <v>58</v>
      </c>
      <c r="D247" s="24" t="s">
        <v>48</v>
      </c>
      <c r="E247" s="24" t="s">
        <v>162</v>
      </c>
      <c r="F247" s="24" t="s">
        <v>163</v>
      </c>
      <c r="G247" s="24" t="s">
        <v>158</v>
      </c>
      <c r="H247" s="24" t="s">
        <v>172</v>
      </c>
      <c r="I247" s="24"/>
      <c r="J247" s="24"/>
      <c r="K247" s="24"/>
      <c r="L247" s="24"/>
      <c r="M247" s="24" t="s">
        <v>27</v>
      </c>
      <c r="N247" s="24" t="s">
        <v>170</v>
      </c>
      <c r="O247" s="24" t="s">
        <v>28</v>
      </c>
      <c r="P247" s="25" t="s">
        <v>59</v>
      </c>
      <c r="Q247" s="27">
        <v>3290880302</v>
      </c>
      <c r="R247" s="27">
        <v>0</v>
      </c>
      <c r="S247" s="27">
        <v>114654710</v>
      </c>
      <c r="T247" s="27">
        <v>3176225592</v>
      </c>
      <c r="U247" s="27">
        <v>0</v>
      </c>
      <c r="V247" s="27">
        <v>2011974807</v>
      </c>
      <c r="W247" s="27">
        <v>1164250785</v>
      </c>
      <c r="X247" s="27">
        <v>2011974807</v>
      </c>
      <c r="Y247" s="27">
        <v>0</v>
      </c>
      <c r="Z247" s="27">
        <v>0</v>
      </c>
      <c r="AA247" s="27">
        <v>0</v>
      </c>
    </row>
    <row r="248" spans="1:27" ht="45" x14ac:dyDescent="0.25">
      <c r="A248" s="24" t="s">
        <v>99</v>
      </c>
      <c r="B248" s="25" t="s">
        <v>100</v>
      </c>
      <c r="C248" s="26" t="s">
        <v>58</v>
      </c>
      <c r="D248" s="24" t="s">
        <v>48</v>
      </c>
      <c r="E248" s="24" t="s">
        <v>162</v>
      </c>
      <c r="F248" s="24" t="s">
        <v>163</v>
      </c>
      <c r="G248" s="24" t="s">
        <v>158</v>
      </c>
      <c r="H248" s="24" t="s">
        <v>172</v>
      </c>
      <c r="I248" s="24"/>
      <c r="J248" s="24"/>
      <c r="K248" s="24"/>
      <c r="L248" s="24"/>
      <c r="M248" s="24" t="s">
        <v>27</v>
      </c>
      <c r="N248" s="24" t="s">
        <v>151</v>
      </c>
      <c r="O248" s="24" t="s">
        <v>28</v>
      </c>
      <c r="P248" s="25" t="s">
        <v>59</v>
      </c>
      <c r="Q248" s="27">
        <v>14746826802</v>
      </c>
      <c r="R248" s="27">
        <v>0</v>
      </c>
      <c r="S248" s="27">
        <v>0</v>
      </c>
      <c r="T248" s="27">
        <v>14746826802</v>
      </c>
      <c r="U248" s="27">
        <v>0</v>
      </c>
      <c r="V248" s="27">
        <v>14663552240</v>
      </c>
      <c r="W248" s="27">
        <v>83274562</v>
      </c>
      <c r="X248" s="27">
        <v>14570895297</v>
      </c>
      <c r="Y248" s="27">
        <v>2081556471</v>
      </c>
      <c r="Z248" s="27">
        <v>2081556471</v>
      </c>
      <c r="AA248" s="27">
        <v>2081556471</v>
      </c>
    </row>
    <row r="249" spans="1:27" ht="56.25" x14ac:dyDescent="0.25">
      <c r="A249" s="24" t="s">
        <v>99</v>
      </c>
      <c r="B249" s="25" t="s">
        <v>100</v>
      </c>
      <c r="C249" s="26" t="s">
        <v>187</v>
      </c>
      <c r="D249" s="24" t="s">
        <v>48</v>
      </c>
      <c r="E249" s="24" t="s">
        <v>162</v>
      </c>
      <c r="F249" s="24" t="s">
        <v>163</v>
      </c>
      <c r="G249" s="24" t="s">
        <v>188</v>
      </c>
      <c r="H249" s="24" t="s">
        <v>166</v>
      </c>
      <c r="I249" s="24"/>
      <c r="J249" s="24"/>
      <c r="K249" s="24"/>
      <c r="L249" s="24"/>
      <c r="M249" s="24" t="s">
        <v>27</v>
      </c>
      <c r="N249" s="24" t="s">
        <v>151</v>
      </c>
      <c r="O249" s="24" t="s">
        <v>28</v>
      </c>
      <c r="P249" s="25" t="s">
        <v>49</v>
      </c>
      <c r="Q249" s="27">
        <v>155418499</v>
      </c>
      <c r="R249" s="27">
        <v>0</v>
      </c>
      <c r="S249" s="27">
        <v>0</v>
      </c>
      <c r="T249" s="27">
        <v>155418499</v>
      </c>
      <c r="U249" s="27">
        <v>0</v>
      </c>
      <c r="V249" s="27">
        <v>152418498</v>
      </c>
      <c r="W249" s="27">
        <v>3000001</v>
      </c>
      <c r="X249" s="27">
        <v>152418498</v>
      </c>
      <c r="Y249" s="27">
        <v>0</v>
      </c>
      <c r="Z249" s="27">
        <v>0</v>
      </c>
      <c r="AA249" s="27">
        <v>0</v>
      </c>
    </row>
    <row r="250" spans="1:27" ht="56.25" x14ac:dyDescent="0.25">
      <c r="A250" s="24" t="s">
        <v>99</v>
      </c>
      <c r="B250" s="25" t="s">
        <v>100</v>
      </c>
      <c r="C250" s="26" t="s">
        <v>60</v>
      </c>
      <c r="D250" s="24" t="s">
        <v>48</v>
      </c>
      <c r="E250" s="24" t="s">
        <v>174</v>
      </c>
      <c r="F250" s="24" t="s">
        <v>163</v>
      </c>
      <c r="G250" s="24" t="s">
        <v>164</v>
      </c>
      <c r="H250" s="24" t="s">
        <v>171</v>
      </c>
      <c r="I250" s="24"/>
      <c r="J250" s="24"/>
      <c r="K250" s="24"/>
      <c r="L250" s="24"/>
      <c r="M250" s="24" t="s">
        <v>27</v>
      </c>
      <c r="N250" s="24" t="s">
        <v>151</v>
      </c>
      <c r="O250" s="24" t="s">
        <v>28</v>
      </c>
      <c r="P250" s="25" t="s">
        <v>57</v>
      </c>
      <c r="Q250" s="27">
        <v>133966176</v>
      </c>
      <c r="R250" s="27">
        <v>0</v>
      </c>
      <c r="S250" s="27">
        <v>0</v>
      </c>
      <c r="T250" s="27">
        <v>133966176</v>
      </c>
      <c r="U250" s="27">
        <v>0</v>
      </c>
      <c r="V250" s="27">
        <v>132570695</v>
      </c>
      <c r="W250" s="27">
        <v>1395481</v>
      </c>
      <c r="X250" s="27">
        <v>132570695</v>
      </c>
      <c r="Y250" s="27">
        <v>0</v>
      </c>
      <c r="Z250" s="27">
        <v>0</v>
      </c>
      <c r="AA250" s="27">
        <v>0</v>
      </c>
    </row>
    <row r="251" spans="1:27" ht="45" x14ac:dyDescent="0.25">
      <c r="A251" s="24" t="s">
        <v>99</v>
      </c>
      <c r="B251" s="25" t="s">
        <v>100</v>
      </c>
      <c r="C251" s="26" t="s">
        <v>176</v>
      </c>
      <c r="D251" s="24" t="s">
        <v>48</v>
      </c>
      <c r="E251" s="24" t="s">
        <v>174</v>
      </c>
      <c r="F251" s="24" t="s">
        <v>163</v>
      </c>
      <c r="G251" s="24" t="s">
        <v>165</v>
      </c>
      <c r="H251" s="24" t="s">
        <v>61</v>
      </c>
      <c r="I251" s="24"/>
      <c r="J251" s="24"/>
      <c r="K251" s="24"/>
      <c r="L251" s="24"/>
      <c r="M251" s="24" t="s">
        <v>27</v>
      </c>
      <c r="N251" s="24" t="s">
        <v>151</v>
      </c>
      <c r="O251" s="24" t="s">
        <v>28</v>
      </c>
      <c r="P251" s="25" t="s">
        <v>62</v>
      </c>
      <c r="Q251" s="27">
        <v>1278406089</v>
      </c>
      <c r="R251" s="27">
        <v>0</v>
      </c>
      <c r="S251" s="27">
        <v>0</v>
      </c>
      <c r="T251" s="27">
        <v>1278406089</v>
      </c>
      <c r="U251" s="27">
        <v>0</v>
      </c>
      <c r="V251" s="27">
        <v>857284287</v>
      </c>
      <c r="W251" s="27">
        <v>421121802</v>
      </c>
      <c r="X251" s="27">
        <v>735757497</v>
      </c>
      <c r="Y251" s="27">
        <v>48269348</v>
      </c>
      <c r="Z251" s="27">
        <v>48269348</v>
      </c>
      <c r="AA251" s="27">
        <v>48269348</v>
      </c>
    </row>
    <row r="252" spans="1:27" ht="22.5" x14ac:dyDescent="0.25">
      <c r="A252" s="24" t="s">
        <v>101</v>
      </c>
      <c r="B252" s="25" t="s">
        <v>102</v>
      </c>
      <c r="C252" s="26" t="s">
        <v>34</v>
      </c>
      <c r="D252" s="24" t="s">
        <v>26</v>
      </c>
      <c r="E252" s="24" t="s">
        <v>152</v>
      </c>
      <c r="F252" s="24"/>
      <c r="G252" s="24"/>
      <c r="H252" s="24"/>
      <c r="I252" s="24"/>
      <c r="J252" s="24"/>
      <c r="K252" s="24"/>
      <c r="L252" s="24"/>
      <c r="M252" s="24" t="s">
        <v>27</v>
      </c>
      <c r="N252" s="24" t="s">
        <v>151</v>
      </c>
      <c r="O252" s="24" t="s">
        <v>28</v>
      </c>
      <c r="P252" s="25" t="s">
        <v>35</v>
      </c>
      <c r="Q252" s="27">
        <v>55413507</v>
      </c>
      <c r="R252" s="27">
        <v>2066688</v>
      </c>
      <c r="S252" s="27">
        <v>0</v>
      </c>
      <c r="T252" s="27">
        <v>57480195</v>
      </c>
      <c r="U252" s="27">
        <v>0</v>
      </c>
      <c r="V252" s="27">
        <v>55582195</v>
      </c>
      <c r="W252" s="27">
        <v>1898000</v>
      </c>
      <c r="X252" s="27">
        <v>8292024</v>
      </c>
      <c r="Y252" s="27">
        <v>8292024</v>
      </c>
      <c r="Z252" s="27">
        <v>8292024</v>
      </c>
      <c r="AA252" s="27">
        <v>8292024</v>
      </c>
    </row>
    <row r="253" spans="1:27" ht="22.5" x14ac:dyDescent="0.25">
      <c r="A253" s="24" t="s">
        <v>101</v>
      </c>
      <c r="B253" s="25" t="s">
        <v>102</v>
      </c>
      <c r="C253" s="26" t="s">
        <v>44</v>
      </c>
      <c r="D253" s="24" t="s">
        <v>26</v>
      </c>
      <c r="E253" s="24" t="s">
        <v>161</v>
      </c>
      <c r="F253" s="24" t="s">
        <v>150</v>
      </c>
      <c r="G253" s="24"/>
      <c r="H253" s="24"/>
      <c r="I253" s="24"/>
      <c r="J253" s="24"/>
      <c r="K253" s="24"/>
      <c r="L253" s="24"/>
      <c r="M253" s="24" t="s">
        <v>27</v>
      </c>
      <c r="N253" s="24" t="s">
        <v>151</v>
      </c>
      <c r="O253" s="24" t="s">
        <v>28</v>
      </c>
      <c r="P253" s="25" t="s">
        <v>45</v>
      </c>
      <c r="Q253" s="27">
        <v>97837192</v>
      </c>
      <c r="R253" s="27">
        <v>0</v>
      </c>
      <c r="S253" s="27">
        <v>0</v>
      </c>
      <c r="T253" s="27">
        <v>97837192</v>
      </c>
      <c r="U253" s="27">
        <v>0</v>
      </c>
      <c r="V253" s="27">
        <v>97837192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</row>
    <row r="254" spans="1:27" ht="56.25" x14ac:dyDescent="0.25">
      <c r="A254" s="24" t="s">
        <v>101</v>
      </c>
      <c r="B254" s="25" t="s">
        <v>102</v>
      </c>
      <c r="C254" s="26" t="s">
        <v>50</v>
      </c>
      <c r="D254" s="24" t="s">
        <v>48</v>
      </c>
      <c r="E254" s="24" t="s">
        <v>162</v>
      </c>
      <c r="F254" s="24" t="s">
        <v>163</v>
      </c>
      <c r="G254" s="24" t="s">
        <v>167</v>
      </c>
      <c r="H254" s="24" t="s">
        <v>51</v>
      </c>
      <c r="I254" s="24"/>
      <c r="J254" s="24"/>
      <c r="K254" s="24"/>
      <c r="L254" s="24"/>
      <c r="M254" s="24" t="s">
        <v>27</v>
      </c>
      <c r="N254" s="24" t="s">
        <v>151</v>
      </c>
      <c r="O254" s="24" t="s">
        <v>28</v>
      </c>
      <c r="P254" s="25" t="s">
        <v>52</v>
      </c>
      <c r="Q254" s="27">
        <v>578247746</v>
      </c>
      <c r="R254" s="27">
        <v>0</v>
      </c>
      <c r="S254" s="27">
        <v>0</v>
      </c>
      <c r="T254" s="27">
        <v>578247746</v>
      </c>
      <c r="U254" s="27">
        <v>0</v>
      </c>
      <c r="V254" s="27">
        <v>578247746</v>
      </c>
      <c r="W254" s="27">
        <v>0</v>
      </c>
      <c r="X254" s="27">
        <v>576707746</v>
      </c>
      <c r="Y254" s="27">
        <v>0</v>
      </c>
      <c r="Z254" s="27">
        <v>0</v>
      </c>
      <c r="AA254" s="27">
        <v>0</v>
      </c>
    </row>
    <row r="255" spans="1:27" ht="90" x14ac:dyDescent="0.25">
      <c r="A255" s="24" t="s">
        <v>101</v>
      </c>
      <c r="B255" s="25" t="s">
        <v>102</v>
      </c>
      <c r="C255" s="26" t="s">
        <v>54</v>
      </c>
      <c r="D255" s="24" t="s">
        <v>48</v>
      </c>
      <c r="E255" s="24" t="s">
        <v>162</v>
      </c>
      <c r="F255" s="24" t="s">
        <v>163</v>
      </c>
      <c r="G255" s="24" t="s">
        <v>168</v>
      </c>
      <c r="H255" s="24" t="s">
        <v>169</v>
      </c>
      <c r="I255" s="24"/>
      <c r="J255" s="24"/>
      <c r="K255" s="24"/>
      <c r="L255" s="24"/>
      <c r="M255" s="24" t="s">
        <v>53</v>
      </c>
      <c r="N255" s="24" t="s">
        <v>158</v>
      </c>
      <c r="O255" s="24" t="s">
        <v>28</v>
      </c>
      <c r="P255" s="25" t="s">
        <v>55</v>
      </c>
      <c r="Q255" s="27">
        <v>84295651894</v>
      </c>
      <c r="R255" s="27">
        <v>61714520</v>
      </c>
      <c r="S255" s="27">
        <v>0</v>
      </c>
      <c r="T255" s="27">
        <v>84357366414</v>
      </c>
      <c r="U255" s="27">
        <v>0</v>
      </c>
      <c r="V255" s="27">
        <v>51173910964</v>
      </c>
      <c r="W255" s="27">
        <v>33183455450</v>
      </c>
      <c r="X255" s="27">
        <v>45686321216</v>
      </c>
      <c r="Y255" s="27">
        <v>599995991</v>
      </c>
      <c r="Z255" s="27">
        <v>599995991</v>
      </c>
      <c r="AA255" s="27">
        <v>599995991</v>
      </c>
    </row>
    <row r="256" spans="1:27" ht="90" x14ac:dyDescent="0.25">
      <c r="A256" s="24" t="s">
        <v>101</v>
      </c>
      <c r="B256" s="25" t="s">
        <v>102</v>
      </c>
      <c r="C256" s="26" t="s">
        <v>54</v>
      </c>
      <c r="D256" s="24" t="s">
        <v>48</v>
      </c>
      <c r="E256" s="24" t="s">
        <v>162</v>
      </c>
      <c r="F256" s="24" t="s">
        <v>163</v>
      </c>
      <c r="G256" s="24" t="s">
        <v>168</v>
      </c>
      <c r="H256" s="24" t="s">
        <v>169</v>
      </c>
      <c r="I256" s="24"/>
      <c r="J256" s="24"/>
      <c r="K256" s="24"/>
      <c r="L256" s="24"/>
      <c r="M256" s="24" t="s">
        <v>27</v>
      </c>
      <c r="N256" s="24" t="s">
        <v>151</v>
      </c>
      <c r="O256" s="24" t="s">
        <v>28</v>
      </c>
      <c r="P256" s="25" t="s">
        <v>55</v>
      </c>
      <c r="Q256" s="27">
        <v>2875523354</v>
      </c>
      <c r="R256" s="27">
        <v>11066030</v>
      </c>
      <c r="S256" s="27">
        <v>64556225</v>
      </c>
      <c r="T256" s="27">
        <v>2822033159</v>
      </c>
      <c r="U256" s="27">
        <v>0</v>
      </c>
      <c r="V256" s="27">
        <v>2377134001</v>
      </c>
      <c r="W256" s="27">
        <v>444899158</v>
      </c>
      <c r="X256" s="27">
        <v>1919214002</v>
      </c>
      <c r="Y256" s="27">
        <v>439317</v>
      </c>
      <c r="Z256" s="27">
        <v>439317</v>
      </c>
      <c r="AA256" s="27">
        <v>439317</v>
      </c>
    </row>
    <row r="257" spans="1:27" ht="56.25" x14ac:dyDescent="0.25">
      <c r="A257" s="24" t="s">
        <v>101</v>
      </c>
      <c r="B257" s="25" t="s">
        <v>102</v>
      </c>
      <c r="C257" s="26" t="s">
        <v>56</v>
      </c>
      <c r="D257" s="24" t="s">
        <v>48</v>
      </c>
      <c r="E257" s="24" t="s">
        <v>162</v>
      </c>
      <c r="F257" s="24" t="s">
        <v>163</v>
      </c>
      <c r="G257" s="24" t="s">
        <v>168</v>
      </c>
      <c r="H257" s="24" t="s">
        <v>171</v>
      </c>
      <c r="I257" s="24"/>
      <c r="J257" s="24"/>
      <c r="K257" s="24"/>
      <c r="L257" s="24"/>
      <c r="M257" s="24" t="s">
        <v>27</v>
      </c>
      <c r="N257" s="24" t="s">
        <v>151</v>
      </c>
      <c r="O257" s="24" t="s">
        <v>28</v>
      </c>
      <c r="P257" s="25" t="s">
        <v>57</v>
      </c>
      <c r="Q257" s="27">
        <v>3922086928</v>
      </c>
      <c r="R257" s="27">
        <v>3704605701</v>
      </c>
      <c r="S257" s="27">
        <v>702654942</v>
      </c>
      <c r="T257" s="27">
        <v>6924037687</v>
      </c>
      <c r="U257" s="27">
        <v>0</v>
      </c>
      <c r="V257" s="27">
        <v>6835788294</v>
      </c>
      <c r="W257" s="27">
        <v>88249393</v>
      </c>
      <c r="X257" s="27">
        <v>6692238875</v>
      </c>
      <c r="Y257" s="27">
        <v>20841409</v>
      </c>
      <c r="Z257" s="27">
        <v>20841409</v>
      </c>
      <c r="AA257" s="27">
        <v>20841409</v>
      </c>
    </row>
    <row r="258" spans="1:27" ht="45" x14ac:dyDescent="0.25">
      <c r="A258" s="24" t="s">
        <v>101</v>
      </c>
      <c r="B258" s="25" t="s">
        <v>102</v>
      </c>
      <c r="C258" s="26" t="s">
        <v>58</v>
      </c>
      <c r="D258" s="24" t="s">
        <v>48</v>
      </c>
      <c r="E258" s="24" t="s">
        <v>162</v>
      </c>
      <c r="F258" s="24" t="s">
        <v>163</v>
      </c>
      <c r="G258" s="24" t="s">
        <v>158</v>
      </c>
      <c r="H258" s="24" t="s">
        <v>172</v>
      </c>
      <c r="I258" s="24"/>
      <c r="J258" s="24"/>
      <c r="K258" s="24"/>
      <c r="L258" s="24"/>
      <c r="M258" s="24" t="s">
        <v>53</v>
      </c>
      <c r="N258" s="24" t="s">
        <v>173</v>
      </c>
      <c r="O258" s="24" t="s">
        <v>28</v>
      </c>
      <c r="P258" s="25" t="s">
        <v>59</v>
      </c>
      <c r="Q258" s="27">
        <v>4692895932</v>
      </c>
      <c r="R258" s="27">
        <v>0</v>
      </c>
      <c r="S258" s="27">
        <v>0</v>
      </c>
      <c r="T258" s="27">
        <v>4692895932</v>
      </c>
      <c r="U258" s="27">
        <v>0</v>
      </c>
      <c r="V258" s="27">
        <v>4469049277</v>
      </c>
      <c r="W258" s="27">
        <v>223846655</v>
      </c>
      <c r="X258" s="27">
        <v>4469049277</v>
      </c>
      <c r="Y258" s="27">
        <v>638435611</v>
      </c>
      <c r="Z258" s="27">
        <v>638435611</v>
      </c>
      <c r="AA258" s="27">
        <v>638435611</v>
      </c>
    </row>
    <row r="259" spans="1:27" ht="45" x14ac:dyDescent="0.25">
      <c r="A259" s="24" t="s">
        <v>101</v>
      </c>
      <c r="B259" s="25" t="s">
        <v>102</v>
      </c>
      <c r="C259" s="26" t="s">
        <v>58</v>
      </c>
      <c r="D259" s="24" t="s">
        <v>48</v>
      </c>
      <c r="E259" s="24" t="s">
        <v>162</v>
      </c>
      <c r="F259" s="24" t="s">
        <v>163</v>
      </c>
      <c r="G259" s="24" t="s">
        <v>158</v>
      </c>
      <c r="H259" s="24" t="s">
        <v>172</v>
      </c>
      <c r="I259" s="24"/>
      <c r="J259" s="24"/>
      <c r="K259" s="24"/>
      <c r="L259" s="24"/>
      <c r="M259" s="24" t="s">
        <v>27</v>
      </c>
      <c r="N259" s="24" t="s">
        <v>170</v>
      </c>
      <c r="O259" s="24" t="s">
        <v>28</v>
      </c>
      <c r="P259" s="25" t="s">
        <v>59</v>
      </c>
      <c r="Q259" s="27">
        <v>4445423321</v>
      </c>
      <c r="R259" s="27">
        <v>0</v>
      </c>
      <c r="S259" s="27">
        <v>206434958</v>
      </c>
      <c r="T259" s="27">
        <v>4238988363</v>
      </c>
      <c r="U259" s="27">
        <v>0</v>
      </c>
      <c r="V259" s="27">
        <v>3728148030</v>
      </c>
      <c r="W259" s="27">
        <v>510840333</v>
      </c>
      <c r="X259" s="27">
        <v>3230197399</v>
      </c>
      <c r="Y259" s="27">
        <v>0</v>
      </c>
      <c r="Z259" s="27">
        <v>0</v>
      </c>
      <c r="AA259" s="27">
        <v>0</v>
      </c>
    </row>
    <row r="260" spans="1:27" ht="45" x14ac:dyDescent="0.25">
      <c r="A260" s="24" t="s">
        <v>101</v>
      </c>
      <c r="B260" s="25" t="s">
        <v>102</v>
      </c>
      <c r="C260" s="26" t="s">
        <v>58</v>
      </c>
      <c r="D260" s="24" t="s">
        <v>48</v>
      </c>
      <c r="E260" s="24" t="s">
        <v>162</v>
      </c>
      <c r="F260" s="24" t="s">
        <v>163</v>
      </c>
      <c r="G260" s="24" t="s">
        <v>158</v>
      </c>
      <c r="H260" s="24" t="s">
        <v>172</v>
      </c>
      <c r="I260" s="24"/>
      <c r="J260" s="24"/>
      <c r="K260" s="24"/>
      <c r="L260" s="24"/>
      <c r="M260" s="24" t="s">
        <v>27</v>
      </c>
      <c r="N260" s="24" t="s">
        <v>151</v>
      </c>
      <c r="O260" s="24" t="s">
        <v>28</v>
      </c>
      <c r="P260" s="25" t="s">
        <v>59</v>
      </c>
      <c r="Q260" s="27">
        <v>16510272429</v>
      </c>
      <c r="R260" s="27">
        <v>252965818</v>
      </c>
      <c r="S260" s="27">
        <v>0</v>
      </c>
      <c r="T260" s="27">
        <v>16763238247</v>
      </c>
      <c r="U260" s="27">
        <v>0</v>
      </c>
      <c r="V260" s="27">
        <v>16620863198</v>
      </c>
      <c r="W260" s="27">
        <v>142375049</v>
      </c>
      <c r="X260" s="27">
        <v>16234527564</v>
      </c>
      <c r="Y260" s="27">
        <v>2318410990</v>
      </c>
      <c r="Z260" s="27">
        <v>2318410990</v>
      </c>
      <c r="AA260" s="27">
        <v>2318410990</v>
      </c>
    </row>
    <row r="261" spans="1:27" ht="56.25" x14ac:dyDescent="0.25">
      <c r="A261" s="24" t="s">
        <v>101</v>
      </c>
      <c r="B261" s="25" t="s">
        <v>102</v>
      </c>
      <c r="C261" s="26" t="s">
        <v>187</v>
      </c>
      <c r="D261" s="24" t="s">
        <v>48</v>
      </c>
      <c r="E261" s="24" t="s">
        <v>162</v>
      </c>
      <c r="F261" s="24" t="s">
        <v>163</v>
      </c>
      <c r="G261" s="24" t="s">
        <v>188</v>
      </c>
      <c r="H261" s="24" t="s">
        <v>166</v>
      </c>
      <c r="I261" s="24"/>
      <c r="J261" s="24"/>
      <c r="K261" s="24"/>
      <c r="L261" s="24"/>
      <c r="M261" s="24" t="s">
        <v>27</v>
      </c>
      <c r="N261" s="24" t="s">
        <v>151</v>
      </c>
      <c r="O261" s="24" t="s">
        <v>28</v>
      </c>
      <c r="P261" s="25" t="s">
        <v>49</v>
      </c>
      <c r="Q261" s="27">
        <v>202004884</v>
      </c>
      <c r="R261" s="27">
        <v>0</v>
      </c>
      <c r="S261" s="27">
        <v>0</v>
      </c>
      <c r="T261" s="27">
        <v>202004884</v>
      </c>
      <c r="U261" s="27">
        <v>0</v>
      </c>
      <c r="V261" s="27">
        <v>199004883</v>
      </c>
      <c r="W261" s="27">
        <v>3000001</v>
      </c>
      <c r="X261" s="27">
        <v>199004883</v>
      </c>
      <c r="Y261" s="27">
        <v>0</v>
      </c>
      <c r="Z261" s="27">
        <v>0</v>
      </c>
      <c r="AA261" s="27">
        <v>0</v>
      </c>
    </row>
    <row r="262" spans="1:27" ht="56.25" x14ac:dyDescent="0.25">
      <c r="A262" s="24" t="s">
        <v>101</v>
      </c>
      <c r="B262" s="25" t="s">
        <v>102</v>
      </c>
      <c r="C262" s="26" t="s">
        <v>60</v>
      </c>
      <c r="D262" s="24" t="s">
        <v>48</v>
      </c>
      <c r="E262" s="24" t="s">
        <v>174</v>
      </c>
      <c r="F262" s="24" t="s">
        <v>163</v>
      </c>
      <c r="G262" s="24" t="s">
        <v>164</v>
      </c>
      <c r="H262" s="24" t="s">
        <v>171</v>
      </c>
      <c r="I262" s="24"/>
      <c r="J262" s="24"/>
      <c r="K262" s="24"/>
      <c r="L262" s="24"/>
      <c r="M262" s="24" t="s">
        <v>27</v>
      </c>
      <c r="N262" s="24" t="s">
        <v>151</v>
      </c>
      <c r="O262" s="24" t="s">
        <v>28</v>
      </c>
      <c r="P262" s="25" t="s">
        <v>57</v>
      </c>
      <c r="Q262" s="27">
        <v>141467218</v>
      </c>
      <c r="R262" s="27">
        <v>0</v>
      </c>
      <c r="S262" s="27">
        <v>0</v>
      </c>
      <c r="T262" s="27">
        <v>141467218</v>
      </c>
      <c r="U262" s="27">
        <v>0</v>
      </c>
      <c r="V262" s="27">
        <v>141467218</v>
      </c>
      <c r="W262" s="27">
        <v>0</v>
      </c>
      <c r="X262" s="27">
        <v>134166755</v>
      </c>
      <c r="Y262" s="27">
        <v>0</v>
      </c>
      <c r="Z262" s="27">
        <v>0</v>
      </c>
      <c r="AA262" s="27">
        <v>0</v>
      </c>
    </row>
    <row r="263" spans="1:27" ht="45" x14ac:dyDescent="0.25">
      <c r="A263" s="24" t="s">
        <v>101</v>
      </c>
      <c r="B263" s="25" t="s">
        <v>102</v>
      </c>
      <c r="C263" s="26" t="s">
        <v>176</v>
      </c>
      <c r="D263" s="24" t="s">
        <v>48</v>
      </c>
      <c r="E263" s="24" t="s">
        <v>174</v>
      </c>
      <c r="F263" s="24" t="s">
        <v>163</v>
      </c>
      <c r="G263" s="24" t="s">
        <v>165</v>
      </c>
      <c r="H263" s="24" t="s">
        <v>61</v>
      </c>
      <c r="I263" s="24"/>
      <c r="J263" s="24"/>
      <c r="K263" s="24"/>
      <c r="L263" s="24"/>
      <c r="M263" s="24" t="s">
        <v>27</v>
      </c>
      <c r="N263" s="24" t="s">
        <v>151</v>
      </c>
      <c r="O263" s="24" t="s">
        <v>28</v>
      </c>
      <c r="P263" s="25" t="s">
        <v>62</v>
      </c>
      <c r="Q263" s="27">
        <v>2092386595</v>
      </c>
      <c r="R263" s="27">
        <v>0</v>
      </c>
      <c r="S263" s="27">
        <v>0</v>
      </c>
      <c r="T263" s="27">
        <v>2092386595</v>
      </c>
      <c r="U263" s="27">
        <v>0</v>
      </c>
      <c r="V263" s="27">
        <v>1744598207</v>
      </c>
      <c r="W263" s="27">
        <v>347788388</v>
      </c>
      <c r="X263" s="27">
        <v>1447604372</v>
      </c>
      <c r="Y263" s="27">
        <v>107782014</v>
      </c>
      <c r="Z263" s="27">
        <v>107782014</v>
      </c>
      <c r="AA263" s="27">
        <v>107782014</v>
      </c>
    </row>
    <row r="264" spans="1:27" ht="22.5" x14ac:dyDescent="0.25">
      <c r="A264" s="24" t="s">
        <v>103</v>
      </c>
      <c r="B264" s="25" t="s">
        <v>104</v>
      </c>
      <c r="C264" s="26" t="s">
        <v>34</v>
      </c>
      <c r="D264" s="24" t="s">
        <v>26</v>
      </c>
      <c r="E264" s="24" t="s">
        <v>152</v>
      </c>
      <c r="F264" s="24"/>
      <c r="G264" s="24"/>
      <c r="H264" s="24"/>
      <c r="I264" s="24"/>
      <c r="J264" s="24"/>
      <c r="K264" s="24"/>
      <c r="L264" s="24"/>
      <c r="M264" s="24" t="s">
        <v>27</v>
      </c>
      <c r="N264" s="24" t="s">
        <v>151</v>
      </c>
      <c r="O264" s="24" t="s">
        <v>28</v>
      </c>
      <c r="P264" s="25" t="s">
        <v>35</v>
      </c>
      <c r="Q264" s="27">
        <v>93176261</v>
      </c>
      <c r="R264" s="27">
        <v>0</v>
      </c>
      <c r="S264" s="27">
        <v>0</v>
      </c>
      <c r="T264" s="27">
        <v>93176261</v>
      </c>
      <c r="U264" s="27">
        <v>0</v>
      </c>
      <c r="V264" s="27">
        <v>43457139</v>
      </c>
      <c r="W264" s="27">
        <v>49719122</v>
      </c>
      <c r="X264" s="27">
        <v>43457139</v>
      </c>
      <c r="Y264" s="27">
        <v>0</v>
      </c>
      <c r="Z264" s="27">
        <v>0</v>
      </c>
      <c r="AA264" s="27">
        <v>0</v>
      </c>
    </row>
    <row r="265" spans="1:27" ht="22.5" x14ac:dyDescent="0.25">
      <c r="A265" s="24" t="s">
        <v>103</v>
      </c>
      <c r="B265" s="25" t="s">
        <v>104</v>
      </c>
      <c r="C265" s="26" t="s">
        <v>44</v>
      </c>
      <c r="D265" s="24" t="s">
        <v>26</v>
      </c>
      <c r="E265" s="24" t="s">
        <v>161</v>
      </c>
      <c r="F265" s="24" t="s">
        <v>150</v>
      </c>
      <c r="G265" s="24"/>
      <c r="H265" s="24"/>
      <c r="I265" s="24"/>
      <c r="J265" s="24"/>
      <c r="K265" s="24"/>
      <c r="L265" s="24"/>
      <c r="M265" s="24" t="s">
        <v>27</v>
      </c>
      <c r="N265" s="24" t="s">
        <v>151</v>
      </c>
      <c r="O265" s="24" t="s">
        <v>28</v>
      </c>
      <c r="P265" s="25" t="s">
        <v>45</v>
      </c>
      <c r="Q265" s="27">
        <v>162161795</v>
      </c>
      <c r="R265" s="27">
        <v>0</v>
      </c>
      <c r="S265" s="27">
        <v>0</v>
      </c>
      <c r="T265" s="27">
        <v>162161795</v>
      </c>
      <c r="U265" s="27">
        <v>0</v>
      </c>
      <c r="V265" s="27">
        <v>0</v>
      </c>
      <c r="W265" s="27">
        <v>162161795</v>
      </c>
      <c r="X265" s="27">
        <v>0</v>
      </c>
      <c r="Y265" s="27">
        <v>0</v>
      </c>
      <c r="Z265" s="27">
        <v>0</v>
      </c>
      <c r="AA265" s="27">
        <v>0</v>
      </c>
    </row>
    <row r="266" spans="1:27" ht="56.25" x14ac:dyDescent="0.25">
      <c r="A266" s="24" t="s">
        <v>103</v>
      </c>
      <c r="B266" s="25" t="s">
        <v>104</v>
      </c>
      <c r="C266" s="26" t="s">
        <v>50</v>
      </c>
      <c r="D266" s="24" t="s">
        <v>48</v>
      </c>
      <c r="E266" s="24" t="s">
        <v>162</v>
      </c>
      <c r="F266" s="24" t="s">
        <v>163</v>
      </c>
      <c r="G266" s="24" t="s">
        <v>167</v>
      </c>
      <c r="H266" s="24" t="s">
        <v>51</v>
      </c>
      <c r="I266" s="24"/>
      <c r="J266" s="24"/>
      <c r="K266" s="24"/>
      <c r="L266" s="24"/>
      <c r="M266" s="24" t="s">
        <v>27</v>
      </c>
      <c r="N266" s="24" t="s">
        <v>151</v>
      </c>
      <c r="O266" s="24" t="s">
        <v>28</v>
      </c>
      <c r="P266" s="25" t="s">
        <v>52</v>
      </c>
      <c r="Q266" s="27">
        <v>7471231258</v>
      </c>
      <c r="R266" s="27">
        <v>51795000</v>
      </c>
      <c r="S266" s="27">
        <v>0</v>
      </c>
      <c r="T266" s="27">
        <v>7523026258</v>
      </c>
      <c r="U266" s="27">
        <v>0</v>
      </c>
      <c r="V266" s="27">
        <v>7509070758</v>
      </c>
      <c r="W266" s="27">
        <v>13955500</v>
      </c>
      <c r="X266" s="27">
        <v>7461879758</v>
      </c>
      <c r="Y266" s="27">
        <v>0</v>
      </c>
      <c r="Z266" s="27">
        <v>0</v>
      </c>
      <c r="AA266" s="27">
        <v>0</v>
      </c>
    </row>
    <row r="267" spans="1:27" ht="90" x14ac:dyDescent="0.25">
      <c r="A267" s="24" t="s">
        <v>103</v>
      </c>
      <c r="B267" s="25" t="s">
        <v>104</v>
      </c>
      <c r="C267" s="26" t="s">
        <v>54</v>
      </c>
      <c r="D267" s="24" t="s">
        <v>48</v>
      </c>
      <c r="E267" s="24" t="s">
        <v>162</v>
      </c>
      <c r="F267" s="24" t="s">
        <v>163</v>
      </c>
      <c r="G267" s="24" t="s">
        <v>168</v>
      </c>
      <c r="H267" s="24" t="s">
        <v>169</v>
      </c>
      <c r="I267" s="24"/>
      <c r="J267" s="24"/>
      <c r="K267" s="24"/>
      <c r="L267" s="24"/>
      <c r="M267" s="24" t="s">
        <v>53</v>
      </c>
      <c r="N267" s="24" t="s">
        <v>158</v>
      </c>
      <c r="O267" s="24" t="s">
        <v>28</v>
      </c>
      <c r="P267" s="25" t="s">
        <v>55</v>
      </c>
      <c r="Q267" s="27">
        <v>188888804720</v>
      </c>
      <c r="R267" s="27">
        <v>1272322796</v>
      </c>
      <c r="S267" s="27">
        <v>0</v>
      </c>
      <c r="T267" s="27">
        <v>190161127516</v>
      </c>
      <c r="U267" s="27">
        <v>0</v>
      </c>
      <c r="V267" s="27">
        <v>116463832907</v>
      </c>
      <c r="W267" s="27">
        <v>73697294609</v>
      </c>
      <c r="X267" s="27">
        <v>102500035291</v>
      </c>
      <c r="Y267" s="27">
        <v>6396982105</v>
      </c>
      <c r="Z267" s="27">
        <v>6396982105</v>
      </c>
      <c r="AA267" s="27">
        <v>6396982105</v>
      </c>
    </row>
    <row r="268" spans="1:27" ht="90" x14ac:dyDescent="0.25">
      <c r="A268" s="24" t="s">
        <v>103</v>
      </c>
      <c r="B268" s="25" t="s">
        <v>104</v>
      </c>
      <c r="C268" s="26" t="s">
        <v>54</v>
      </c>
      <c r="D268" s="24" t="s">
        <v>48</v>
      </c>
      <c r="E268" s="24" t="s">
        <v>162</v>
      </c>
      <c r="F268" s="24" t="s">
        <v>163</v>
      </c>
      <c r="G268" s="24" t="s">
        <v>168</v>
      </c>
      <c r="H268" s="24" t="s">
        <v>169</v>
      </c>
      <c r="I268" s="24"/>
      <c r="J268" s="24"/>
      <c r="K268" s="24"/>
      <c r="L268" s="24"/>
      <c r="M268" s="24" t="s">
        <v>27</v>
      </c>
      <c r="N268" s="24" t="s">
        <v>151</v>
      </c>
      <c r="O268" s="24" t="s">
        <v>28</v>
      </c>
      <c r="P268" s="25" t="s">
        <v>55</v>
      </c>
      <c r="Q268" s="27">
        <v>3900415046</v>
      </c>
      <c r="R268" s="27">
        <v>53720645</v>
      </c>
      <c r="S268" s="27">
        <v>64556225</v>
      </c>
      <c r="T268" s="27">
        <v>3889579466</v>
      </c>
      <c r="U268" s="27">
        <v>0</v>
      </c>
      <c r="V268" s="27">
        <v>3371093323</v>
      </c>
      <c r="W268" s="27">
        <v>518486143</v>
      </c>
      <c r="X268" s="27">
        <v>2909861745</v>
      </c>
      <c r="Y268" s="27">
        <v>0</v>
      </c>
      <c r="Z268" s="27">
        <v>0</v>
      </c>
      <c r="AA268" s="27">
        <v>0</v>
      </c>
    </row>
    <row r="269" spans="1:27" ht="56.25" x14ac:dyDescent="0.25">
      <c r="A269" s="24" t="s">
        <v>103</v>
      </c>
      <c r="B269" s="25" t="s">
        <v>104</v>
      </c>
      <c r="C269" s="26" t="s">
        <v>56</v>
      </c>
      <c r="D269" s="24" t="s">
        <v>48</v>
      </c>
      <c r="E269" s="24" t="s">
        <v>162</v>
      </c>
      <c r="F269" s="24" t="s">
        <v>163</v>
      </c>
      <c r="G269" s="24" t="s">
        <v>168</v>
      </c>
      <c r="H269" s="24" t="s">
        <v>171</v>
      </c>
      <c r="I269" s="24"/>
      <c r="J269" s="24"/>
      <c r="K269" s="24"/>
      <c r="L269" s="24"/>
      <c r="M269" s="24" t="s">
        <v>27</v>
      </c>
      <c r="N269" s="24" t="s">
        <v>151</v>
      </c>
      <c r="O269" s="24" t="s">
        <v>28</v>
      </c>
      <c r="P269" s="25" t="s">
        <v>57</v>
      </c>
      <c r="Q269" s="27">
        <v>3584717640</v>
      </c>
      <c r="R269" s="27">
        <v>493527941</v>
      </c>
      <c r="S269" s="27">
        <v>45343122</v>
      </c>
      <c r="T269" s="27">
        <v>4032902459</v>
      </c>
      <c r="U269" s="27">
        <v>0</v>
      </c>
      <c r="V269" s="27">
        <v>3902102842</v>
      </c>
      <c r="W269" s="27">
        <v>130799617</v>
      </c>
      <c r="X269" s="27">
        <v>3675745620</v>
      </c>
      <c r="Y269" s="27">
        <v>0</v>
      </c>
      <c r="Z269" s="27">
        <v>0</v>
      </c>
      <c r="AA269" s="27">
        <v>0</v>
      </c>
    </row>
    <row r="270" spans="1:27" ht="45" x14ac:dyDescent="0.25">
      <c r="A270" s="24" t="s">
        <v>103</v>
      </c>
      <c r="B270" s="25" t="s">
        <v>104</v>
      </c>
      <c r="C270" s="26" t="s">
        <v>58</v>
      </c>
      <c r="D270" s="24" t="s">
        <v>48</v>
      </c>
      <c r="E270" s="24" t="s">
        <v>162</v>
      </c>
      <c r="F270" s="24" t="s">
        <v>163</v>
      </c>
      <c r="G270" s="24" t="s">
        <v>158</v>
      </c>
      <c r="H270" s="24" t="s">
        <v>172</v>
      </c>
      <c r="I270" s="24"/>
      <c r="J270" s="24"/>
      <c r="K270" s="24"/>
      <c r="L270" s="24"/>
      <c r="M270" s="24" t="s">
        <v>53</v>
      </c>
      <c r="N270" s="24" t="s">
        <v>173</v>
      </c>
      <c r="O270" s="24" t="s">
        <v>28</v>
      </c>
      <c r="P270" s="25" t="s">
        <v>59</v>
      </c>
      <c r="Q270" s="27">
        <v>6409937506</v>
      </c>
      <c r="R270" s="27">
        <v>0</v>
      </c>
      <c r="S270" s="27">
        <v>0</v>
      </c>
      <c r="T270" s="27">
        <v>6409937506</v>
      </c>
      <c r="U270" s="27">
        <v>0</v>
      </c>
      <c r="V270" s="27">
        <v>5695801006</v>
      </c>
      <c r="W270" s="27">
        <v>714136500</v>
      </c>
      <c r="X270" s="27">
        <v>5695801006</v>
      </c>
      <c r="Y270" s="27">
        <v>813685848</v>
      </c>
      <c r="Z270" s="27">
        <v>813685848</v>
      </c>
      <c r="AA270" s="27">
        <v>813685848</v>
      </c>
    </row>
    <row r="271" spans="1:27" ht="45" x14ac:dyDescent="0.25">
      <c r="A271" s="24" t="s">
        <v>103</v>
      </c>
      <c r="B271" s="25" t="s">
        <v>104</v>
      </c>
      <c r="C271" s="26" t="s">
        <v>58</v>
      </c>
      <c r="D271" s="24" t="s">
        <v>48</v>
      </c>
      <c r="E271" s="24" t="s">
        <v>162</v>
      </c>
      <c r="F271" s="24" t="s">
        <v>163</v>
      </c>
      <c r="G271" s="24" t="s">
        <v>158</v>
      </c>
      <c r="H271" s="24" t="s">
        <v>172</v>
      </c>
      <c r="I271" s="24"/>
      <c r="J271" s="24"/>
      <c r="K271" s="24"/>
      <c r="L271" s="24"/>
      <c r="M271" s="24" t="s">
        <v>27</v>
      </c>
      <c r="N271" s="24" t="s">
        <v>170</v>
      </c>
      <c r="O271" s="24" t="s">
        <v>28</v>
      </c>
      <c r="P271" s="25" t="s">
        <v>59</v>
      </c>
      <c r="Q271" s="27">
        <v>7179405371</v>
      </c>
      <c r="R271" s="27">
        <v>0</v>
      </c>
      <c r="S271" s="27">
        <v>354695359</v>
      </c>
      <c r="T271" s="27">
        <v>6824710012</v>
      </c>
      <c r="U271" s="27">
        <v>0</v>
      </c>
      <c r="V271" s="27">
        <v>5851054528</v>
      </c>
      <c r="W271" s="27">
        <v>973655484</v>
      </c>
      <c r="X271" s="27">
        <v>4366263435</v>
      </c>
      <c r="Y271" s="27">
        <v>219193</v>
      </c>
      <c r="Z271" s="27">
        <v>219193</v>
      </c>
      <c r="AA271" s="27">
        <v>219193</v>
      </c>
    </row>
    <row r="272" spans="1:27" ht="45" x14ac:dyDescent="0.25">
      <c r="A272" s="24" t="s">
        <v>103</v>
      </c>
      <c r="B272" s="25" t="s">
        <v>104</v>
      </c>
      <c r="C272" s="26" t="s">
        <v>58</v>
      </c>
      <c r="D272" s="24" t="s">
        <v>48</v>
      </c>
      <c r="E272" s="24" t="s">
        <v>162</v>
      </c>
      <c r="F272" s="24" t="s">
        <v>163</v>
      </c>
      <c r="G272" s="24" t="s">
        <v>158</v>
      </c>
      <c r="H272" s="24" t="s">
        <v>172</v>
      </c>
      <c r="I272" s="24"/>
      <c r="J272" s="24"/>
      <c r="K272" s="24"/>
      <c r="L272" s="24"/>
      <c r="M272" s="24" t="s">
        <v>27</v>
      </c>
      <c r="N272" s="24" t="s">
        <v>151</v>
      </c>
      <c r="O272" s="24" t="s">
        <v>28</v>
      </c>
      <c r="P272" s="25" t="s">
        <v>59</v>
      </c>
      <c r="Q272" s="27">
        <v>25422601089</v>
      </c>
      <c r="R272" s="27">
        <v>412322040</v>
      </c>
      <c r="S272" s="27">
        <v>0</v>
      </c>
      <c r="T272" s="27">
        <v>25834923129</v>
      </c>
      <c r="U272" s="27">
        <v>0</v>
      </c>
      <c r="V272" s="27">
        <v>24154426876</v>
      </c>
      <c r="W272" s="27">
        <v>1680496253</v>
      </c>
      <c r="X272" s="27">
        <v>24154426876</v>
      </c>
      <c r="Y272" s="27">
        <v>2721671628</v>
      </c>
      <c r="Z272" s="27">
        <v>2721671628</v>
      </c>
      <c r="AA272" s="27">
        <v>2721671628</v>
      </c>
    </row>
    <row r="273" spans="1:27" ht="56.25" x14ac:dyDescent="0.25">
      <c r="A273" s="24" t="s">
        <v>103</v>
      </c>
      <c r="B273" s="25" t="s">
        <v>104</v>
      </c>
      <c r="C273" s="26" t="s">
        <v>187</v>
      </c>
      <c r="D273" s="24" t="s">
        <v>48</v>
      </c>
      <c r="E273" s="24" t="s">
        <v>162</v>
      </c>
      <c r="F273" s="24" t="s">
        <v>163</v>
      </c>
      <c r="G273" s="24" t="s">
        <v>188</v>
      </c>
      <c r="H273" s="24" t="s">
        <v>166</v>
      </c>
      <c r="I273" s="24"/>
      <c r="J273" s="24"/>
      <c r="K273" s="24"/>
      <c r="L273" s="24"/>
      <c r="M273" s="24" t="s">
        <v>27</v>
      </c>
      <c r="N273" s="24" t="s">
        <v>151</v>
      </c>
      <c r="O273" s="24" t="s">
        <v>28</v>
      </c>
      <c r="P273" s="25" t="s">
        <v>49</v>
      </c>
      <c r="Q273" s="27">
        <v>588355308</v>
      </c>
      <c r="R273" s="27">
        <v>0</v>
      </c>
      <c r="S273" s="27">
        <v>0</v>
      </c>
      <c r="T273" s="27">
        <v>588355308</v>
      </c>
      <c r="U273" s="27">
        <v>0</v>
      </c>
      <c r="V273" s="27">
        <v>584355306</v>
      </c>
      <c r="W273" s="27">
        <v>4000002</v>
      </c>
      <c r="X273" s="27">
        <v>584355306</v>
      </c>
      <c r="Y273" s="27">
        <v>0</v>
      </c>
      <c r="Z273" s="27">
        <v>0</v>
      </c>
      <c r="AA273" s="27">
        <v>0</v>
      </c>
    </row>
    <row r="274" spans="1:27" ht="56.25" x14ac:dyDescent="0.25">
      <c r="A274" s="24" t="s">
        <v>103</v>
      </c>
      <c r="B274" s="25" t="s">
        <v>104</v>
      </c>
      <c r="C274" s="26" t="s">
        <v>60</v>
      </c>
      <c r="D274" s="24" t="s">
        <v>48</v>
      </c>
      <c r="E274" s="24" t="s">
        <v>174</v>
      </c>
      <c r="F274" s="24" t="s">
        <v>163</v>
      </c>
      <c r="G274" s="24" t="s">
        <v>164</v>
      </c>
      <c r="H274" s="24" t="s">
        <v>171</v>
      </c>
      <c r="I274" s="24"/>
      <c r="J274" s="24"/>
      <c r="K274" s="24"/>
      <c r="L274" s="24"/>
      <c r="M274" s="24" t="s">
        <v>27</v>
      </c>
      <c r="N274" s="24" t="s">
        <v>151</v>
      </c>
      <c r="O274" s="24" t="s">
        <v>28</v>
      </c>
      <c r="P274" s="25" t="s">
        <v>57</v>
      </c>
      <c r="Q274" s="27">
        <v>143979351</v>
      </c>
      <c r="R274" s="27">
        <v>0</v>
      </c>
      <c r="S274" s="27">
        <v>0</v>
      </c>
      <c r="T274" s="27">
        <v>143979351</v>
      </c>
      <c r="U274" s="27">
        <v>0</v>
      </c>
      <c r="V274" s="27">
        <v>143979351</v>
      </c>
      <c r="W274" s="27">
        <v>0</v>
      </c>
      <c r="X274" s="27">
        <v>133966176</v>
      </c>
      <c r="Y274" s="27">
        <v>0</v>
      </c>
      <c r="Z274" s="27">
        <v>0</v>
      </c>
      <c r="AA274" s="27">
        <v>0</v>
      </c>
    </row>
    <row r="275" spans="1:27" ht="45" x14ac:dyDescent="0.25">
      <c r="A275" s="24" t="s">
        <v>103</v>
      </c>
      <c r="B275" s="25" t="s">
        <v>104</v>
      </c>
      <c r="C275" s="26" t="s">
        <v>176</v>
      </c>
      <c r="D275" s="24" t="s">
        <v>48</v>
      </c>
      <c r="E275" s="24" t="s">
        <v>174</v>
      </c>
      <c r="F275" s="24" t="s">
        <v>163</v>
      </c>
      <c r="G275" s="24" t="s">
        <v>165</v>
      </c>
      <c r="H275" s="24" t="s">
        <v>61</v>
      </c>
      <c r="I275" s="24"/>
      <c r="J275" s="24"/>
      <c r="K275" s="24"/>
      <c r="L275" s="24"/>
      <c r="M275" s="24" t="s">
        <v>27</v>
      </c>
      <c r="N275" s="24" t="s">
        <v>151</v>
      </c>
      <c r="O275" s="24" t="s">
        <v>28</v>
      </c>
      <c r="P275" s="25" t="s">
        <v>62</v>
      </c>
      <c r="Q275" s="27">
        <v>2764324406</v>
      </c>
      <c r="R275" s="27">
        <v>197749757</v>
      </c>
      <c r="S275" s="27">
        <v>0</v>
      </c>
      <c r="T275" s="27">
        <v>2962074163</v>
      </c>
      <c r="U275" s="27">
        <v>0</v>
      </c>
      <c r="V275" s="27">
        <v>2295806566</v>
      </c>
      <c r="W275" s="27">
        <v>666267597</v>
      </c>
      <c r="X275" s="27">
        <v>2264733925</v>
      </c>
      <c r="Y275" s="27">
        <v>0</v>
      </c>
      <c r="Z275" s="27">
        <v>0</v>
      </c>
      <c r="AA275" s="27">
        <v>0</v>
      </c>
    </row>
    <row r="276" spans="1:27" ht="22.5" x14ac:dyDescent="0.25">
      <c r="A276" s="24" t="s">
        <v>105</v>
      </c>
      <c r="B276" s="25" t="s">
        <v>106</v>
      </c>
      <c r="C276" s="26" t="s">
        <v>34</v>
      </c>
      <c r="D276" s="24" t="s">
        <v>26</v>
      </c>
      <c r="E276" s="24" t="s">
        <v>152</v>
      </c>
      <c r="F276" s="24"/>
      <c r="G276" s="24"/>
      <c r="H276" s="24"/>
      <c r="I276" s="24"/>
      <c r="J276" s="24"/>
      <c r="K276" s="24"/>
      <c r="L276" s="24"/>
      <c r="M276" s="24" t="s">
        <v>27</v>
      </c>
      <c r="N276" s="24" t="s">
        <v>151</v>
      </c>
      <c r="O276" s="24" t="s">
        <v>28</v>
      </c>
      <c r="P276" s="25" t="s">
        <v>35</v>
      </c>
      <c r="Q276" s="27">
        <v>43351807</v>
      </c>
      <c r="R276" s="27">
        <v>0</v>
      </c>
      <c r="S276" s="27">
        <v>0</v>
      </c>
      <c r="T276" s="27">
        <v>43351807</v>
      </c>
      <c r="U276" s="27">
        <v>0</v>
      </c>
      <c r="V276" s="27">
        <v>43351807</v>
      </c>
      <c r="W276" s="27">
        <v>0</v>
      </c>
      <c r="X276" s="27">
        <v>0</v>
      </c>
      <c r="Y276" s="27">
        <v>0</v>
      </c>
      <c r="Z276" s="27">
        <v>0</v>
      </c>
      <c r="AA276" s="27">
        <v>0</v>
      </c>
    </row>
    <row r="277" spans="1:27" ht="22.5" x14ac:dyDescent="0.25">
      <c r="A277" s="24" t="s">
        <v>105</v>
      </c>
      <c r="B277" s="25" t="s">
        <v>106</v>
      </c>
      <c r="C277" s="26" t="s">
        <v>44</v>
      </c>
      <c r="D277" s="24" t="s">
        <v>26</v>
      </c>
      <c r="E277" s="24" t="s">
        <v>161</v>
      </c>
      <c r="F277" s="24" t="s">
        <v>150</v>
      </c>
      <c r="G277" s="24"/>
      <c r="H277" s="24"/>
      <c r="I277" s="24"/>
      <c r="J277" s="24"/>
      <c r="K277" s="24"/>
      <c r="L277" s="24"/>
      <c r="M277" s="24" t="s">
        <v>27</v>
      </c>
      <c r="N277" s="24" t="s">
        <v>151</v>
      </c>
      <c r="O277" s="24" t="s">
        <v>28</v>
      </c>
      <c r="P277" s="25" t="s">
        <v>45</v>
      </c>
      <c r="Q277" s="27">
        <v>60525639</v>
      </c>
      <c r="R277" s="27">
        <v>0</v>
      </c>
      <c r="S277" s="27">
        <v>0</v>
      </c>
      <c r="T277" s="27">
        <v>60525639</v>
      </c>
      <c r="U277" s="27">
        <v>0</v>
      </c>
      <c r="V277" s="27">
        <v>60525639</v>
      </c>
      <c r="W277" s="27">
        <v>0</v>
      </c>
      <c r="X277" s="27">
        <v>50449413</v>
      </c>
      <c r="Y277" s="27">
        <v>50449413</v>
      </c>
      <c r="Z277" s="27">
        <v>50449413</v>
      </c>
      <c r="AA277" s="27">
        <v>50449413</v>
      </c>
    </row>
    <row r="278" spans="1:27" ht="56.25" x14ac:dyDescent="0.25">
      <c r="A278" s="24" t="s">
        <v>105</v>
      </c>
      <c r="B278" s="25" t="s">
        <v>106</v>
      </c>
      <c r="C278" s="26" t="s">
        <v>50</v>
      </c>
      <c r="D278" s="24" t="s">
        <v>48</v>
      </c>
      <c r="E278" s="24" t="s">
        <v>162</v>
      </c>
      <c r="F278" s="24" t="s">
        <v>163</v>
      </c>
      <c r="G278" s="24" t="s">
        <v>167</v>
      </c>
      <c r="H278" s="24" t="s">
        <v>51</v>
      </c>
      <c r="I278" s="24"/>
      <c r="J278" s="24"/>
      <c r="K278" s="24"/>
      <c r="L278" s="24"/>
      <c r="M278" s="24" t="s">
        <v>27</v>
      </c>
      <c r="N278" s="24" t="s">
        <v>151</v>
      </c>
      <c r="O278" s="24" t="s">
        <v>28</v>
      </c>
      <c r="P278" s="25" t="s">
        <v>52</v>
      </c>
      <c r="Q278" s="27">
        <v>2162607376</v>
      </c>
      <c r="R278" s="27">
        <v>0</v>
      </c>
      <c r="S278" s="27">
        <v>0</v>
      </c>
      <c r="T278" s="27">
        <v>2162607376</v>
      </c>
      <c r="U278" s="27">
        <v>0</v>
      </c>
      <c r="V278" s="27">
        <v>2156947376</v>
      </c>
      <c r="W278" s="27">
        <v>5660000</v>
      </c>
      <c r="X278" s="27">
        <v>2156947376</v>
      </c>
      <c r="Y278" s="27">
        <v>0</v>
      </c>
      <c r="Z278" s="27">
        <v>0</v>
      </c>
      <c r="AA278" s="27">
        <v>0</v>
      </c>
    </row>
    <row r="279" spans="1:27" ht="90" x14ac:dyDescent="0.25">
      <c r="A279" s="24" t="s">
        <v>105</v>
      </c>
      <c r="B279" s="25" t="s">
        <v>106</v>
      </c>
      <c r="C279" s="26" t="s">
        <v>54</v>
      </c>
      <c r="D279" s="24" t="s">
        <v>48</v>
      </c>
      <c r="E279" s="24" t="s">
        <v>162</v>
      </c>
      <c r="F279" s="24" t="s">
        <v>163</v>
      </c>
      <c r="G279" s="24" t="s">
        <v>168</v>
      </c>
      <c r="H279" s="24" t="s">
        <v>169</v>
      </c>
      <c r="I279" s="24"/>
      <c r="J279" s="24"/>
      <c r="K279" s="24"/>
      <c r="L279" s="24"/>
      <c r="M279" s="24" t="s">
        <v>53</v>
      </c>
      <c r="N279" s="24" t="s">
        <v>158</v>
      </c>
      <c r="O279" s="24" t="s">
        <v>28</v>
      </c>
      <c r="P279" s="25" t="s">
        <v>55</v>
      </c>
      <c r="Q279" s="27">
        <v>172638918006</v>
      </c>
      <c r="R279" s="27">
        <v>115000000</v>
      </c>
      <c r="S279" s="27">
        <v>0</v>
      </c>
      <c r="T279" s="27">
        <v>172753918006</v>
      </c>
      <c r="U279" s="27">
        <v>0</v>
      </c>
      <c r="V279" s="27">
        <v>102210922924</v>
      </c>
      <c r="W279" s="27">
        <v>70542995082</v>
      </c>
      <c r="X279" s="27">
        <v>90776561076</v>
      </c>
      <c r="Y279" s="27">
        <v>8726987124</v>
      </c>
      <c r="Z279" s="27">
        <v>8364237030</v>
      </c>
      <c r="AA279" s="27">
        <v>8364237030</v>
      </c>
    </row>
    <row r="280" spans="1:27" ht="90" x14ac:dyDescent="0.25">
      <c r="A280" s="24" t="s">
        <v>105</v>
      </c>
      <c r="B280" s="25" t="s">
        <v>106</v>
      </c>
      <c r="C280" s="26" t="s">
        <v>54</v>
      </c>
      <c r="D280" s="24" t="s">
        <v>48</v>
      </c>
      <c r="E280" s="24" t="s">
        <v>162</v>
      </c>
      <c r="F280" s="24" t="s">
        <v>163</v>
      </c>
      <c r="G280" s="24" t="s">
        <v>168</v>
      </c>
      <c r="H280" s="24" t="s">
        <v>169</v>
      </c>
      <c r="I280" s="24"/>
      <c r="J280" s="24"/>
      <c r="K280" s="24"/>
      <c r="L280" s="24"/>
      <c r="M280" s="24" t="s">
        <v>27</v>
      </c>
      <c r="N280" s="24" t="s">
        <v>151</v>
      </c>
      <c r="O280" s="24" t="s">
        <v>28</v>
      </c>
      <c r="P280" s="25" t="s">
        <v>55</v>
      </c>
      <c r="Q280" s="27">
        <v>3880902291</v>
      </c>
      <c r="R280" s="27">
        <v>11934752</v>
      </c>
      <c r="S280" s="27">
        <v>64556225</v>
      </c>
      <c r="T280" s="27">
        <v>3828280818</v>
      </c>
      <c r="U280" s="27">
        <v>0</v>
      </c>
      <c r="V280" s="27">
        <v>2241472875</v>
      </c>
      <c r="W280" s="27">
        <v>1586807943</v>
      </c>
      <c r="X280" s="27">
        <v>1986023888</v>
      </c>
      <c r="Y280" s="27">
        <v>0</v>
      </c>
      <c r="Z280" s="27">
        <v>0</v>
      </c>
      <c r="AA280" s="27">
        <v>0</v>
      </c>
    </row>
    <row r="281" spans="1:27" ht="56.25" x14ac:dyDescent="0.25">
      <c r="A281" s="24" t="s">
        <v>105</v>
      </c>
      <c r="B281" s="25" t="s">
        <v>106</v>
      </c>
      <c r="C281" s="26" t="s">
        <v>56</v>
      </c>
      <c r="D281" s="24" t="s">
        <v>48</v>
      </c>
      <c r="E281" s="24" t="s">
        <v>162</v>
      </c>
      <c r="F281" s="24" t="s">
        <v>163</v>
      </c>
      <c r="G281" s="24" t="s">
        <v>168</v>
      </c>
      <c r="H281" s="24" t="s">
        <v>171</v>
      </c>
      <c r="I281" s="24"/>
      <c r="J281" s="24"/>
      <c r="K281" s="24"/>
      <c r="L281" s="24"/>
      <c r="M281" s="24" t="s">
        <v>27</v>
      </c>
      <c r="N281" s="24" t="s">
        <v>151</v>
      </c>
      <c r="O281" s="24" t="s">
        <v>28</v>
      </c>
      <c r="P281" s="25" t="s">
        <v>57</v>
      </c>
      <c r="Q281" s="27">
        <v>4753358247</v>
      </c>
      <c r="R281" s="27">
        <v>1142247302</v>
      </c>
      <c r="S281" s="27">
        <v>174096591</v>
      </c>
      <c r="T281" s="27">
        <v>5721508958</v>
      </c>
      <c r="U281" s="27">
        <v>0</v>
      </c>
      <c r="V281" s="27">
        <v>5643606955</v>
      </c>
      <c r="W281" s="27">
        <v>77902003</v>
      </c>
      <c r="X281" s="27">
        <v>5478634852</v>
      </c>
      <c r="Y281" s="27">
        <v>0</v>
      </c>
      <c r="Z281" s="27">
        <v>0</v>
      </c>
      <c r="AA281" s="27">
        <v>0</v>
      </c>
    </row>
    <row r="282" spans="1:27" ht="45" x14ac:dyDescent="0.25">
      <c r="A282" s="24" t="s">
        <v>105</v>
      </c>
      <c r="B282" s="25" t="s">
        <v>106</v>
      </c>
      <c r="C282" s="26" t="s">
        <v>58</v>
      </c>
      <c r="D282" s="24" t="s">
        <v>48</v>
      </c>
      <c r="E282" s="24" t="s">
        <v>162</v>
      </c>
      <c r="F282" s="24" t="s">
        <v>163</v>
      </c>
      <c r="G282" s="24" t="s">
        <v>158</v>
      </c>
      <c r="H282" s="24" t="s">
        <v>172</v>
      </c>
      <c r="I282" s="24"/>
      <c r="J282" s="24"/>
      <c r="K282" s="24"/>
      <c r="L282" s="24"/>
      <c r="M282" s="24" t="s">
        <v>53</v>
      </c>
      <c r="N282" s="24" t="s">
        <v>173</v>
      </c>
      <c r="O282" s="24" t="s">
        <v>28</v>
      </c>
      <c r="P282" s="25" t="s">
        <v>59</v>
      </c>
      <c r="Q282" s="27">
        <v>425901910</v>
      </c>
      <c r="R282" s="27">
        <v>0</v>
      </c>
      <c r="S282" s="27">
        <v>0</v>
      </c>
      <c r="T282" s="27">
        <v>425901910</v>
      </c>
      <c r="U282" s="27">
        <v>0</v>
      </c>
      <c r="V282" s="27">
        <v>419515229</v>
      </c>
      <c r="W282" s="27">
        <v>6386681</v>
      </c>
      <c r="X282" s="27">
        <v>419515229</v>
      </c>
      <c r="Y282" s="27">
        <v>59930747</v>
      </c>
      <c r="Z282" s="27">
        <v>59930747</v>
      </c>
      <c r="AA282" s="27">
        <v>59930747</v>
      </c>
    </row>
    <row r="283" spans="1:27" ht="45" x14ac:dyDescent="0.25">
      <c r="A283" s="24" t="s">
        <v>105</v>
      </c>
      <c r="B283" s="25" t="s">
        <v>106</v>
      </c>
      <c r="C283" s="26" t="s">
        <v>58</v>
      </c>
      <c r="D283" s="24" t="s">
        <v>48</v>
      </c>
      <c r="E283" s="24" t="s">
        <v>162</v>
      </c>
      <c r="F283" s="24" t="s">
        <v>163</v>
      </c>
      <c r="G283" s="24" t="s">
        <v>158</v>
      </c>
      <c r="H283" s="24" t="s">
        <v>172</v>
      </c>
      <c r="I283" s="24"/>
      <c r="J283" s="24"/>
      <c r="K283" s="24"/>
      <c r="L283" s="24"/>
      <c r="M283" s="24" t="s">
        <v>27</v>
      </c>
      <c r="N283" s="24" t="s">
        <v>170</v>
      </c>
      <c r="O283" s="24" t="s">
        <v>28</v>
      </c>
      <c r="P283" s="25" t="s">
        <v>59</v>
      </c>
      <c r="Q283" s="27">
        <v>1836844108</v>
      </c>
      <c r="R283" s="27">
        <v>0</v>
      </c>
      <c r="S283" s="27">
        <v>12990435</v>
      </c>
      <c r="T283" s="27">
        <v>1823853673</v>
      </c>
      <c r="U283" s="27">
        <v>0</v>
      </c>
      <c r="V283" s="27">
        <v>1555914706</v>
      </c>
      <c r="W283" s="27">
        <v>267938967</v>
      </c>
      <c r="X283" s="27">
        <v>1346890422</v>
      </c>
      <c r="Y283" s="27">
        <v>0</v>
      </c>
      <c r="Z283" s="27">
        <v>0</v>
      </c>
      <c r="AA283" s="27">
        <v>0</v>
      </c>
    </row>
    <row r="284" spans="1:27" ht="45" x14ac:dyDescent="0.25">
      <c r="A284" s="24" t="s">
        <v>105</v>
      </c>
      <c r="B284" s="25" t="s">
        <v>106</v>
      </c>
      <c r="C284" s="26" t="s">
        <v>58</v>
      </c>
      <c r="D284" s="24" t="s">
        <v>48</v>
      </c>
      <c r="E284" s="24" t="s">
        <v>162</v>
      </c>
      <c r="F284" s="24" t="s">
        <v>163</v>
      </c>
      <c r="G284" s="24" t="s">
        <v>158</v>
      </c>
      <c r="H284" s="24" t="s">
        <v>172</v>
      </c>
      <c r="I284" s="24"/>
      <c r="J284" s="24"/>
      <c r="K284" s="24"/>
      <c r="L284" s="24"/>
      <c r="M284" s="24" t="s">
        <v>27</v>
      </c>
      <c r="N284" s="24" t="s">
        <v>151</v>
      </c>
      <c r="O284" s="24" t="s">
        <v>28</v>
      </c>
      <c r="P284" s="25" t="s">
        <v>59</v>
      </c>
      <c r="Q284" s="27">
        <v>3116551403</v>
      </c>
      <c r="R284" s="27">
        <v>0</v>
      </c>
      <c r="S284" s="27">
        <v>0</v>
      </c>
      <c r="T284" s="27">
        <v>3116551403</v>
      </c>
      <c r="U284" s="27">
        <v>0</v>
      </c>
      <c r="V284" s="27">
        <v>3077931563</v>
      </c>
      <c r="W284" s="27">
        <v>38619840</v>
      </c>
      <c r="X284" s="27">
        <v>3077931563</v>
      </c>
      <c r="Y284" s="27">
        <v>439704509</v>
      </c>
      <c r="Z284" s="27">
        <v>439704509</v>
      </c>
      <c r="AA284" s="27">
        <v>439704509</v>
      </c>
    </row>
    <row r="285" spans="1:27" ht="56.25" x14ac:dyDescent="0.25">
      <c r="A285" s="24" t="s">
        <v>105</v>
      </c>
      <c r="B285" s="25" t="s">
        <v>106</v>
      </c>
      <c r="C285" s="26" t="s">
        <v>187</v>
      </c>
      <c r="D285" s="24" t="s">
        <v>48</v>
      </c>
      <c r="E285" s="24" t="s">
        <v>162</v>
      </c>
      <c r="F285" s="24" t="s">
        <v>163</v>
      </c>
      <c r="G285" s="24" t="s">
        <v>188</v>
      </c>
      <c r="H285" s="24" t="s">
        <v>166</v>
      </c>
      <c r="I285" s="24"/>
      <c r="J285" s="24"/>
      <c r="K285" s="24"/>
      <c r="L285" s="24"/>
      <c r="M285" s="24" t="s">
        <v>27</v>
      </c>
      <c r="N285" s="24" t="s">
        <v>151</v>
      </c>
      <c r="O285" s="24" t="s">
        <v>28</v>
      </c>
      <c r="P285" s="25" t="s">
        <v>49</v>
      </c>
      <c r="Q285" s="27">
        <v>190345540</v>
      </c>
      <c r="R285" s="27">
        <v>0</v>
      </c>
      <c r="S285" s="27">
        <v>0</v>
      </c>
      <c r="T285" s="27">
        <v>190345540</v>
      </c>
      <c r="U285" s="27">
        <v>0</v>
      </c>
      <c r="V285" s="27">
        <v>190345540</v>
      </c>
      <c r="W285" s="27">
        <v>0</v>
      </c>
      <c r="X285" s="27">
        <v>186345540</v>
      </c>
      <c r="Y285" s="27">
        <v>0</v>
      </c>
      <c r="Z285" s="27">
        <v>0</v>
      </c>
      <c r="AA285" s="27">
        <v>0</v>
      </c>
    </row>
    <row r="286" spans="1:27" ht="56.25" x14ac:dyDescent="0.25">
      <c r="A286" s="24" t="s">
        <v>105</v>
      </c>
      <c r="B286" s="25" t="s">
        <v>106</v>
      </c>
      <c r="C286" s="26" t="s">
        <v>60</v>
      </c>
      <c r="D286" s="24" t="s">
        <v>48</v>
      </c>
      <c r="E286" s="24" t="s">
        <v>174</v>
      </c>
      <c r="F286" s="24" t="s">
        <v>163</v>
      </c>
      <c r="G286" s="24" t="s">
        <v>164</v>
      </c>
      <c r="H286" s="24" t="s">
        <v>171</v>
      </c>
      <c r="I286" s="24"/>
      <c r="J286" s="24"/>
      <c r="K286" s="24"/>
      <c r="L286" s="24"/>
      <c r="M286" s="24" t="s">
        <v>27</v>
      </c>
      <c r="N286" s="24" t="s">
        <v>151</v>
      </c>
      <c r="O286" s="24" t="s">
        <v>28</v>
      </c>
      <c r="P286" s="25" t="s">
        <v>57</v>
      </c>
      <c r="Q286" s="27">
        <v>211450570</v>
      </c>
      <c r="R286" s="27">
        <v>0</v>
      </c>
      <c r="S286" s="27">
        <v>0</v>
      </c>
      <c r="T286" s="27">
        <v>211450570</v>
      </c>
      <c r="U286" s="27">
        <v>0</v>
      </c>
      <c r="V286" s="27">
        <v>200949264</v>
      </c>
      <c r="W286" s="27">
        <v>10501306</v>
      </c>
      <c r="X286" s="27">
        <v>200949264</v>
      </c>
      <c r="Y286" s="27">
        <v>0</v>
      </c>
      <c r="Z286" s="27">
        <v>0</v>
      </c>
      <c r="AA286" s="27">
        <v>0</v>
      </c>
    </row>
    <row r="287" spans="1:27" ht="45" x14ac:dyDescent="0.25">
      <c r="A287" s="24" t="s">
        <v>105</v>
      </c>
      <c r="B287" s="25" t="s">
        <v>106</v>
      </c>
      <c r="C287" s="26" t="s">
        <v>176</v>
      </c>
      <c r="D287" s="24" t="s">
        <v>48</v>
      </c>
      <c r="E287" s="24" t="s">
        <v>174</v>
      </c>
      <c r="F287" s="24" t="s">
        <v>163</v>
      </c>
      <c r="G287" s="24" t="s">
        <v>165</v>
      </c>
      <c r="H287" s="24" t="s">
        <v>61</v>
      </c>
      <c r="I287" s="24"/>
      <c r="J287" s="24"/>
      <c r="K287" s="24"/>
      <c r="L287" s="24"/>
      <c r="M287" s="24" t="s">
        <v>27</v>
      </c>
      <c r="N287" s="24" t="s">
        <v>151</v>
      </c>
      <c r="O287" s="24" t="s">
        <v>28</v>
      </c>
      <c r="P287" s="25" t="s">
        <v>62</v>
      </c>
      <c r="Q287" s="27">
        <v>1796590904</v>
      </c>
      <c r="R287" s="27">
        <v>83976767</v>
      </c>
      <c r="S287" s="27">
        <v>0</v>
      </c>
      <c r="T287" s="27">
        <v>1880567671</v>
      </c>
      <c r="U287" s="27">
        <v>0</v>
      </c>
      <c r="V287" s="27">
        <v>1798179239</v>
      </c>
      <c r="W287" s="27">
        <v>82388432</v>
      </c>
      <c r="X287" s="27">
        <v>1043511508</v>
      </c>
      <c r="Y287" s="27">
        <v>52512715.469999999</v>
      </c>
      <c r="Z287" s="27">
        <v>52512715.469999999</v>
      </c>
      <c r="AA287" s="27">
        <v>52512715.469999999</v>
      </c>
    </row>
    <row r="288" spans="1:27" ht="22.5" x14ac:dyDescent="0.25">
      <c r="A288" s="24" t="s">
        <v>107</v>
      </c>
      <c r="B288" s="25" t="s">
        <v>108</v>
      </c>
      <c r="C288" s="26" t="s">
        <v>34</v>
      </c>
      <c r="D288" s="24" t="s">
        <v>26</v>
      </c>
      <c r="E288" s="24" t="s">
        <v>152</v>
      </c>
      <c r="F288" s="24"/>
      <c r="G288" s="24"/>
      <c r="H288" s="24"/>
      <c r="I288" s="24"/>
      <c r="J288" s="24"/>
      <c r="K288" s="24"/>
      <c r="L288" s="24"/>
      <c r="M288" s="24" t="s">
        <v>27</v>
      </c>
      <c r="N288" s="24" t="s">
        <v>151</v>
      </c>
      <c r="O288" s="24" t="s">
        <v>28</v>
      </c>
      <c r="P288" s="25" t="s">
        <v>35</v>
      </c>
      <c r="Q288" s="27">
        <v>142992416</v>
      </c>
      <c r="R288" s="27">
        <v>0</v>
      </c>
      <c r="S288" s="27">
        <v>0</v>
      </c>
      <c r="T288" s="27">
        <v>142992416</v>
      </c>
      <c r="U288" s="27">
        <v>0</v>
      </c>
      <c r="V288" s="27">
        <v>121383946</v>
      </c>
      <c r="W288" s="27">
        <v>21608470</v>
      </c>
      <c r="X288" s="27">
        <v>121383946</v>
      </c>
      <c r="Y288" s="27">
        <v>0</v>
      </c>
      <c r="Z288" s="27">
        <v>0</v>
      </c>
      <c r="AA288" s="27">
        <v>0</v>
      </c>
    </row>
    <row r="289" spans="1:27" ht="22.5" x14ac:dyDescent="0.25">
      <c r="A289" s="24" t="s">
        <v>107</v>
      </c>
      <c r="B289" s="25" t="s">
        <v>108</v>
      </c>
      <c r="C289" s="26" t="s">
        <v>44</v>
      </c>
      <c r="D289" s="24" t="s">
        <v>26</v>
      </c>
      <c r="E289" s="24" t="s">
        <v>161</v>
      </c>
      <c r="F289" s="24" t="s">
        <v>150</v>
      </c>
      <c r="G289" s="24"/>
      <c r="H289" s="24"/>
      <c r="I289" s="24"/>
      <c r="J289" s="24"/>
      <c r="K289" s="24"/>
      <c r="L289" s="24"/>
      <c r="M289" s="24" t="s">
        <v>27</v>
      </c>
      <c r="N289" s="24" t="s">
        <v>151</v>
      </c>
      <c r="O289" s="24" t="s">
        <v>28</v>
      </c>
      <c r="P289" s="25" t="s">
        <v>45</v>
      </c>
      <c r="Q289" s="27">
        <v>125006699</v>
      </c>
      <c r="R289" s="27">
        <v>10000000</v>
      </c>
      <c r="S289" s="27">
        <v>10000000</v>
      </c>
      <c r="T289" s="27">
        <v>125006699</v>
      </c>
      <c r="U289" s="27">
        <v>0</v>
      </c>
      <c r="V289" s="27">
        <v>0</v>
      </c>
      <c r="W289" s="27">
        <v>125006699</v>
      </c>
      <c r="X289" s="27">
        <v>0</v>
      </c>
      <c r="Y289" s="27">
        <v>0</v>
      </c>
      <c r="Z289" s="27">
        <v>0</v>
      </c>
      <c r="AA289" s="27">
        <v>0</v>
      </c>
    </row>
    <row r="290" spans="1:27" ht="56.25" x14ac:dyDescent="0.25">
      <c r="A290" s="24" t="s">
        <v>107</v>
      </c>
      <c r="B290" s="25" t="s">
        <v>108</v>
      </c>
      <c r="C290" s="26" t="s">
        <v>50</v>
      </c>
      <c r="D290" s="24" t="s">
        <v>48</v>
      </c>
      <c r="E290" s="24" t="s">
        <v>162</v>
      </c>
      <c r="F290" s="24" t="s">
        <v>163</v>
      </c>
      <c r="G290" s="24" t="s">
        <v>167</v>
      </c>
      <c r="H290" s="24" t="s">
        <v>51</v>
      </c>
      <c r="I290" s="24"/>
      <c r="J290" s="24"/>
      <c r="K290" s="24"/>
      <c r="L290" s="24"/>
      <c r="M290" s="24" t="s">
        <v>27</v>
      </c>
      <c r="N290" s="24" t="s">
        <v>151</v>
      </c>
      <c r="O290" s="24" t="s">
        <v>28</v>
      </c>
      <c r="P290" s="25" t="s">
        <v>52</v>
      </c>
      <c r="Q290" s="27">
        <v>164218500</v>
      </c>
      <c r="R290" s="27">
        <v>0</v>
      </c>
      <c r="S290" s="27">
        <v>0</v>
      </c>
      <c r="T290" s="27">
        <v>164218500</v>
      </c>
      <c r="U290" s="27">
        <v>0</v>
      </c>
      <c r="V290" s="27">
        <v>164218500</v>
      </c>
      <c r="W290" s="27">
        <v>0</v>
      </c>
      <c r="X290" s="27">
        <v>158918500</v>
      </c>
      <c r="Y290" s="27">
        <v>0</v>
      </c>
      <c r="Z290" s="27">
        <v>0</v>
      </c>
      <c r="AA290" s="27">
        <v>0</v>
      </c>
    </row>
    <row r="291" spans="1:27" ht="90" x14ac:dyDescent="0.25">
      <c r="A291" s="24" t="s">
        <v>107</v>
      </c>
      <c r="B291" s="25" t="s">
        <v>108</v>
      </c>
      <c r="C291" s="26" t="s">
        <v>54</v>
      </c>
      <c r="D291" s="24" t="s">
        <v>48</v>
      </c>
      <c r="E291" s="24" t="s">
        <v>162</v>
      </c>
      <c r="F291" s="24" t="s">
        <v>163</v>
      </c>
      <c r="G291" s="24" t="s">
        <v>168</v>
      </c>
      <c r="H291" s="24" t="s">
        <v>169</v>
      </c>
      <c r="I291" s="24"/>
      <c r="J291" s="24"/>
      <c r="K291" s="24"/>
      <c r="L291" s="24"/>
      <c r="M291" s="24" t="s">
        <v>53</v>
      </c>
      <c r="N291" s="24" t="s">
        <v>158</v>
      </c>
      <c r="O291" s="24" t="s">
        <v>28</v>
      </c>
      <c r="P291" s="25" t="s">
        <v>55</v>
      </c>
      <c r="Q291" s="27">
        <v>137744025855</v>
      </c>
      <c r="R291" s="27">
        <v>629397676</v>
      </c>
      <c r="S291" s="27">
        <v>81000000</v>
      </c>
      <c r="T291" s="27">
        <v>138292423531</v>
      </c>
      <c r="U291" s="27">
        <v>0</v>
      </c>
      <c r="V291" s="27">
        <v>92490297287</v>
      </c>
      <c r="W291" s="27">
        <v>45802126244</v>
      </c>
      <c r="X291" s="27">
        <v>84923093257</v>
      </c>
      <c r="Y291" s="27">
        <v>2610916809</v>
      </c>
      <c r="Z291" s="27">
        <v>2610916809</v>
      </c>
      <c r="AA291" s="27">
        <v>2610916809</v>
      </c>
    </row>
    <row r="292" spans="1:27" ht="90" x14ac:dyDescent="0.25">
      <c r="A292" s="24" t="s">
        <v>107</v>
      </c>
      <c r="B292" s="25" t="s">
        <v>108</v>
      </c>
      <c r="C292" s="26" t="s">
        <v>54</v>
      </c>
      <c r="D292" s="24" t="s">
        <v>48</v>
      </c>
      <c r="E292" s="24" t="s">
        <v>162</v>
      </c>
      <c r="F292" s="24" t="s">
        <v>163</v>
      </c>
      <c r="G292" s="24" t="s">
        <v>168</v>
      </c>
      <c r="H292" s="24" t="s">
        <v>169</v>
      </c>
      <c r="I292" s="24"/>
      <c r="J292" s="24"/>
      <c r="K292" s="24"/>
      <c r="L292" s="24"/>
      <c r="M292" s="24" t="s">
        <v>27</v>
      </c>
      <c r="N292" s="24" t="s">
        <v>151</v>
      </c>
      <c r="O292" s="24" t="s">
        <v>28</v>
      </c>
      <c r="P292" s="25" t="s">
        <v>55</v>
      </c>
      <c r="Q292" s="27">
        <v>5335952574</v>
      </c>
      <c r="R292" s="27">
        <v>319121643</v>
      </c>
      <c r="S292" s="27">
        <v>44195976</v>
      </c>
      <c r="T292" s="27">
        <v>5610878241</v>
      </c>
      <c r="U292" s="27">
        <v>0</v>
      </c>
      <c r="V292" s="27">
        <v>3332336722</v>
      </c>
      <c r="W292" s="27">
        <v>2278541519</v>
      </c>
      <c r="X292" s="27">
        <v>3015207286</v>
      </c>
      <c r="Y292" s="27">
        <v>0</v>
      </c>
      <c r="Z292" s="27">
        <v>0</v>
      </c>
      <c r="AA292" s="27">
        <v>0</v>
      </c>
    </row>
    <row r="293" spans="1:27" ht="56.25" x14ac:dyDescent="0.25">
      <c r="A293" s="24" t="s">
        <v>107</v>
      </c>
      <c r="B293" s="25" t="s">
        <v>108</v>
      </c>
      <c r="C293" s="26" t="s">
        <v>56</v>
      </c>
      <c r="D293" s="24" t="s">
        <v>48</v>
      </c>
      <c r="E293" s="24" t="s">
        <v>162</v>
      </c>
      <c r="F293" s="24" t="s">
        <v>163</v>
      </c>
      <c r="G293" s="24" t="s">
        <v>168</v>
      </c>
      <c r="H293" s="24" t="s">
        <v>171</v>
      </c>
      <c r="I293" s="24"/>
      <c r="J293" s="24"/>
      <c r="K293" s="24"/>
      <c r="L293" s="24"/>
      <c r="M293" s="24" t="s">
        <v>27</v>
      </c>
      <c r="N293" s="24" t="s">
        <v>151</v>
      </c>
      <c r="O293" s="24" t="s">
        <v>28</v>
      </c>
      <c r="P293" s="25" t="s">
        <v>57</v>
      </c>
      <c r="Q293" s="27">
        <v>5865970158</v>
      </c>
      <c r="R293" s="27">
        <v>791901728</v>
      </c>
      <c r="S293" s="27">
        <v>32950864</v>
      </c>
      <c r="T293" s="27">
        <v>6624921022</v>
      </c>
      <c r="U293" s="27">
        <v>0</v>
      </c>
      <c r="V293" s="27">
        <v>6573537006</v>
      </c>
      <c r="W293" s="27">
        <v>51384016</v>
      </c>
      <c r="X293" s="27">
        <v>6487985916</v>
      </c>
      <c r="Y293" s="27">
        <v>0</v>
      </c>
      <c r="Z293" s="27">
        <v>0</v>
      </c>
      <c r="AA293" s="27">
        <v>0</v>
      </c>
    </row>
    <row r="294" spans="1:27" ht="45" x14ac:dyDescent="0.25">
      <c r="A294" s="24" t="s">
        <v>107</v>
      </c>
      <c r="B294" s="25" t="s">
        <v>108</v>
      </c>
      <c r="C294" s="26" t="s">
        <v>58</v>
      </c>
      <c r="D294" s="24" t="s">
        <v>48</v>
      </c>
      <c r="E294" s="24" t="s">
        <v>162</v>
      </c>
      <c r="F294" s="24" t="s">
        <v>163</v>
      </c>
      <c r="G294" s="24" t="s">
        <v>158</v>
      </c>
      <c r="H294" s="24" t="s">
        <v>172</v>
      </c>
      <c r="I294" s="24"/>
      <c r="J294" s="24"/>
      <c r="K294" s="24"/>
      <c r="L294" s="24"/>
      <c r="M294" s="24" t="s">
        <v>53</v>
      </c>
      <c r="N294" s="24" t="s">
        <v>173</v>
      </c>
      <c r="O294" s="24" t="s">
        <v>28</v>
      </c>
      <c r="P294" s="25" t="s">
        <v>59</v>
      </c>
      <c r="Q294" s="27">
        <v>2703846040</v>
      </c>
      <c r="R294" s="27">
        <v>271801267</v>
      </c>
      <c r="S294" s="27">
        <v>0</v>
      </c>
      <c r="T294" s="27">
        <v>2975647307</v>
      </c>
      <c r="U294" s="27">
        <v>0</v>
      </c>
      <c r="V294" s="27">
        <v>2975647307</v>
      </c>
      <c r="W294" s="27">
        <v>0</v>
      </c>
      <c r="X294" s="27">
        <v>2678615359</v>
      </c>
      <c r="Y294" s="27">
        <v>382659337</v>
      </c>
      <c r="Z294" s="27">
        <v>382659337</v>
      </c>
      <c r="AA294" s="27">
        <v>382659337</v>
      </c>
    </row>
    <row r="295" spans="1:27" ht="45" x14ac:dyDescent="0.25">
      <c r="A295" s="24" t="s">
        <v>107</v>
      </c>
      <c r="B295" s="25" t="s">
        <v>108</v>
      </c>
      <c r="C295" s="26" t="s">
        <v>58</v>
      </c>
      <c r="D295" s="24" t="s">
        <v>48</v>
      </c>
      <c r="E295" s="24" t="s">
        <v>162</v>
      </c>
      <c r="F295" s="24" t="s">
        <v>163</v>
      </c>
      <c r="G295" s="24" t="s">
        <v>158</v>
      </c>
      <c r="H295" s="24" t="s">
        <v>172</v>
      </c>
      <c r="I295" s="24"/>
      <c r="J295" s="24"/>
      <c r="K295" s="24"/>
      <c r="L295" s="24"/>
      <c r="M295" s="24" t="s">
        <v>27</v>
      </c>
      <c r="N295" s="24" t="s">
        <v>170</v>
      </c>
      <c r="O295" s="24" t="s">
        <v>28</v>
      </c>
      <c r="P295" s="25" t="s">
        <v>59</v>
      </c>
      <c r="Q295" s="27">
        <v>6727797527</v>
      </c>
      <c r="R295" s="27">
        <v>2738400040</v>
      </c>
      <c r="S295" s="27">
        <v>383943245</v>
      </c>
      <c r="T295" s="27">
        <v>9082254322</v>
      </c>
      <c r="U295" s="27">
        <v>0</v>
      </c>
      <c r="V295" s="27">
        <v>7878470630</v>
      </c>
      <c r="W295" s="27">
        <v>1203783692</v>
      </c>
      <c r="X295" s="27">
        <v>5536633702</v>
      </c>
      <c r="Y295" s="27">
        <v>0</v>
      </c>
      <c r="Z295" s="27">
        <v>0</v>
      </c>
      <c r="AA295" s="27">
        <v>0</v>
      </c>
    </row>
    <row r="296" spans="1:27" ht="45" x14ac:dyDescent="0.25">
      <c r="A296" s="24" t="s">
        <v>107</v>
      </c>
      <c r="B296" s="25" t="s">
        <v>108</v>
      </c>
      <c r="C296" s="26" t="s">
        <v>58</v>
      </c>
      <c r="D296" s="24" t="s">
        <v>48</v>
      </c>
      <c r="E296" s="24" t="s">
        <v>162</v>
      </c>
      <c r="F296" s="24" t="s">
        <v>163</v>
      </c>
      <c r="G296" s="24" t="s">
        <v>158</v>
      </c>
      <c r="H296" s="24" t="s">
        <v>172</v>
      </c>
      <c r="I296" s="24"/>
      <c r="J296" s="24"/>
      <c r="K296" s="24"/>
      <c r="L296" s="24"/>
      <c r="M296" s="24" t="s">
        <v>27</v>
      </c>
      <c r="N296" s="24" t="s">
        <v>151</v>
      </c>
      <c r="O296" s="24" t="s">
        <v>28</v>
      </c>
      <c r="P296" s="25" t="s">
        <v>59</v>
      </c>
      <c r="Q296" s="27">
        <v>27279220442</v>
      </c>
      <c r="R296" s="27">
        <v>0</v>
      </c>
      <c r="S296" s="27">
        <v>0</v>
      </c>
      <c r="T296" s="27">
        <v>27279220442</v>
      </c>
      <c r="U296" s="27">
        <v>0</v>
      </c>
      <c r="V296" s="27">
        <v>26625006392</v>
      </c>
      <c r="W296" s="27">
        <v>654214050</v>
      </c>
      <c r="X296" s="27">
        <v>26427621445</v>
      </c>
      <c r="Y296" s="27">
        <v>3567318180</v>
      </c>
      <c r="Z296" s="27">
        <v>3567318180</v>
      </c>
      <c r="AA296" s="27">
        <v>3567318180</v>
      </c>
    </row>
    <row r="297" spans="1:27" ht="56.25" x14ac:dyDescent="0.25">
      <c r="A297" s="24" t="s">
        <v>107</v>
      </c>
      <c r="B297" s="25" t="s">
        <v>108</v>
      </c>
      <c r="C297" s="26" t="s">
        <v>187</v>
      </c>
      <c r="D297" s="24" t="s">
        <v>48</v>
      </c>
      <c r="E297" s="24" t="s">
        <v>162</v>
      </c>
      <c r="F297" s="24" t="s">
        <v>163</v>
      </c>
      <c r="G297" s="24" t="s">
        <v>188</v>
      </c>
      <c r="H297" s="24" t="s">
        <v>166</v>
      </c>
      <c r="I297" s="24"/>
      <c r="J297" s="24"/>
      <c r="K297" s="24"/>
      <c r="L297" s="24"/>
      <c r="M297" s="24" t="s">
        <v>27</v>
      </c>
      <c r="N297" s="24" t="s">
        <v>151</v>
      </c>
      <c r="O297" s="24" t="s">
        <v>28</v>
      </c>
      <c r="P297" s="25" t="s">
        <v>49</v>
      </c>
      <c r="Q297" s="27">
        <v>529109579</v>
      </c>
      <c r="R297" s="27">
        <v>8000</v>
      </c>
      <c r="S297" s="27">
        <v>0</v>
      </c>
      <c r="T297" s="27">
        <v>529117579</v>
      </c>
      <c r="U297" s="27">
        <v>0</v>
      </c>
      <c r="V297" s="27">
        <v>529109578</v>
      </c>
      <c r="W297" s="27">
        <v>8001</v>
      </c>
      <c r="X297" s="27">
        <v>525109578</v>
      </c>
      <c r="Y297" s="27">
        <v>0</v>
      </c>
      <c r="Z297" s="27">
        <v>0</v>
      </c>
      <c r="AA297" s="27">
        <v>0</v>
      </c>
    </row>
    <row r="298" spans="1:27" ht="56.25" x14ac:dyDescent="0.25">
      <c r="A298" s="24" t="s">
        <v>107</v>
      </c>
      <c r="B298" s="25" t="s">
        <v>108</v>
      </c>
      <c r="C298" s="26" t="s">
        <v>60</v>
      </c>
      <c r="D298" s="24" t="s">
        <v>48</v>
      </c>
      <c r="E298" s="24" t="s">
        <v>174</v>
      </c>
      <c r="F298" s="24" t="s">
        <v>163</v>
      </c>
      <c r="G298" s="24" t="s">
        <v>164</v>
      </c>
      <c r="H298" s="24" t="s">
        <v>171</v>
      </c>
      <c r="I298" s="24"/>
      <c r="J298" s="24"/>
      <c r="K298" s="24"/>
      <c r="L298" s="24"/>
      <c r="M298" s="24" t="s">
        <v>27</v>
      </c>
      <c r="N298" s="24" t="s">
        <v>151</v>
      </c>
      <c r="O298" s="24" t="s">
        <v>28</v>
      </c>
      <c r="P298" s="25" t="s">
        <v>57</v>
      </c>
      <c r="Q298" s="27">
        <v>219291563</v>
      </c>
      <c r="R298" s="27">
        <v>0</v>
      </c>
      <c r="S298" s="27">
        <v>1395481</v>
      </c>
      <c r="T298" s="27">
        <v>217896082</v>
      </c>
      <c r="U298" s="27">
        <v>0</v>
      </c>
      <c r="V298" s="27">
        <v>217896082</v>
      </c>
      <c r="W298" s="27">
        <v>0</v>
      </c>
      <c r="X298" s="27">
        <v>199688812</v>
      </c>
      <c r="Y298" s="27">
        <v>0</v>
      </c>
      <c r="Z298" s="27">
        <v>0</v>
      </c>
      <c r="AA298" s="27">
        <v>0</v>
      </c>
    </row>
    <row r="299" spans="1:27" ht="45" x14ac:dyDescent="0.25">
      <c r="A299" s="24" t="s">
        <v>107</v>
      </c>
      <c r="B299" s="25" t="s">
        <v>108</v>
      </c>
      <c r="C299" s="26" t="s">
        <v>176</v>
      </c>
      <c r="D299" s="24" t="s">
        <v>48</v>
      </c>
      <c r="E299" s="24" t="s">
        <v>174</v>
      </c>
      <c r="F299" s="24" t="s">
        <v>163</v>
      </c>
      <c r="G299" s="24" t="s">
        <v>165</v>
      </c>
      <c r="H299" s="24" t="s">
        <v>61</v>
      </c>
      <c r="I299" s="24"/>
      <c r="J299" s="24"/>
      <c r="K299" s="24"/>
      <c r="L299" s="24"/>
      <c r="M299" s="24" t="s">
        <v>27</v>
      </c>
      <c r="N299" s="24" t="s">
        <v>151</v>
      </c>
      <c r="O299" s="24" t="s">
        <v>28</v>
      </c>
      <c r="P299" s="25" t="s">
        <v>62</v>
      </c>
      <c r="Q299" s="27">
        <v>3215951248</v>
      </c>
      <c r="R299" s="27">
        <v>100000000</v>
      </c>
      <c r="S299" s="27">
        <v>0</v>
      </c>
      <c r="T299" s="27">
        <v>3315951248</v>
      </c>
      <c r="U299" s="27">
        <v>0</v>
      </c>
      <c r="V299" s="27">
        <v>2205487676</v>
      </c>
      <c r="W299" s="27">
        <v>1110463572</v>
      </c>
      <c r="X299" s="27">
        <v>2163952963</v>
      </c>
      <c r="Y299" s="27">
        <v>85872008.439999998</v>
      </c>
      <c r="Z299" s="27">
        <v>85872008.439999998</v>
      </c>
      <c r="AA299" s="27">
        <v>85872008.439999998</v>
      </c>
    </row>
    <row r="300" spans="1:27" ht="22.5" x14ac:dyDescent="0.25">
      <c r="A300" s="24" t="s">
        <v>109</v>
      </c>
      <c r="B300" s="25" t="s">
        <v>110</v>
      </c>
      <c r="C300" s="26" t="s">
        <v>34</v>
      </c>
      <c r="D300" s="24" t="s">
        <v>26</v>
      </c>
      <c r="E300" s="24" t="s">
        <v>152</v>
      </c>
      <c r="F300" s="24"/>
      <c r="G300" s="24"/>
      <c r="H300" s="24"/>
      <c r="I300" s="24"/>
      <c r="J300" s="24"/>
      <c r="K300" s="24"/>
      <c r="L300" s="24"/>
      <c r="M300" s="24" t="s">
        <v>27</v>
      </c>
      <c r="N300" s="24" t="s">
        <v>151</v>
      </c>
      <c r="O300" s="24" t="s">
        <v>28</v>
      </c>
      <c r="P300" s="25" t="s">
        <v>35</v>
      </c>
      <c r="Q300" s="27">
        <v>153235178</v>
      </c>
      <c r="R300" s="27">
        <v>0</v>
      </c>
      <c r="S300" s="27">
        <v>0</v>
      </c>
      <c r="T300" s="27">
        <v>153235178</v>
      </c>
      <c r="U300" s="27">
        <v>0</v>
      </c>
      <c r="V300" s="27">
        <v>148235178</v>
      </c>
      <c r="W300" s="27">
        <v>5000000</v>
      </c>
      <c r="X300" s="27">
        <v>110474116</v>
      </c>
      <c r="Y300" s="27">
        <v>0</v>
      </c>
      <c r="Z300" s="27">
        <v>0</v>
      </c>
      <c r="AA300" s="27">
        <v>0</v>
      </c>
    </row>
    <row r="301" spans="1:27" ht="22.5" x14ac:dyDescent="0.25">
      <c r="A301" s="24" t="s">
        <v>109</v>
      </c>
      <c r="B301" s="25" t="s">
        <v>110</v>
      </c>
      <c r="C301" s="26" t="s">
        <v>44</v>
      </c>
      <c r="D301" s="24" t="s">
        <v>26</v>
      </c>
      <c r="E301" s="24" t="s">
        <v>161</v>
      </c>
      <c r="F301" s="24" t="s">
        <v>150</v>
      </c>
      <c r="G301" s="24"/>
      <c r="H301" s="24"/>
      <c r="I301" s="24"/>
      <c r="J301" s="24"/>
      <c r="K301" s="24"/>
      <c r="L301" s="24"/>
      <c r="M301" s="24" t="s">
        <v>27</v>
      </c>
      <c r="N301" s="24" t="s">
        <v>151</v>
      </c>
      <c r="O301" s="24" t="s">
        <v>28</v>
      </c>
      <c r="P301" s="25" t="s">
        <v>45</v>
      </c>
      <c r="Q301" s="27">
        <v>343789628</v>
      </c>
      <c r="R301" s="27">
        <v>0</v>
      </c>
      <c r="S301" s="27">
        <v>0</v>
      </c>
      <c r="T301" s="27">
        <v>343789628</v>
      </c>
      <c r="U301" s="27">
        <v>0</v>
      </c>
      <c r="V301" s="27">
        <v>343789628</v>
      </c>
      <c r="W301" s="27">
        <v>0</v>
      </c>
      <c r="X301" s="27">
        <v>1375159</v>
      </c>
      <c r="Y301" s="27">
        <v>0</v>
      </c>
      <c r="Z301" s="27">
        <v>0</v>
      </c>
      <c r="AA301" s="27">
        <v>0</v>
      </c>
    </row>
    <row r="302" spans="1:27" ht="56.25" x14ac:dyDescent="0.25">
      <c r="A302" s="24" t="s">
        <v>109</v>
      </c>
      <c r="B302" s="25" t="s">
        <v>110</v>
      </c>
      <c r="C302" s="26" t="s">
        <v>50</v>
      </c>
      <c r="D302" s="24" t="s">
        <v>48</v>
      </c>
      <c r="E302" s="24" t="s">
        <v>162</v>
      </c>
      <c r="F302" s="24" t="s">
        <v>163</v>
      </c>
      <c r="G302" s="24" t="s">
        <v>167</v>
      </c>
      <c r="H302" s="24" t="s">
        <v>51</v>
      </c>
      <c r="I302" s="24"/>
      <c r="J302" s="24"/>
      <c r="K302" s="24"/>
      <c r="L302" s="24"/>
      <c r="M302" s="24" t="s">
        <v>27</v>
      </c>
      <c r="N302" s="24" t="s">
        <v>151</v>
      </c>
      <c r="O302" s="24" t="s">
        <v>28</v>
      </c>
      <c r="P302" s="25" t="s">
        <v>52</v>
      </c>
      <c r="Q302" s="27">
        <v>1418192049</v>
      </c>
      <c r="R302" s="27">
        <v>3565000</v>
      </c>
      <c r="S302" s="27">
        <v>0</v>
      </c>
      <c r="T302" s="27">
        <v>1421757049</v>
      </c>
      <c r="U302" s="27">
        <v>0</v>
      </c>
      <c r="V302" s="27">
        <v>1421757049</v>
      </c>
      <c r="W302" s="27">
        <v>0</v>
      </c>
      <c r="X302" s="27">
        <v>1418440462</v>
      </c>
      <c r="Y302" s="27">
        <v>0</v>
      </c>
      <c r="Z302" s="27">
        <v>0</v>
      </c>
      <c r="AA302" s="27">
        <v>0</v>
      </c>
    </row>
    <row r="303" spans="1:27" ht="90" x14ac:dyDescent="0.25">
      <c r="A303" s="24" t="s">
        <v>109</v>
      </c>
      <c r="B303" s="25" t="s">
        <v>110</v>
      </c>
      <c r="C303" s="26" t="s">
        <v>54</v>
      </c>
      <c r="D303" s="24" t="s">
        <v>48</v>
      </c>
      <c r="E303" s="24" t="s">
        <v>162</v>
      </c>
      <c r="F303" s="24" t="s">
        <v>163</v>
      </c>
      <c r="G303" s="24" t="s">
        <v>168</v>
      </c>
      <c r="H303" s="24" t="s">
        <v>169</v>
      </c>
      <c r="I303" s="24"/>
      <c r="J303" s="24"/>
      <c r="K303" s="24"/>
      <c r="L303" s="24"/>
      <c r="M303" s="24" t="s">
        <v>53</v>
      </c>
      <c r="N303" s="24" t="s">
        <v>158</v>
      </c>
      <c r="O303" s="24" t="s">
        <v>28</v>
      </c>
      <c r="P303" s="25" t="s">
        <v>55</v>
      </c>
      <c r="Q303" s="27">
        <v>336916577848</v>
      </c>
      <c r="R303" s="27">
        <v>0</v>
      </c>
      <c r="S303" s="27">
        <v>0</v>
      </c>
      <c r="T303" s="27">
        <v>336916577848</v>
      </c>
      <c r="U303" s="27">
        <v>0</v>
      </c>
      <c r="V303" s="27">
        <v>198424892888</v>
      </c>
      <c r="W303" s="27">
        <v>138491684960</v>
      </c>
      <c r="X303" s="27">
        <v>188405900134</v>
      </c>
      <c r="Y303" s="27">
        <v>3927369821</v>
      </c>
      <c r="Z303" s="27">
        <v>3752047301</v>
      </c>
      <c r="AA303" s="27">
        <v>3752047301</v>
      </c>
    </row>
    <row r="304" spans="1:27" ht="90" x14ac:dyDescent="0.25">
      <c r="A304" s="24" t="s">
        <v>109</v>
      </c>
      <c r="B304" s="25" t="s">
        <v>110</v>
      </c>
      <c r="C304" s="26" t="s">
        <v>54</v>
      </c>
      <c r="D304" s="24" t="s">
        <v>48</v>
      </c>
      <c r="E304" s="24" t="s">
        <v>162</v>
      </c>
      <c r="F304" s="24" t="s">
        <v>163</v>
      </c>
      <c r="G304" s="24" t="s">
        <v>168</v>
      </c>
      <c r="H304" s="24" t="s">
        <v>169</v>
      </c>
      <c r="I304" s="24"/>
      <c r="J304" s="24"/>
      <c r="K304" s="24"/>
      <c r="L304" s="24"/>
      <c r="M304" s="24" t="s">
        <v>27</v>
      </c>
      <c r="N304" s="24" t="s">
        <v>151</v>
      </c>
      <c r="O304" s="24" t="s">
        <v>28</v>
      </c>
      <c r="P304" s="25" t="s">
        <v>55</v>
      </c>
      <c r="Q304" s="27">
        <v>11971364830</v>
      </c>
      <c r="R304" s="27">
        <v>1599090</v>
      </c>
      <c r="S304" s="27">
        <v>64556225</v>
      </c>
      <c r="T304" s="27">
        <v>11908407695</v>
      </c>
      <c r="U304" s="27">
        <v>0</v>
      </c>
      <c r="V304" s="27">
        <v>5624084522</v>
      </c>
      <c r="W304" s="27">
        <v>6284323173</v>
      </c>
      <c r="X304" s="27">
        <v>4408951239</v>
      </c>
      <c r="Y304" s="27">
        <v>0</v>
      </c>
      <c r="Z304" s="27">
        <v>0</v>
      </c>
      <c r="AA304" s="27">
        <v>0</v>
      </c>
    </row>
    <row r="305" spans="1:27" ht="56.25" x14ac:dyDescent="0.25">
      <c r="A305" s="24" t="s">
        <v>109</v>
      </c>
      <c r="B305" s="25" t="s">
        <v>110</v>
      </c>
      <c r="C305" s="26" t="s">
        <v>56</v>
      </c>
      <c r="D305" s="24" t="s">
        <v>48</v>
      </c>
      <c r="E305" s="24" t="s">
        <v>162</v>
      </c>
      <c r="F305" s="24" t="s">
        <v>163</v>
      </c>
      <c r="G305" s="24" t="s">
        <v>168</v>
      </c>
      <c r="H305" s="24" t="s">
        <v>171</v>
      </c>
      <c r="I305" s="24"/>
      <c r="J305" s="24"/>
      <c r="K305" s="24"/>
      <c r="L305" s="24"/>
      <c r="M305" s="24" t="s">
        <v>27</v>
      </c>
      <c r="N305" s="24" t="s">
        <v>151</v>
      </c>
      <c r="O305" s="24" t="s">
        <v>28</v>
      </c>
      <c r="P305" s="25" t="s">
        <v>57</v>
      </c>
      <c r="Q305" s="27">
        <v>12535774689</v>
      </c>
      <c r="R305" s="27">
        <v>607392522</v>
      </c>
      <c r="S305" s="27">
        <v>110429533</v>
      </c>
      <c r="T305" s="27">
        <v>13032737678</v>
      </c>
      <c r="U305" s="27">
        <v>0</v>
      </c>
      <c r="V305" s="27">
        <v>12505048793</v>
      </c>
      <c r="W305" s="27">
        <v>527688885</v>
      </c>
      <c r="X305" s="27">
        <v>12144959047</v>
      </c>
      <c r="Y305" s="27">
        <v>29853911</v>
      </c>
      <c r="Z305" s="27">
        <v>29853911</v>
      </c>
      <c r="AA305" s="27">
        <v>29853911</v>
      </c>
    </row>
    <row r="306" spans="1:27" ht="45" x14ac:dyDescent="0.25">
      <c r="A306" s="24" t="s">
        <v>109</v>
      </c>
      <c r="B306" s="25" t="s">
        <v>110</v>
      </c>
      <c r="C306" s="26" t="s">
        <v>58</v>
      </c>
      <c r="D306" s="24" t="s">
        <v>48</v>
      </c>
      <c r="E306" s="24" t="s">
        <v>162</v>
      </c>
      <c r="F306" s="24" t="s">
        <v>163</v>
      </c>
      <c r="G306" s="24" t="s">
        <v>158</v>
      </c>
      <c r="H306" s="24" t="s">
        <v>172</v>
      </c>
      <c r="I306" s="24"/>
      <c r="J306" s="24"/>
      <c r="K306" s="24"/>
      <c r="L306" s="24"/>
      <c r="M306" s="24" t="s">
        <v>53</v>
      </c>
      <c r="N306" s="24" t="s">
        <v>173</v>
      </c>
      <c r="O306" s="24" t="s">
        <v>28</v>
      </c>
      <c r="P306" s="25" t="s">
        <v>59</v>
      </c>
      <c r="Q306" s="27">
        <v>19333651778</v>
      </c>
      <c r="R306" s="27">
        <v>0</v>
      </c>
      <c r="S306" s="27">
        <v>0</v>
      </c>
      <c r="T306" s="27">
        <v>19333651778</v>
      </c>
      <c r="U306" s="27">
        <v>0</v>
      </c>
      <c r="V306" s="27">
        <v>18762682717.009998</v>
      </c>
      <c r="W306" s="27">
        <v>570969060.99000001</v>
      </c>
      <c r="X306" s="27">
        <v>17192682717</v>
      </c>
      <c r="Y306" s="27">
        <v>2400677276</v>
      </c>
      <c r="Z306" s="27">
        <v>2400677276</v>
      </c>
      <c r="AA306" s="27">
        <v>2400677276</v>
      </c>
    </row>
    <row r="307" spans="1:27" ht="45" x14ac:dyDescent="0.25">
      <c r="A307" s="24" t="s">
        <v>109</v>
      </c>
      <c r="B307" s="25" t="s">
        <v>110</v>
      </c>
      <c r="C307" s="26" t="s">
        <v>58</v>
      </c>
      <c r="D307" s="24" t="s">
        <v>48</v>
      </c>
      <c r="E307" s="24" t="s">
        <v>162</v>
      </c>
      <c r="F307" s="24" t="s">
        <v>163</v>
      </c>
      <c r="G307" s="24" t="s">
        <v>158</v>
      </c>
      <c r="H307" s="24" t="s">
        <v>172</v>
      </c>
      <c r="I307" s="24"/>
      <c r="J307" s="24"/>
      <c r="K307" s="24"/>
      <c r="L307" s="24"/>
      <c r="M307" s="24" t="s">
        <v>27</v>
      </c>
      <c r="N307" s="24" t="s">
        <v>170</v>
      </c>
      <c r="O307" s="24" t="s">
        <v>28</v>
      </c>
      <c r="P307" s="25" t="s">
        <v>59</v>
      </c>
      <c r="Q307" s="27">
        <v>12615589377</v>
      </c>
      <c r="R307" s="27">
        <v>0</v>
      </c>
      <c r="S307" s="27">
        <v>912013267</v>
      </c>
      <c r="T307" s="27">
        <v>11703576110</v>
      </c>
      <c r="U307" s="27">
        <v>0</v>
      </c>
      <c r="V307" s="27">
        <v>7910892689</v>
      </c>
      <c r="W307" s="27">
        <v>3792683421</v>
      </c>
      <c r="X307" s="27">
        <v>7465556774</v>
      </c>
      <c r="Y307" s="27">
        <v>0</v>
      </c>
      <c r="Z307" s="27">
        <v>0</v>
      </c>
      <c r="AA307" s="27">
        <v>0</v>
      </c>
    </row>
    <row r="308" spans="1:27" ht="45" x14ac:dyDescent="0.25">
      <c r="A308" s="24" t="s">
        <v>109</v>
      </c>
      <c r="B308" s="25" t="s">
        <v>110</v>
      </c>
      <c r="C308" s="26" t="s">
        <v>58</v>
      </c>
      <c r="D308" s="24" t="s">
        <v>48</v>
      </c>
      <c r="E308" s="24" t="s">
        <v>162</v>
      </c>
      <c r="F308" s="24" t="s">
        <v>163</v>
      </c>
      <c r="G308" s="24" t="s">
        <v>158</v>
      </c>
      <c r="H308" s="24" t="s">
        <v>172</v>
      </c>
      <c r="I308" s="24"/>
      <c r="J308" s="24"/>
      <c r="K308" s="24"/>
      <c r="L308" s="24"/>
      <c r="M308" s="24" t="s">
        <v>27</v>
      </c>
      <c r="N308" s="24" t="s">
        <v>151</v>
      </c>
      <c r="O308" s="24" t="s">
        <v>28</v>
      </c>
      <c r="P308" s="25" t="s">
        <v>59</v>
      </c>
      <c r="Q308" s="27">
        <v>67734024812</v>
      </c>
      <c r="R308" s="27">
        <v>0</v>
      </c>
      <c r="S308" s="27">
        <v>0</v>
      </c>
      <c r="T308" s="27">
        <v>67734024812</v>
      </c>
      <c r="U308" s="27">
        <v>0</v>
      </c>
      <c r="V308" s="27">
        <v>67334865296</v>
      </c>
      <c r="W308" s="27">
        <v>399159516</v>
      </c>
      <c r="X308" s="27">
        <v>67133252989</v>
      </c>
      <c r="Y308" s="27">
        <v>9239227993</v>
      </c>
      <c r="Z308" s="27">
        <v>9239227993</v>
      </c>
      <c r="AA308" s="27">
        <v>9239227993</v>
      </c>
    </row>
    <row r="309" spans="1:27" ht="56.25" x14ac:dyDescent="0.25">
      <c r="A309" s="24" t="s">
        <v>109</v>
      </c>
      <c r="B309" s="25" t="s">
        <v>110</v>
      </c>
      <c r="C309" s="26" t="s">
        <v>187</v>
      </c>
      <c r="D309" s="24" t="s">
        <v>48</v>
      </c>
      <c r="E309" s="24" t="s">
        <v>162</v>
      </c>
      <c r="F309" s="24" t="s">
        <v>163</v>
      </c>
      <c r="G309" s="24" t="s">
        <v>188</v>
      </c>
      <c r="H309" s="24" t="s">
        <v>166</v>
      </c>
      <c r="I309" s="24"/>
      <c r="J309" s="24"/>
      <c r="K309" s="24"/>
      <c r="L309" s="24"/>
      <c r="M309" s="24" t="s">
        <v>27</v>
      </c>
      <c r="N309" s="24" t="s">
        <v>151</v>
      </c>
      <c r="O309" s="24" t="s">
        <v>28</v>
      </c>
      <c r="P309" s="25" t="s">
        <v>49</v>
      </c>
      <c r="Q309" s="27">
        <v>529109579</v>
      </c>
      <c r="R309" s="27">
        <v>0</v>
      </c>
      <c r="S309" s="27">
        <v>0</v>
      </c>
      <c r="T309" s="27">
        <v>529109579</v>
      </c>
      <c r="U309" s="27">
        <v>0</v>
      </c>
      <c r="V309" s="27">
        <v>529109578</v>
      </c>
      <c r="W309" s="27">
        <v>1</v>
      </c>
      <c r="X309" s="27">
        <v>525109578</v>
      </c>
      <c r="Y309" s="27">
        <v>0</v>
      </c>
      <c r="Z309" s="27">
        <v>0</v>
      </c>
      <c r="AA309" s="27">
        <v>0</v>
      </c>
    </row>
    <row r="310" spans="1:27" ht="56.25" x14ac:dyDescent="0.25">
      <c r="A310" s="24" t="s">
        <v>109</v>
      </c>
      <c r="B310" s="25" t="s">
        <v>110</v>
      </c>
      <c r="C310" s="26" t="s">
        <v>60</v>
      </c>
      <c r="D310" s="24" t="s">
        <v>48</v>
      </c>
      <c r="E310" s="24" t="s">
        <v>174</v>
      </c>
      <c r="F310" s="24" t="s">
        <v>163</v>
      </c>
      <c r="G310" s="24" t="s">
        <v>164</v>
      </c>
      <c r="H310" s="24" t="s">
        <v>171</v>
      </c>
      <c r="I310" s="24"/>
      <c r="J310" s="24"/>
      <c r="K310" s="24"/>
      <c r="L310" s="24"/>
      <c r="M310" s="24" t="s">
        <v>27</v>
      </c>
      <c r="N310" s="24" t="s">
        <v>151</v>
      </c>
      <c r="O310" s="24" t="s">
        <v>28</v>
      </c>
      <c r="P310" s="25" t="s">
        <v>57</v>
      </c>
      <c r="Q310" s="27">
        <v>216765694</v>
      </c>
      <c r="R310" s="27">
        <v>0</v>
      </c>
      <c r="S310" s="27">
        <v>0</v>
      </c>
      <c r="T310" s="27">
        <v>216765694</v>
      </c>
      <c r="U310" s="27">
        <v>0</v>
      </c>
      <c r="V310" s="27">
        <v>216551607</v>
      </c>
      <c r="W310" s="27">
        <v>214087</v>
      </c>
      <c r="X310" s="27">
        <v>201707351</v>
      </c>
      <c r="Y310" s="27">
        <v>0</v>
      </c>
      <c r="Z310" s="27">
        <v>0</v>
      </c>
      <c r="AA310" s="27">
        <v>0</v>
      </c>
    </row>
    <row r="311" spans="1:27" ht="45" x14ac:dyDescent="0.25">
      <c r="A311" s="24" t="s">
        <v>109</v>
      </c>
      <c r="B311" s="25" t="s">
        <v>110</v>
      </c>
      <c r="C311" s="26" t="s">
        <v>176</v>
      </c>
      <c r="D311" s="24" t="s">
        <v>48</v>
      </c>
      <c r="E311" s="24" t="s">
        <v>174</v>
      </c>
      <c r="F311" s="24" t="s">
        <v>163</v>
      </c>
      <c r="G311" s="24" t="s">
        <v>165</v>
      </c>
      <c r="H311" s="24" t="s">
        <v>61</v>
      </c>
      <c r="I311" s="24"/>
      <c r="J311" s="24"/>
      <c r="K311" s="24"/>
      <c r="L311" s="24"/>
      <c r="M311" s="24" t="s">
        <v>27</v>
      </c>
      <c r="N311" s="24" t="s">
        <v>151</v>
      </c>
      <c r="O311" s="24" t="s">
        <v>28</v>
      </c>
      <c r="P311" s="25" t="s">
        <v>62</v>
      </c>
      <c r="Q311" s="27">
        <v>6475408381</v>
      </c>
      <c r="R311" s="27">
        <v>200000000</v>
      </c>
      <c r="S311" s="27">
        <v>0</v>
      </c>
      <c r="T311" s="27">
        <v>6675408381</v>
      </c>
      <c r="U311" s="27">
        <v>0</v>
      </c>
      <c r="V311" s="27">
        <v>5824516149</v>
      </c>
      <c r="W311" s="27">
        <v>850892232</v>
      </c>
      <c r="X311" s="27">
        <v>5189097723</v>
      </c>
      <c r="Y311" s="27">
        <v>273457423.95999998</v>
      </c>
      <c r="Z311" s="27">
        <v>273457423.95999998</v>
      </c>
      <c r="AA311" s="27">
        <v>273457423.95999998</v>
      </c>
    </row>
    <row r="312" spans="1:27" ht="22.5" x14ac:dyDescent="0.25">
      <c r="A312" s="24" t="s">
        <v>111</v>
      </c>
      <c r="B312" s="25" t="s">
        <v>112</v>
      </c>
      <c r="C312" s="26" t="s">
        <v>34</v>
      </c>
      <c r="D312" s="24" t="s">
        <v>26</v>
      </c>
      <c r="E312" s="24" t="s">
        <v>152</v>
      </c>
      <c r="F312" s="24"/>
      <c r="G312" s="24"/>
      <c r="H312" s="24"/>
      <c r="I312" s="24"/>
      <c r="J312" s="24"/>
      <c r="K312" s="24"/>
      <c r="L312" s="24"/>
      <c r="M312" s="24" t="s">
        <v>27</v>
      </c>
      <c r="N312" s="24" t="s">
        <v>151</v>
      </c>
      <c r="O312" s="24" t="s">
        <v>28</v>
      </c>
      <c r="P312" s="25" t="s">
        <v>35</v>
      </c>
      <c r="Q312" s="27">
        <v>25175102</v>
      </c>
      <c r="R312" s="27">
        <v>0</v>
      </c>
      <c r="S312" s="27">
        <v>0</v>
      </c>
      <c r="T312" s="27">
        <v>25175102</v>
      </c>
      <c r="U312" s="27">
        <v>0</v>
      </c>
      <c r="V312" s="27">
        <v>25175102</v>
      </c>
      <c r="W312" s="27">
        <v>0</v>
      </c>
      <c r="X312" s="27">
        <v>1000</v>
      </c>
      <c r="Y312" s="27">
        <v>0</v>
      </c>
      <c r="Z312" s="27">
        <v>0</v>
      </c>
      <c r="AA312" s="27">
        <v>0</v>
      </c>
    </row>
    <row r="313" spans="1:27" ht="22.5" x14ac:dyDescent="0.25">
      <c r="A313" s="24" t="s">
        <v>111</v>
      </c>
      <c r="B313" s="25" t="s">
        <v>112</v>
      </c>
      <c r="C313" s="26" t="s">
        <v>44</v>
      </c>
      <c r="D313" s="24" t="s">
        <v>26</v>
      </c>
      <c r="E313" s="24" t="s">
        <v>161</v>
      </c>
      <c r="F313" s="24" t="s">
        <v>150</v>
      </c>
      <c r="G313" s="24"/>
      <c r="H313" s="24"/>
      <c r="I313" s="24"/>
      <c r="J313" s="24"/>
      <c r="K313" s="24"/>
      <c r="L313" s="24"/>
      <c r="M313" s="24" t="s">
        <v>27</v>
      </c>
      <c r="N313" s="24" t="s">
        <v>151</v>
      </c>
      <c r="O313" s="24" t="s">
        <v>28</v>
      </c>
      <c r="P313" s="25" t="s">
        <v>45</v>
      </c>
      <c r="Q313" s="27">
        <v>12073120</v>
      </c>
      <c r="R313" s="27">
        <v>0</v>
      </c>
      <c r="S313" s="27">
        <v>0</v>
      </c>
      <c r="T313" s="27">
        <v>12073120</v>
      </c>
      <c r="U313" s="27">
        <v>0</v>
      </c>
      <c r="V313" s="27">
        <v>0</v>
      </c>
      <c r="W313" s="27">
        <v>12073120</v>
      </c>
      <c r="X313" s="27">
        <v>0</v>
      </c>
      <c r="Y313" s="27">
        <v>0</v>
      </c>
      <c r="Z313" s="27">
        <v>0</v>
      </c>
      <c r="AA313" s="27">
        <v>0</v>
      </c>
    </row>
    <row r="314" spans="1:27" ht="56.25" x14ac:dyDescent="0.25">
      <c r="A314" s="24" t="s">
        <v>111</v>
      </c>
      <c r="B314" s="25" t="s">
        <v>112</v>
      </c>
      <c r="C314" s="26" t="s">
        <v>50</v>
      </c>
      <c r="D314" s="24" t="s">
        <v>48</v>
      </c>
      <c r="E314" s="24" t="s">
        <v>162</v>
      </c>
      <c r="F314" s="24" t="s">
        <v>163</v>
      </c>
      <c r="G314" s="24" t="s">
        <v>167</v>
      </c>
      <c r="H314" s="24" t="s">
        <v>51</v>
      </c>
      <c r="I314" s="24"/>
      <c r="J314" s="24"/>
      <c r="K314" s="24"/>
      <c r="L314" s="24"/>
      <c r="M314" s="24" t="s">
        <v>27</v>
      </c>
      <c r="N314" s="24" t="s">
        <v>151</v>
      </c>
      <c r="O314" s="24" t="s">
        <v>28</v>
      </c>
      <c r="P314" s="25" t="s">
        <v>52</v>
      </c>
      <c r="Q314" s="27">
        <v>151703000</v>
      </c>
      <c r="R314" s="27">
        <v>0</v>
      </c>
      <c r="S314" s="27">
        <v>0</v>
      </c>
      <c r="T314" s="27">
        <v>151703000</v>
      </c>
      <c r="U314" s="27">
        <v>0</v>
      </c>
      <c r="V314" s="27">
        <v>146303000</v>
      </c>
      <c r="W314" s="27">
        <v>5400000</v>
      </c>
      <c r="X314" s="27">
        <v>146303000</v>
      </c>
      <c r="Y314" s="27">
        <v>0</v>
      </c>
      <c r="Z314" s="27">
        <v>0</v>
      </c>
      <c r="AA314" s="27">
        <v>0</v>
      </c>
    </row>
    <row r="315" spans="1:27" ht="90" x14ac:dyDescent="0.25">
      <c r="A315" s="24" t="s">
        <v>111</v>
      </c>
      <c r="B315" s="25" t="s">
        <v>112</v>
      </c>
      <c r="C315" s="26" t="s">
        <v>54</v>
      </c>
      <c r="D315" s="24" t="s">
        <v>48</v>
      </c>
      <c r="E315" s="24" t="s">
        <v>162</v>
      </c>
      <c r="F315" s="24" t="s">
        <v>163</v>
      </c>
      <c r="G315" s="24" t="s">
        <v>168</v>
      </c>
      <c r="H315" s="24" t="s">
        <v>169</v>
      </c>
      <c r="I315" s="24"/>
      <c r="J315" s="24"/>
      <c r="K315" s="24"/>
      <c r="L315" s="24"/>
      <c r="M315" s="24" t="s">
        <v>53</v>
      </c>
      <c r="N315" s="24" t="s">
        <v>158</v>
      </c>
      <c r="O315" s="24" t="s">
        <v>28</v>
      </c>
      <c r="P315" s="25" t="s">
        <v>55</v>
      </c>
      <c r="Q315" s="27">
        <v>45034560495</v>
      </c>
      <c r="R315" s="27">
        <v>43257680</v>
      </c>
      <c r="S315" s="27">
        <v>0</v>
      </c>
      <c r="T315" s="27">
        <v>45077818175</v>
      </c>
      <c r="U315" s="27">
        <v>0</v>
      </c>
      <c r="V315" s="27">
        <v>29139187935</v>
      </c>
      <c r="W315" s="27">
        <v>15938630240</v>
      </c>
      <c r="X315" s="27">
        <v>26820632836</v>
      </c>
      <c r="Y315" s="27">
        <v>225294099</v>
      </c>
      <c r="Z315" s="27">
        <v>225294099</v>
      </c>
      <c r="AA315" s="27">
        <v>225294099</v>
      </c>
    </row>
    <row r="316" spans="1:27" ht="90" x14ac:dyDescent="0.25">
      <c r="A316" s="24" t="s">
        <v>111</v>
      </c>
      <c r="B316" s="25" t="s">
        <v>112</v>
      </c>
      <c r="C316" s="26" t="s">
        <v>54</v>
      </c>
      <c r="D316" s="24" t="s">
        <v>48</v>
      </c>
      <c r="E316" s="24" t="s">
        <v>162</v>
      </c>
      <c r="F316" s="24" t="s">
        <v>163</v>
      </c>
      <c r="G316" s="24" t="s">
        <v>168</v>
      </c>
      <c r="H316" s="24" t="s">
        <v>169</v>
      </c>
      <c r="I316" s="24"/>
      <c r="J316" s="24"/>
      <c r="K316" s="24"/>
      <c r="L316" s="24"/>
      <c r="M316" s="24" t="s">
        <v>27</v>
      </c>
      <c r="N316" s="24" t="s">
        <v>151</v>
      </c>
      <c r="O316" s="24" t="s">
        <v>28</v>
      </c>
      <c r="P316" s="25" t="s">
        <v>55</v>
      </c>
      <c r="Q316" s="27">
        <v>1839727819</v>
      </c>
      <c r="R316" s="27">
        <v>402000</v>
      </c>
      <c r="S316" s="27">
        <v>44195976</v>
      </c>
      <c r="T316" s="27">
        <v>1795933843</v>
      </c>
      <c r="U316" s="27">
        <v>0</v>
      </c>
      <c r="V316" s="27">
        <v>1581713241</v>
      </c>
      <c r="W316" s="27">
        <v>214220602</v>
      </c>
      <c r="X316" s="27">
        <v>1294679587</v>
      </c>
      <c r="Y316" s="27">
        <v>0</v>
      </c>
      <c r="Z316" s="27">
        <v>0</v>
      </c>
      <c r="AA316" s="27">
        <v>0</v>
      </c>
    </row>
    <row r="317" spans="1:27" ht="56.25" x14ac:dyDescent="0.25">
      <c r="A317" s="24" t="s">
        <v>111</v>
      </c>
      <c r="B317" s="25" t="s">
        <v>112</v>
      </c>
      <c r="C317" s="26" t="s">
        <v>56</v>
      </c>
      <c r="D317" s="24" t="s">
        <v>48</v>
      </c>
      <c r="E317" s="24" t="s">
        <v>162</v>
      </c>
      <c r="F317" s="24" t="s">
        <v>163</v>
      </c>
      <c r="G317" s="24" t="s">
        <v>168</v>
      </c>
      <c r="H317" s="24" t="s">
        <v>171</v>
      </c>
      <c r="I317" s="24"/>
      <c r="J317" s="24"/>
      <c r="K317" s="24"/>
      <c r="L317" s="24"/>
      <c r="M317" s="24" t="s">
        <v>27</v>
      </c>
      <c r="N317" s="24" t="s">
        <v>151</v>
      </c>
      <c r="O317" s="24" t="s">
        <v>28</v>
      </c>
      <c r="P317" s="25" t="s">
        <v>57</v>
      </c>
      <c r="Q317" s="27">
        <v>2953517367</v>
      </c>
      <c r="R317" s="27">
        <v>1208559107</v>
      </c>
      <c r="S317" s="27">
        <v>27858705</v>
      </c>
      <c r="T317" s="27">
        <v>4134217769</v>
      </c>
      <c r="U317" s="27">
        <v>0</v>
      </c>
      <c r="V317" s="27">
        <v>3939704819</v>
      </c>
      <c r="W317" s="27">
        <v>194512950</v>
      </c>
      <c r="X317" s="27">
        <v>3449878604</v>
      </c>
      <c r="Y317" s="27">
        <v>0</v>
      </c>
      <c r="Z317" s="27">
        <v>0</v>
      </c>
      <c r="AA317" s="27">
        <v>0</v>
      </c>
    </row>
    <row r="318" spans="1:27" ht="45" x14ac:dyDescent="0.25">
      <c r="A318" s="24" t="s">
        <v>111</v>
      </c>
      <c r="B318" s="25" t="s">
        <v>112</v>
      </c>
      <c r="C318" s="26" t="s">
        <v>58</v>
      </c>
      <c r="D318" s="24" t="s">
        <v>48</v>
      </c>
      <c r="E318" s="24" t="s">
        <v>162</v>
      </c>
      <c r="F318" s="24" t="s">
        <v>163</v>
      </c>
      <c r="G318" s="24" t="s">
        <v>158</v>
      </c>
      <c r="H318" s="24" t="s">
        <v>172</v>
      </c>
      <c r="I318" s="24"/>
      <c r="J318" s="24"/>
      <c r="K318" s="24"/>
      <c r="L318" s="24"/>
      <c r="M318" s="24" t="s">
        <v>27</v>
      </c>
      <c r="N318" s="24" t="s">
        <v>170</v>
      </c>
      <c r="O318" s="24" t="s">
        <v>28</v>
      </c>
      <c r="P318" s="25" t="s">
        <v>59</v>
      </c>
      <c r="Q318" s="27">
        <v>2158348113</v>
      </c>
      <c r="R318" s="27">
        <v>145371330</v>
      </c>
      <c r="S318" s="27">
        <v>176655815</v>
      </c>
      <c r="T318" s="27">
        <v>2127063628</v>
      </c>
      <c r="U318" s="27">
        <v>0</v>
      </c>
      <c r="V318" s="27">
        <v>1655842165</v>
      </c>
      <c r="W318" s="27">
        <v>471221463</v>
      </c>
      <c r="X318" s="27">
        <v>1489892085</v>
      </c>
      <c r="Y318" s="27">
        <v>6706825</v>
      </c>
      <c r="Z318" s="27">
        <v>6706825</v>
      </c>
      <c r="AA318" s="27">
        <v>6706825</v>
      </c>
    </row>
    <row r="319" spans="1:27" ht="45" x14ac:dyDescent="0.25">
      <c r="A319" s="24" t="s">
        <v>111</v>
      </c>
      <c r="B319" s="25" t="s">
        <v>112</v>
      </c>
      <c r="C319" s="26" t="s">
        <v>58</v>
      </c>
      <c r="D319" s="24" t="s">
        <v>48</v>
      </c>
      <c r="E319" s="24" t="s">
        <v>162</v>
      </c>
      <c r="F319" s="24" t="s">
        <v>163</v>
      </c>
      <c r="G319" s="24" t="s">
        <v>158</v>
      </c>
      <c r="H319" s="24" t="s">
        <v>172</v>
      </c>
      <c r="I319" s="24"/>
      <c r="J319" s="24"/>
      <c r="K319" s="24"/>
      <c r="L319" s="24"/>
      <c r="M319" s="24" t="s">
        <v>27</v>
      </c>
      <c r="N319" s="24" t="s">
        <v>151</v>
      </c>
      <c r="O319" s="24" t="s">
        <v>28</v>
      </c>
      <c r="P319" s="25" t="s">
        <v>59</v>
      </c>
      <c r="Q319" s="27">
        <v>4899654655</v>
      </c>
      <c r="R319" s="27">
        <v>0</v>
      </c>
      <c r="S319" s="27">
        <v>0</v>
      </c>
      <c r="T319" s="27">
        <v>4899654655</v>
      </c>
      <c r="U319" s="27">
        <v>0</v>
      </c>
      <c r="V319" s="27">
        <v>2630292550</v>
      </c>
      <c r="W319" s="27">
        <v>2269362105</v>
      </c>
      <c r="X319" s="27">
        <v>2628892550</v>
      </c>
      <c r="Y319" s="27">
        <v>684310028</v>
      </c>
      <c r="Z319" s="27">
        <v>684310028</v>
      </c>
      <c r="AA319" s="27">
        <v>684310028</v>
      </c>
    </row>
    <row r="320" spans="1:27" ht="56.25" x14ac:dyDescent="0.25">
      <c r="A320" s="24" t="s">
        <v>111</v>
      </c>
      <c r="B320" s="25" t="s">
        <v>112</v>
      </c>
      <c r="C320" s="26" t="s">
        <v>187</v>
      </c>
      <c r="D320" s="24" t="s">
        <v>48</v>
      </c>
      <c r="E320" s="24" t="s">
        <v>162</v>
      </c>
      <c r="F320" s="24" t="s">
        <v>163</v>
      </c>
      <c r="G320" s="24" t="s">
        <v>188</v>
      </c>
      <c r="H320" s="24" t="s">
        <v>166</v>
      </c>
      <c r="I320" s="24"/>
      <c r="J320" s="24"/>
      <c r="K320" s="24"/>
      <c r="L320" s="24"/>
      <c r="M320" s="24" t="s">
        <v>27</v>
      </c>
      <c r="N320" s="24" t="s">
        <v>151</v>
      </c>
      <c r="O320" s="24" t="s">
        <v>28</v>
      </c>
      <c r="P320" s="25" t="s">
        <v>49</v>
      </c>
      <c r="Q320" s="27">
        <v>155418499</v>
      </c>
      <c r="R320" s="27">
        <v>10000</v>
      </c>
      <c r="S320" s="27">
        <v>0</v>
      </c>
      <c r="T320" s="27">
        <v>155428499</v>
      </c>
      <c r="U320" s="27">
        <v>0</v>
      </c>
      <c r="V320" s="27">
        <v>152418499</v>
      </c>
      <c r="W320" s="27">
        <v>3010000</v>
      </c>
      <c r="X320" s="27">
        <v>152418499</v>
      </c>
      <c r="Y320" s="27">
        <v>0</v>
      </c>
      <c r="Z320" s="27">
        <v>0</v>
      </c>
      <c r="AA320" s="27">
        <v>0</v>
      </c>
    </row>
    <row r="321" spans="1:27" ht="56.25" x14ac:dyDescent="0.25">
      <c r="A321" s="24" t="s">
        <v>111</v>
      </c>
      <c r="B321" s="25" t="s">
        <v>112</v>
      </c>
      <c r="C321" s="26" t="s">
        <v>60</v>
      </c>
      <c r="D321" s="24" t="s">
        <v>48</v>
      </c>
      <c r="E321" s="24" t="s">
        <v>174</v>
      </c>
      <c r="F321" s="24" t="s">
        <v>163</v>
      </c>
      <c r="G321" s="24" t="s">
        <v>164</v>
      </c>
      <c r="H321" s="24" t="s">
        <v>171</v>
      </c>
      <c r="I321" s="24"/>
      <c r="J321" s="24"/>
      <c r="K321" s="24"/>
      <c r="L321" s="24"/>
      <c r="M321" s="24" t="s">
        <v>27</v>
      </c>
      <c r="N321" s="24" t="s">
        <v>151</v>
      </c>
      <c r="O321" s="24" t="s">
        <v>28</v>
      </c>
      <c r="P321" s="25" t="s">
        <v>57</v>
      </c>
      <c r="Q321" s="27">
        <v>70935810</v>
      </c>
      <c r="R321" s="27">
        <v>0</v>
      </c>
      <c r="S321" s="27">
        <v>0</v>
      </c>
      <c r="T321" s="27">
        <v>70935810</v>
      </c>
      <c r="U321" s="27">
        <v>0</v>
      </c>
      <c r="V321" s="27">
        <v>70935810</v>
      </c>
      <c r="W321" s="27">
        <v>0</v>
      </c>
      <c r="X321" s="27">
        <v>66983088</v>
      </c>
      <c r="Y321" s="27">
        <v>0</v>
      </c>
      <c r="Z321" s="27">
        <v>0</v>
      </c>
      <c r="AA321" s="27">
        <v>0</v>
      </c>
    </row>
    <row r="322" spans="1:27" ht="45" x14ac:dyDescent="0.25">
      <c r="A322" s="24" t="s">
        <v>111</v>
      </c>
      <c r="B322" s="25" t="s">
        <v>112</v>
      </c>
      <c r="C322" s="26" t="s">
        <v>176</v>
      </c>
      <c r="D322" s="24" t="s">
        <v>48</v>
      </c>
      <c r="E322" s="24" t="s">
        <v>174</v>
      </c>
      <c r="F322" s="24" t="s">
        <v>163</v>
      </c>
      <c r="G322" s="24" t="s">
        <v>165</v>
      </c>
      <c r="H322" s="24" t="s">
        <v>61</v>
      </c>
      <c r="I322" s="24"/>
      <c r="J322" s="24"/>
      <c r="K322" s="24"/>
      <c r="L322" s="24"/>
      <c r="M322" s="24" t="s">
        <v>27</v>
      </c>
      <c r="N322" s="24" t="s">
        <v>151</v>
      </c>
      <c r="O322" s="24" t="s">
        <v>28</v>
      </c>
      <c r="P322" s="25" t="s">
        <v>62</v>
      </c>
      <c r="Q322" s="27">
        <v>1102693554</v>
      </c>
      <c r="R322" s="27">
        <v>0</v>
      </c>
      <c r="S322" s="27">
        <v>0</v>
      </c>
      <c r="T322" s="27">
        <v>1102693554</v>
      </c>
      <c r="U322" s="27">
        <v>0</v>
      </c>
      <c r="V322" s="27">
        <v>1094505523</v>
      </c>
      <c r="W322" s="27">
        <v>8188031</v>
      </c>
      <c r="X322" s="27">
        <v>777159919</v>
      </c>
      <c r="Y322" s="27">
        <v>18896702.100000001</v>
      </c>
      <c r="Z322" s="27">
        <v>18896702.100000001</v>
      </c>
      <c r="AA322" s="27">
        <v>18896702.100000001</v>
      </c>
    </row>
    <row r="323" spans="1:27" ht="22.5" x14ac:dyDescent="0.25">
      <c r="A323" s="24" t="s">
        <v>113</v>
      </c>
      <c r="B323" s="25" t="s">
        <v>114</v>
      </c>
      <c r="C323" s="26" t="s">
        <v>34</v>
      </c>
      <c r="D323" s="24" t="s">
        <v>26</v>
      </c>
      <c r="E323" s="24" t="s">
        <v>152</v>
      </c>
      <c r="F323" s="24"/>
      <c r="G323" s="24"/>
      <c r="H323" s="24"/>
      <c r="I323" s="24"/>
      <c r="J323" s="24"/>
      <c r="K323" s="24"/>
      <c r="L323" s="24"/>
      <c r="M323" s="24" t="s">
        <v>27</v>
      </c>
      <c r="N323" s="24" t="s">
        <v>151</v>
      </c>
      <c r="O323" s="24" t="s">
        <v>28</v>
      </c>
      <c r="P323" s="25" t="s">
        <v>35</v>
      </c>
      <c r="Q323" s="27">
        <v>22646580</v>
      </c>
      <c r="R323" s="27">
        <v>0</v>
      </c>
      <c r="S323" s="27">
        <v>0</v>
      </c>
      <c r="T323" s="27">
        <v>22646580</v>
      </c>
      <c r="U323" s="27">
        <v>0</v>
      </c>
      <c r="V323" s="27">
        <v>8142061</v>
      </c>
      <c r="W323" s="27">
        <v>14504519</v>
      </c>
      <c r="X323" s="27">
        <v>448214</v>
      </c>
      <c r="Y323" s="27">
        <v>0</v>
      </c>
      <c r="Z323" s="27">
        <v>0</v>
      </c>
      <c r="AA323" s="27">
        <v>0</v>
      </c>
    </row>
    <row r="324" spans="1:27" ht="22.5" x14ac:dyDescent="0.25">
      <c r="A324" s="24" t="s">
        <v>113</v>
      </c>
      <c r="B324" s="25" t="s">
        <v>114</v>
      </c>
      <c r="C324" s="26" t="s">
        <v>44</v>
      </c>
      <c r="D324" s="24" t="s">
        <v>26</v>
      </c>
      <c r="E324" s="24" t="s">
        <v>161</v>
      </c>
      <c r="F324" s="24" t="s">
        <v>150</v>
      </c>
      <c r="G324" s="24"/>
      <c r="H324" s="24"/>
      <c r="I324" s="24"/>
      <c r="J324" s="24"/>
      <c r="K324" s="24"/>
      <c r="L324" s="24"/>
      <c r="M324" s="24" t="s">
        <v>27</v>
      </c>
      <c r="N324" s="24" t="s">
        <v>151</v>
      </c>
      <c r="O324" s="24" t="s">
        <v>28</v>
      </c>
      <c r="P324" s="25" t="s">
        <v>45</v>
      </c>
      <c r="Q324" s="27">
        <v>37256766</v>
      </c>
      <c r="R324" s="27">
        <v>0</v>
      </c>
      <c r="S324" s="27">
        <v>0</v>
      </c>
      <c r="T324" s="27">
        <v>37256766</v>
      </c>
      <c r="U324" s="27">
        <v>0</v>
      </c>
      <c r="V324" s="27">
        <v>0</v>
      </c>
      <c r="W324" s="27">
        <v>37256766</v>
      </c>
      <c r="X324" s="27">
        <v>0</v>
      </c>
      <c r="Y324" s="27">
        <v>0</v>
      </c>
      <c r="Z324" s="27">
        <v>0</v>
      </c>
      <c r="AA324" s="27">
        <v>0</v>
      </c>
    </row>
    <row r="325" spans="1:27" ht="56.25" x14ac:dyDescent="0.25">
      <c r="A325" s="24" t="s">
        <v>113</v>
      </c>
      <c r="B325" s="25" t="s">
        <v>114</v>
      </c>
      <c r="C325" s="26" t="s">
        <v>50</v>
      </c>
      <c r="D325" s="24" t="s">
        <v>48</v>
      </c>
      <c r="E325" s="24" t="s">
        <v>162</v>
      </c>
      <c r="F325" s="24" t="s">
        <v>163</v>
      </c>
      <c r="G325" s="24" t="s">
        <v>167</v>
      </c>
      <c r="H325" s="24" t="s">
        <v>51</v>
      </c>
      <c r="I325" s="24"/>
      <c r="J325" s="24"/>
      <c r="K325" s="24"/>
      <c r="L325" s="24"/>
      <c r="M325" s="24" t="s">
        <v>27</v>
      </c>
      <c r="N325" s="24" t="s">
        <v>151</v>
      </c>
      <c r="O325" s="24" t="s">
        <v>28</v>
      </c>
      <c r="P325" s="25" t="s">
        <v>52</v>
      </c>
      <c r="Q325" s="27">
        <v>230001500</v>
      </c>
      <c r="R325" s="27">
        <v>0</v>
      </c>
      <c r="S325" s="27">
        <v>0</v>
      </c>
      <c r="T325" s="27">
        <v>230001500</v>
      </c>
      <c r="U325" s="27">
        <v>0</v>
      </c>
      <c r="V325" s="27">
        <v>222191500</v>
      </c>
      <c r="W325" s="27">
        <v>7810000</v>
      </c>
      <c r="X325" s="27">
        <v>221147250</v>
      </c>
      <c r="Y325" s="27">
        <v>0</v>
      </c>
      <c r="Z325" s="27">
        <v>0</v>
      </c>
      <c r="AA325" s="27">
        <v>0</v>
      </c>
    </row>
    <row r="326" spans="1:27" ht="90" x14ac:dyDescent="0.25">
      <c r="A326" s="24" t="s">
        <v>113</v>
      </c>
      <c r="B326" s="25" t="s">
        <v>114</v>
      </c>
      <c r="C326" s="26" t="s">
        <v>54</v>
      </c>
      <c r="D326" s="24" t="s">
        <v>48</v>
      </c>
      <c r="E326" s="24" t="s">
        <v>162</v>
      </c>
      <c r="F326" s="24" t="s">
        <v>163</v>
      </c>
      <c r="G326" s="24" t="s">
        <v>168</v>
      </c>
      <c r="H326" s="24" t="s">
        <v>169</v>
      </c>
      <c r="I326" s="24"/>
      <c r="J326" s="24"/>
      <c r="K326" s="24"/>
      <c r="L326" s="24"/>
      <c r="M326" s="24" t="s">
        <v>53</v>
      </c>
      <c r="N326" s="24" t="s">
        <v>158</v>
      </c>
      <c r="O326" s="24" t="s">
        <v>28</v>
      </c>
      <c r="P326" s="25" t="s">
        <v>55</v>
      </c>
      <c r="Q326" s="27">
        <v>41215130730</v>
      </c>
      <c r="R326" s="27">
        <v>286515359</v>
      </c>
      <c r="S326" s="27">
        <v>0</v>
      </c>
      <c r="T326" s="27">
        <v>41501646089</v>
      </c>
      <c r="U326" s="27">
        <v>0</v>
      </c>
      <c r="V326" s="27">
        <v>28236525303.799999</v>
      </c>
      <c r="W326" s="27">
        <v>13265120785.200001</v>
      </c>
      <c r="X326" s="27">
        <v>25901534504</v>
      </c>
      <c r="Y326" s="27">
        <v>0</v>
      </c>
      <c r="Z326" s="27">
        <v>0</v>
      </c>
      <c r="AA326" s="27">
        <v>0</v>
      </c>
    </row>
    <row r="327" spans="1:27" ht="90" x14ac:dyDescent="0.25">
      <c r="A327" s="24" t="s">
        <v>113</v>
      </c>
      <c r="B327" s="25" t="s">
        <v>114</v>
      </c>
      <c r="C327" s="26" t="s">
        <v>54</v>
      </c>
      <c r="D327" s="24" t="s">
        <v>48</v>
      </c>
      <c r="E327" s="24" t="s">
        <v>162</v>
      </c>
      <c r="F327" s="24" t="s">
        <v>163</v>
      </c>
      <c r="G327" s="24" t="s">
        <v>168</v>
      </c>
      <c r="H327" s="24" t="s">
        <v>169</v>
      </c>
      <c r="I327" s="24"/>
      <c r="J327" s="24"/>
      <c r="K327" s="24"/>
      <c r="L327" s="24"/>
      <c r="M327" s="24" t="s">
        <v>27</v>
      </c>
      <c r="N327" s="24" t="s">
        <v>151</v>
      </c>
      <c r="O327" s="24" t="s">
        <v>28</v>
      </c>
      <c r="P327" s="25" t="s">
        <v>55</v>
      </c>
      <c r="Q327" s="27">
        <v>1954877580</v>
      </c>
      <c r="R327" s="27">
        <v>384461</v>
      </c>
      <c r="S327" s="27">
        <v>64556225</v>
      </c>
      <c r="T327" s="27">
        <v>1890705816</v>
      </c>
      <c r="U327" s="27">
        <v>0</v>
      </c>
      <c r="V327" s="27">
        <v>1755318590.0699999</v>
      </c>
      <c r="W327" s="27">
        <v>135387225.93000001</v>
      </c>
      <c r="X327" s="27">
        <v>1465848095</v>
      </c>
      <c r="Y327" s="27">
        <v>0</v>
      </c>
      <c r="Z327" s="27">
        <v>0</v>
      </c>
      <c r="AA327" s="27">
        <v>0</v>
      </c>
    </row>
    <row r="328" spans="1:27" ht="56.25" x14ac:dyDescent="0.25">
      <c r="A328" s="24" t="s">
        <v>113</v>
      </c>
      <c r="B328" s="25" t="s">
        <v>114</v>
      </c>
      <c r="C328" s="26" t="s">
        <v>56</v>
      </c>
      <c r="D328" s="24" t="s">
        <v>48</v>
      </c>
      <c r="E328" s="24" t="s">
        <v>162</v>
      </c>
      <c r="F328" s="24" t="s">
        <v>163</v>
      </c>
      <c r="G328" s="24" t="s">
        <v>168</v>
      </c>
      <c r="H328" s="24" t="s">
        <v>171</v>
      </c>
      <c r="I328" s="24"/>
      <c r="J328" s="24"/>
      <c r="K328" s="24"/>
      <c r="L328" s="24"/>
      <c r="M328" s="24" t="s">
        <v>27</v>
      </c>
      <c r="N328" s="24" t="s">
        <v>151</v>
      </c>
      <c r="O328" s="24" t="s">
        <v>28</v>
      </c>
      <c r="P328" s="25" t="s">
        <v>57</v>
      </c>
      <c r="Q328" s="27">
        <v>2775067192</v>
      </c>
      <c r="R328" s="27">
        <v>102872351</v>
      </c>
      <c r="S328" s="27">
        <v>30015327</v>
      </c>
      <c r="T328" s="27">
        <v>2847924216</v>
      </c>
      <c r="U328" s="27">
        <v>0</v>
      </c>
      <c r="V328" s="27">
        <v>2729929267.6999998</v>
      </c>
      <c r="W328" s="27">
        <v>117994948.3</v>
      </c>
      <c r="X328" s="27">
        <v>2634582840</v>
      </c>
      <c r="Y328" s="27">
        <v>0</v>
      </c>
      <c r="Z328" s="27">
        <v>0</v>
      </c>
      <c r="AA328" s="27">
        <v>0</v>
      </c>
    </row>
    <row r="329" spans="1:27" ht="45" x14ac:dyDescent="0.25">
      <c r="A329" s="24" t="s">
        <v>113</v>
      </c>
      <c r="B329" s="25" t="s">
        <v>114</v>
      </c>
      <c r="C329" s="26" t="s">
        <v>58</v>
      </c>
      <c r="D329" s="24" t="s">
        <v>48</v>
      </c>
      <c r="E329" s="24" t="s">
        <v>162</v>
      </c>
      <c r="F329" s="24" t="s">
        <v>163</v>
      </c>
      <c r="G329" s="24" t="s">
        <v>158</v>
      </c>
      <c r="H329" s="24" t="s">
        <v>172</v>
      </c>
      <c r="I329" s="24"/>
      <c r="J329" s="24"/>
      <c r="K329" s="24"/>
      <c r="L329" s="24"/>
      <c r="M329" s="24" t="s">
        <v>53</v>
      </c>
      <c r="N329" s="24" t="s">
        <v>173</v>
      </c>
      <c r="O329" s="24" t="s">
        <v>28</v>
      </c>
      <c r="P329" s="25" t="s">
        <v>59</v>
      </c>
      <c r="Q329" s="27">
        <v>1779338754</v>
      </c>
      <c r="R329" s="27">
        <v>0</v>
      </c>
      <c r="S329" s="27">
        <v>0</v>
      </c>
      <c r="T329" s="27">
        <v>1779338754</v>
      </c>
      <c r="U329" s="27">
        <v>0</v>
      </c>
      <c r="V329" s="27">
        <v>1455604521</v>
      </c>
      <c r="W329" s="27">
        <v>323734233</v>
      </c>
      <c r="X329" s="27">
        <v>1455604521</v>
      </c>
      <c r="Y329" s="27">
        <v>56399340</v>
      </c>
      <c r="Z329" s="27">
        <v>56399340</v>
      </c>
      <c r="AA329" s="27">
        <v>56399340</v>
      </c>
    </row>
    <row r="330" spans="1:27" ht="45" x14ac:dyDescent="0.25">
      <c r="A330" s="24" t="s">
        <v>113</v>
      </c>
      <c r="B330" s="25" t="s">
        <v>114</v>
      </c>
      <c r="C330" s="26" t="s">
        <v>58</v>
      </c>
      <c r="D330" s="24" t="s">
        <v>48</v>
      </c>
      <c r="E330" s="24" t="s">
        <v>162</v>
      </c>
      <c r="F330" s="24" t="s">
        <v>163</v>
      </c>
      <c r="G330" s="24" t="s">
        <v>158</v>
      </c>
      <c r="H330" s="24" t="s">
        <v>172</v>
      </c>
      <c r="I330" s="24"/>
      <c r="J330" s="24"/>
      <c r="K330" s="24"/>
      <c r="L330" s="24"/>
      <c r="M330" s="24" t="s">
        <v>27</v>
      </c>
      <c r="N330" s="24" t="s">
        <v>170</v>
      </c>
      <c r="O330" s="24" t="s">
        <v>28</v>
      </c>
      <c r="P330" s="25" t="s">
        <v>59</v>
      </c>
      <c r="Q330" s="27">
        <v>3082964865</v>
      </c>
      <c r="R330" s="27">
        <v>64000</v>
      </c>
      <c r="S330" s="27">
        <v>24568866</v>
      </c>
      <c r="T330" s="27">
        <v>3058459999</v>
      </c>
      <c r="U330" s="27">
        <v>0</v>
      </c>
      <c r="V330" s="27">
        <v>2208097939</v>
      </c>
      <c r="W330" s="27">
        <v>850362060</v>
      </c>
      <c r="X330" s="27">
        <v>2029090722</v>
      </c>
      <c r="Y330" s="27">
        <v>0</v>
      </c>
      <c r="Z330" s="27">
        <v>0</v>
      </c>
      <c r="AA330" s="27">
        <v>0</v>
      </c>
    </row>
    <row r="331" spans="1:27" ht="45" x14ac:dyDescent="0.25">
      <c r="A331" s="24" t="s">
        <v>113</v>
      </c>
      <c r="B331" s="25" t="s">
        <v>114</v>
      </c>
      <c r="C331" s="26" t="s">
        <v>58</v>
      </c>
      <c r="D331" s="24" t="s">
        <v>48</v>
      </c>
      <c r="E331" s="24" t="s">
        <v>162</v>
      </c>
      <c r="F331" s="24" t="s">
        <v>163</v>
      </c>
      <c r="G331" s="24" t="s">
        <v>158</v>
      </c>
      <c r="H331" s="24" t="s">
        <v>172</v>
      </c>
      <c r="I331" s="24"/>
      <c r="J331" s="24"/>
      <c r="K331" s="24"/>
      <c r="L331" s="24"/>
      <c r="M331" s="24" t="s">
        <v>27</v>
      </c>
      <c r="N331" s="24" t="s">
        <v>151</v>
      </c>
      <c r="O331" s="24" t="s">
        <v>28</v>
      </c>
      <c r="P331" s="25" t="s">
        <v>59</v>
      </c>
      <c r="Q331" s="27">
        <v>4678325646</v>
      </c>
      <c r="R331" s="27">
        <v>0</v>
      </c>
      <c r="S331" s="27">
        <v>0</v>
      </c>
      <c r="T331" s="27">
        <v>4678325646</v>
      </c>
      <c r="U331" s="27">
        <v>0</v>
      </c>
      <c r="V331" s="27">
        <v>4664949486</v>
      </c>
      <c r="W331" s="27">
        <v>13376160</v>
      </c>
      <c r="X331" s="27">
        <v>4638913214</v>
      </c>
      <c r="Y331" s="27">
        <v>52488144</v>
      </c>
      <c r="Z331" s="27">
        <v>52488144</v>
      </c>
      <c r="AA331" s="27">
        <v>52488144</v>
      </c>
    </row>
    <row r="332" spans="1:27" ht="56.25" x14ac:dyDescent="0.25">
      <c r="A332" s="24" t="s">
        <v>113</v>
      </c>
      <c r="B332" s="25" t="s">
        <v>114</v>
      </c>
      <c r="C332" s="26" t="s">
        <v>187</v>
      </c>
      <c r="D332" s="24" t="s">
        <v>48</v>
      </c>
      <c r="E332" s="24" t="s">
        <v>162</v>
      </c>
      <c r="F332" s="24" t="s">
        <v>163</v>
      </c>
      <c r="G332" s="24" t="s">
        <v>188</v>
      </c>
      <c r="H332" s="24" t="s">
        <v>166</v>
      </c>
      <c r="I332" s="24"/>
      <c r="J332" s="24"/>
      <c r="K332" s="24"/>
      <c r="L332" s="24"/>
      <c r="M332" s="24" t="s">
        <v>27</v>
      </c>
      <c r="N332" s="24" t="s">
        <v>151</v>
      </c>
      <c r="O332" s="24" t="s">
        <v>28</v>
      </c>
      <c r="P332" s="25" t="s">
        <v>49</v>
      </c>
      <c r="Q332" s="27">
        <v>203004884</v>
      </c>
      <c r="R332" s="27">
        <v>6000</v>
      </c>
      <c r="S332" s="27">
        <v>0</v>
      </c>
      <c r="T332" s="27">
        <v>203010884</v>
      </c>
      <c r="U332" s="27">
        <v>0</v>
      </c>
      <c r="V332" s="27">
        <v>199004883</v>
      </c>
      <c r="W332" s="27">
        <v>4006001</v>
      </c>
      <c r="X332" s="27">
        <v>199004883</v>
      </c>
      <c r="Y332" s="27">
        <v>0</v>
      </c>
      <c r="Z332" s="27">
        <v>0</v>
      </c>
      <c r="AA332" s="27">
        <v>0</v>
      </c>
    </row>
    <row r="333" spans="1:27" ht="56.25" x14ac:dyDescent="0.25">
      <c r="A333" s="24" t="s">
        <v>113</v>
      </c>
      <c r="B333" s="25" t="s">
        <v>114</v>
      </c>
      <c r="C333" s="26" t="s">
        <v>60</v>
      </c>
      <c r="D333" s="24" t="s">
        <v>48</v>
      </c>
      <c r="E333" s="24" t="s">
        <v>174</v>
      </c>
      <c r="F333" s="24" t="s">
        <v>163</v>
      </c>
      <c r="G333" s="24" t="s">
        <v>164</v>
      </c>
      <c r="H333" s="24" t="s">
        <v>171</v>
      </c>
      <c r="I333" s="24"/>
      <c r="J333" s="24"/>
      <c r="K333" s="24"/>
      <c r="L333" s="24"/>
      <c r="M333" s="24" t="s">
        <v>27</v>
      </c>
      <c r="N333" s="24" t="s">
        <v>151</v>
      </c>
      <c r="O333" s="24" t="s">
        <v>28</v>
      </c>
      <c r="P333" s="25" t="s">
        <v>57</v>
      </c>
      <c r="Q333" s="27">
        <v>141664077</v>
      </c>
      <c r="R333" s="27">
        <v>0</v>
      </c>
      <c r="S333" s="27">
        <v>0</v>
      </c>
      <c r="T333" s="27">
        <v>141664077</v>
      </c>
      <c r="U333" s="27">
        <v>0</v>
      </c>
      <c r="V333" s="27">
        <v>141664077</v>
      </c>
      <c r="W333" s="27">
        <v>0</v>
      </c>
      <c r="X333" s="27">
        <v>133966176</v>
      </c>
      <c r="Y333" s="27">
        <v>0</v>
      </c>
      <c r="Z333" s="27">
        <v>0</v>
      </c>
      <c r="AA333" s="27">
        <v>0</v>
      </c>
    </row>
    <row r="334" spans="1:27" ht="45" x14ac:dyDescent="0.25">
      <c r="A334" s="24" t="s">
        <v>113</v>
      </c>
      <c r="B334" s="25" t="s">
        <v>114</v>
      </c>
      <c r="C334" s="26" t="s">
        <v>176</v>
      </c>
      <c r="D334" s="24" t="s">
        <v>48</v>
      </c>
      <c r="E334" s="24" t="s">
        <v>174</v>
      </c>
      <c r="F334" s="24" t="s">
        <v>163</v>
      </c>
      <c r="G334" s="24" t="s">
        <v>165</v>
      </c>
      <c r="H334" s="24" t="s">
        <v>61</v>
      </c>
      <c r="I334" s="24"/>
      <c r="J334" s="24"/>
      <c r="K334" s="24"/>
      <c r="L334" s="24"/>
      <c r="M334" s="24" t="s">
        <v>27</v>
      </c>
      <c r="N334" s="24" t="s">
        <v>151</v>
      </c>
      <c r="O334" s="24" t="s">
        <v>28</v>
      </c>
      <c r="P334" s="25" t="s">
        <v>62</v>
      </c>
      <c r="Q334" s="27">
        <v>1949569806</v>
      </c>
      <c r="R334" s="27">
        <v>0</v>
      </c>
      <c r="S334" s="27">
        <v>0</v>
      </c>
      <c r="T334" s="27">
        <v>1949569806</v>
      </c>
      <c r="U334" s="27">
        <v>0</v>
      </c>
      <c r="V334" s="27">
        <v>1324861984</v>
      </c>
      <c r="W334" s="27">
        <v>624707822</v>
      </c>
      <c r="X334" s="27">
        <v>1303575314</v>
      </c>
      <c r="Y334" s="27">
        <v>19136893</v>
      </c>
      <c r="Z334" s="27">
        <v>19136893</v>
      </c>
      <c r="AA334" s="27">
        <v>19136893</v>
      </c>
    </row>
    <row r="335" spans="1:27" ht="22.5" x14ac:dyDescent="0.25">
      <c r="A335" s="24" t="s">
        <v>115</v>
      </c>
      <c r="B335" s="25" t="s">
        <v>116</v>
      </c>
      <c r="C335" s="26" t="s">
        <v>34</v>
      </c>
      <c r="D335" s="24" t="s">
        <v>26</v>
      </c>
      <c r="E335" s="24" t="s">
        <v>152</v>
      </c>
      <c r="F335" s="24"/>
      <c r="G335" s="24"/>
      <c r="H335" s="24"/>
      <c r="I335" s="24"/>
      <c r="J335" s="24"/>
      <c r="K335" s="24"/>
      <c r="L335" s="24"/>
      <c r="M335" s="24" t="s">
        <v>27</v>
      </c>
      <c r="N335" s="24" t="s">
        <v>151</v>
      </c>
      <c r="O335" s="24" t="s">
        <v>28</v>
      </c>
      <c r="P335" s="25" t="s">
        <v>35</v>
      </c>
      <c r="Q335" s="27">
        <v>48710361</v>
      </c>
      <c r="R335" s="27">
        <v>0</v>
      </c>
      <c r="S335" s="27">
        <v>0</v>
      </c>
      <c r="T335" s="27">
        <v>48710361</v>
      </c>
      <c r="U335" s="27">
        <v>0</v>
      </c>
      <c r="V335" s="27">
        <v>12213091</v>
      </c>
      <c r="W335" s="27">
        <v>36497270</v>
      </c>
      <c r="X335" s="27">
        <v>0</v>
      </c>
      <c r="Y335" s="27">
        <v>0</v>
      </c>
      <c r="Z335" s="27">
        <v>0</v>
      </c>
      <c r="AA335" s="27">
        <v>0</v>
      </c>
    </row>
    <row r="336" spans="1:27" ht="22.5" x14ac:dyDescent="0.25">
      <c r="A336" s="24" t="s">
        <v>115</v>
      </c>
      <c r="B336" s="25" t="s">
        <v>116</v>
      </c>
      <c r="C336" s="26" t="s">
        <v>44</v>
      </c>
      <c r="D336" s="24" t="s">
        <v>26</v>
      </c>
      <c r="E336" s="24" t="s">
        <v>161</v>
      </c>
      <c r="F336" s="24" t="s">
        <v>150</v>
      </c>
      <c r="G336" s="24"/>
      <c r="H336" s="24"/>
      <c r="I336" s="24"/>
      <c r="J336" s="24"/>
      <c r="K336" s="24"/>
      <c r="L336" s="24"/>
      <c r="M336" s="24" t="s">
        <v>27</v>
      </c>
      <c r="N336" s="24" t="s">
        <v>151</v>
      </c>
      <c r="O336" s="24" t="s">
        <v>28</v>
      </c>
      <c r="P336" s="25" t="s">
        <v>45</v>
      </c>
      <c r="Q336" s="27">
        <v>16867400</v>
      </c>
      <c r="R336" s="27">
        <v>0</v>
      </c>
      <c r="S336" s="27">
        <v>0</v>
      </c>
      <c r="T336" s="27">
        <v>16867400</v>
      </c>
      <c r="U336" s="27">
        <v>0</v>
      </c>
      <c r="V336" s="27">
        <v>0</v>
      </c>
      <c r="W336" s="27">
        <v>16867400</v>
      </c>
      <c r="X336" s="27">
        <v>0</v>
      </c>
      <c r="Y336" s="27">
        <v>0</v>
      </c>
      <c r="Z336" s="27">
        <v>0</v>
      </c>
      <c r="AA336" s="27">
        <v>0</v>
      </c>
    </row>
    <row r="337" spans="1:27" ht="56.25" x14ac:dyDescent="0.25">
      <c r="A337" s="24" t="s">
        <v>115</v>
      </c>
      <c r="B337" s="25" t="s">
        <v>116</v>
      </c>
      <c r="C337" s="26" t="s">
        <v>50</v>
      </c>
      <c r="D337" s="24" t="s">
        <v>48</v>
      </c>
      <c r="E337" s="24" t="s">
        <v>162</v>
      </c>
      <c r="F337" s="24" t="s">
        <v>163</v>
      </c>
      <c r="G337" s="24" t="s">
        <v>167</v>
      </c>
      <c r="H337" s="24" t="s">
        <v>51</v>
      </c>
      <c r="I337" s="24"/>
      <c r="J337" s="24"/>
      <c r="K337" s="24"/>
      <c r="L337" s="24"/>
      <c r="M337" s="24" t="s">
        <v>27</v>
      </c>
      <c r="N337" s="24" t="s">
        <v>151</v>
      </c>
      <c r="O337" s="24" t="s">
        <v>28</v>
      </c>
      <c r="P337" s="25" t="s">
        <v>52</v>
      </c>
      <c r="Q337" s="27">
        <v>2488243256</v>
      </c>
      <c r="R337" s="27">
        <v>0</v>
      </c>
      <c r="S337" s="27">
        <v>0</v>
      </c>
      <c r="T337" s="27">
        <v>2488243256</v>
      </c>
      <c r="U337" s="27">
        <v>0</v>
      </c>
      <c r="V337" s="27">
        <v>2488243256</v>
      </c>
      <c r="W337" s="27">
        <v>0</v>
      </c>
      <c r="X337" s="27">
        <v>2471473256</v>
      </c>
      <c r="Y337" s="27">
        <v>0</v>
      </c>
      <c r="Z337" s="27">
        <v>0</v>
      </c>
      <c r="AA337" s="27">
        <v>0</v>
      </c>
    </row>
    <row r="338" spans="1:27" ht="90" x14ac:dyDescent="0.25">
      <c r="A338" s="24" t="s">
        <v>115</v>
      </c>
      <c r="B338" s="25" t="s">
        <v>116</v>
      </c>
      <c r="C338" s="26" t="s">
        <v>54</v>
      </c>
      <c r="D338" s="24" t="s">
        <v>48</v>
      </c>
      <c r="E338" s="24" t="s">
        <v>162</v>
      </c>
      <c r="F338" s="24" t="s">
        <v>163</v>
      </c>
      <c r="G338" s="24" t="s">
        <v>168</v>
      </c>
      <c r="H338" s="24" t="s">
        <v>169</v>
      </c>
      <c r="I338" s="24"/>
      <c r="J338" s="24"/>
      <c r="K338" s="24"/>
      <c r="L338" s="24"/>
      <c r="M338" s="24" t="s">
        <v>53</v>
      </c>
      <c r="N338" s="24" t="s">
        <v>158</v>
      </c>
      <c r="O338" s="24" t="s">
        <v>28</v>
      </c>
      <c r="P338" s="25" t="s">
        <v>55</v>
      </c>
      <c r="Q338" s="27">
        <v>47811401520</v>
      </c>
      <c r="R338" s="27">
        <v>0</v>
      </c>
      <c r="S338" s="27">
        <v>0</v>
      </c>
      <c r="T338" s="27">
        <v>47811401520</v>
      </c>
      <c r="U338" s="27">
        <v>0</v>
      </c>
      <c r="V338" s="27">
        <v>31751017461</v>
      </c>
      <c r="W338" s="27">
        <v>16060384059</v>
      </c>
      <c r="X338" s="27">
        <v>31192750938</v>
      </c>
      <c r="Y338" s="27">
        <v>67893840</v>
      </c>
      <c r="Z338" s="27">
        <v>67893840</v>
      </c>
      <c r="AA338" s="27">
        <v>67893840</v>
      </c>
    </row>
    <row r="339" spans="1:27" ht="90" x14ac:dyDescent="0.25">
      <c r="A339" s="24" t="s">
        <v>115</v>
      </c>
      <c r="B339" s="25" t="s">
        <v>116</v>
      </c>
      <c r="C339" s="26" t="s">
        <v>54</v>
      </c>
      <c r="D339" s="24" t="s">
        <v>48</v>
      </c>
      <c r="E339" s="24" t="s">
        <v>162</v>
      </c>
      <c r="F339" s="24" t="s">
        <v>163</v>
      </c>
      <c r="G339" s="24" t="s">
        <v>168</v>
      </c>
      <c r="H339" s="24" t="s">
        <v>169</v>
      </c>
      <c r="I339" s="24"/>
      <c r="J339" s="24"/>
      <c r="K339" s="24"/>
      <c r="L339" s="24"/>
      <c r="M339" s="24" t="s">
        <v>27</v>
      </c>
      <c r="N339" s="24" t="s">
        <v>151</v>
      </c>
      <c r="O339" s="24" t="s">
        <v>28</v>
      </c>
      <c r="P339" s="25" t="s">
        <v>55</v>
      </c>
      <c r="Q339" s="27">
        <v>2099077825</v>
      </c>
      <c r="R339" s="27">
        <v>8954325</v>
      </c>
      <c r="S339" s="27">
        <v>44195976</v>
      </c>
      <c r="T339" s="27">
        <v>2063836174</v>
      </c>
      <c r="U339" s="27">
        <v>0</v>
      </c>
      <c r="V339" s="27">
        <v>1599117765.8599999</v>
      </c>
      <c r="W339" s="27">
        <v>464718408.13999999</v>
      </c>
      <c r="X339" s="27">
        <v>1285665842</v>
      </c>
      <c r="Y339" s="27">
        <v>0</v>
      </c>
      <c r="Z339" s="27">
        <v>0</v>
      </c>
      <c r="AA339" s="27">
        <v>0</v>
      </c>
    </row>
    <row r="340" spans="1:27" ht="56.25" x14ac:dyDescent="0.25">
      <c r="A340" s="24" t="s">
        <v>115</v>
      </c>
      <c r="B340" s="25" t="s">
        <v>116</v>
      </c>
      <c r="C340" s="26" t="s">
        <v>56</v>
      </c>
      <c r="D340" s="24" t="s">
        <v>48</v>
      </c>
      <c r="E340" s="24" t="s">
        <v>162</v>
      </c>
      <c r="F340" s="24" t="s">
        <v>163</v>
      </c>
      <c r="G340" s="24" t="s">
        <v>168</v>
      </c>
      <c r="H340" s="24" t="s">
        <v>171</v>
      </c>
      <c r="I340" s="24"/>
      <c r="J340" s="24"/>
      <c r="K340" s="24"/>
      <c r="L340" s="24"/>
      <c r="M340" s="24" t="s">
        <v>27</v>
      </c>
      <c r="N340" s="24" t="s">
        <v>151</v>
      </c>
      <c r="O340" s="24" t="s">
        <v>28</v>
      </c>
      <c r="P340" s="25" t="s">
        <v>57</v>
      </c>
      <c r="Q340" s="27">
        <v>4883603485</v>
      </c>
      <c r="R340" s="27">
        <v>414641009</v>
      </c>
      <c r="S340" s="27">
        <v>35899656</v>
      </c>
      <c r="T340" s="27">
        <v>5262344838</v>
      </c>
      <c r="U340" s="27">
        <v>0</v>
      </c>
      <c r="V340" s="27">
        <v>5244464930</v>
      </c>
      <c r="W340" s="27">
        <v>17879908</v>
      </c>
      <c r="X340" s="27">
        <v>5132798577</v>
      </c>
      <c r="Y340" s="27">
        <v>0</v>
      </c>
      <c r="Z340" s="27">
        <v>0</v>
      </c>
      <c r="AA340" s="27">
        <v>0</v>
      </c>
    </row>
    <row r="341" spans="1:27" ht="45" x14ac:dyDescent="0.25">
      <c r="A341" s="24" t="s">
        <v>115</v>
      </c>
      <c r="B341" s="25" t="s">
        <v>116</v>
      </c>
      <c r="C341" s="26" t="s">
        <v>58</v>
      </c>
      <c r="D341" s="24" t="s">
        <v>48</v>
      </c>
      <c r="E341" s="24" t="s">
        <v>162</v>
      </c>
      <c r="F341" s="24" t="s">
        <v>163</v>
      </c>
      <c r="G341" s="24" t="s">
        <v>158</v>
      </c>
      <c r="H341" s="24" t="s">
        <v>172</v>
      </c>
      <c r="I341" s="24"/>
      <c r="J341" s="24"/>
      <c r="K341" s="24"/>
      <c r="L341" s="24"/>
      <c r="M341" s="24" t="s">
        <v>53</v>
      </c>
      <c r="N341" s="24" t="s">
        <v>173</v>
      </c>
      <c r="O341" s="24" t="s">
        <v>28</v>
      </c>
      <c r="P341" s="25" t="s">
        <v>59</v>
      </c>
      <c r="Q341" s="27">
        <v>318461759</v>
      </c>
      <c r="R341" s="27">
        <v>23283477</v>
      </c>
      <c r="S341" s="27">
        <v>0</v>
      </c>
      <c r="T341" s="27">
        <v>341745236</v>
      </c>
      <c r="U341" s="27">
        <v>0</v>
      </c>
      <c r="V341" s="27">
        <v>313532800</v>
      </c>
      <c r="W341" s="27">
        <v>28212436</v>
      </c>
      <c r="X341" s="27">
        <v>313532800</v>
      </c>
      <c r="Y341" s="27">
        <v>44409346</v>
      </c>
      <c r="Z341" s="27">
        <v>44409346</v>
      </c>
      <c r="AA341" s="27">
        <v>44409346</v>
      </c>
    </row>
    <row r="342" spans="1:27" ht="45" x14ac:dyDescent="0.25">
      <c r="A342" s="24" t="s">
        <v>115</v>
      </c>
      <c r="B342" s="25" t="s">
        <v>116</v>
      </c>
      <c r="C342" s="26" t="s">
        <v>58</v>
      </c>
      <c r="D342" s="24" t="s">
        <v>48</v>
      </c>
      <c r="E342" s="24" t="s">
        <v>162</v>
      </c>
      <c r="F342" s="24" t="s">
        <v>163</v>
      </c>
      <c r="G342" s="24" t="s">
        <v>158</v>
      </c>
      <c r="H342" s="24" t="s">
        <v>172</v>
      </c>
      <c r="I342" s="24"/>
      <c r="J342" s="24"/>
      <c r="K342" s="24"/>
      <c r="L342" s="24"/>
      <c r="M342" s="24" t="s">
        <v>27</v>
      </c>
      <c r="N342" s="24" t="s">
        <v>170</v>
      </c>
      <c r="O342" s="24" t="s">
        <v>28</v>
      </c>
      <c r="P342" s="25" t="s">
        <v>59</v>
      </c>
      <c r="Q342" s="27">
        <v>2401868879</v>
      </c>
      <c r="R342" s="27">
        <v>169956679</v>
      </c>
      <c r="S342" s="27">
        <v>16096844</v>
      </c>
      <c r="T342" s="27">
        <v>2555728714</v>
      </c>
      <c r="U342" s="27">
        <v>0</v>
      </c>
      <c r="V342" s="27">
        <v>1960358224</v>
      </c>
      <c r="W342" s="27">
        <v>595370490</v>
      </c>
      <c r="X342" s="27">
        <v>1669558574</v>
      </c>
      <c r="Y342" s="27">
        <v>0</v>
      </c>
      <c r="Z342" s="27">
        <v>0</v>
      </c>
      <c r="AA342" s="27">
        <v>0</v>
      </c>
    </row>
    <row r="343" spans="1:27" ht="45" x14ac:dyDescent="0.25">
      <c r="A343" s="24" t="s">
        <v>115</v>
      </c>
      <c r="B343" s="25" t="s">
        <v>116</v>
      </c>
      <c r="C343" s="26" t="s">
        <v>58</v>
      </c>
      <c r="D343" s="24" t="s">
        <v>48</v>
      </c>
      <c r="E343" s="24" t="s">
        <v>162</v>
      </c>
      <c r="F343" s="24" t="s">
        <v>163</v>
      </c>
      <c r="G343" s="24" t="s">
        <v>158</v>
      </c>
      <c r="H343" s="24" t="s">
        <v>172</v>
      </c>
      <c r="I343" s="24"/>
      <c r="J343" s="24"/>
      <c r="K343" s="24"/>
      <c r="L343" s="24"/>
      <c r="M343" s="24" t="s">
        <v>27</v>
      </c>
      <c r="N343" s="24" t="s">
        <v>151</v>
      </c>
      <c r="O343" s="24" t="s">
        <v>28</v>
      </c>
      <c r="P343" s="25" t="s">
        <v>59</v>
      </c>
      <c r="Q343" s="27">
        <v>3096037457</v>
      </c>
      <c r="R343" s="27">
        <v>0</v>
      </c>
      <c r="S343" s="27">
        <v>0</v>
      </c>
      <c r="T343" s="27">
        <v>3096037457</v>
      </c>
      <c r="U343" s="27">
        <v>0</v>
      </c>
      <c r="V343" s="27">
        <v>3046117829</v>
      </c>
      <c r="W343" s="27">
        <v>49919628</v>
      </c>
      <c r="X343" s="27">
        <v>2517946429</v>
      </c>
      <c r="Y343" s="27">
        <v>0</v>
      </c>
      <c r="Z343" s="27">
        <v>0</v>
      </c>
      <c r="AA343" s="27">
        <v>0</v>
      </c>
    </row>
    <row r="344" spans="1:27" ht="56.25" x14ac:dyDescent="0.25">
      <c r="A344" s="24" t="s">
        <v>115</v>
      </c>
      <c r="B344" s="25" t="s">
        <v>116</v>
      </c>
      <c r="C344" s="26" t="s">
        <v>187</v>
      </c>
      <c r="D344" s="24" t="s">
        <v>48</v>
      </c>
      <c r="E344" s="24" t="s">
        <v>162</v>
      </c>
      <c r="F344" s="24" t="s">
        <v>163</v>
      </c>
      <c r="G344" s="24" t="s">
        <v>188</v>
      </c>
      <c r="H344" s="24" t="s">
        <v>166</v>
      </c>
      <c r="I344" s="24"/>
      <c r="J344" s="24"/>
      <c r="K344" s="24"/>
      <c r="L344" s="24"/>
      <c r="M344" s="24" t="s">
        <v>27</v>
      </c>
      <c r="N344" s="24" t="s">
        <v>151</v>
      </c>
      <c r="O344" s="24" t="s">
        <v>28</v>
      </c>
      <c r="P344" s="25" t="s">
        <v>49</v>
      </c>
      <c r="Q344" s="27">
        <v>249591269</v>
      </c>
      <c r="R344" s="27">
        <v>10000</v>
      </c>
      <c r="S344" s="27">
        <v>0</v>
      </c>
      <c r="T344" s="27">
        <v>249601269</v>
      </c>
      <c r="U344" s="27">
        <v>0</v>
      </c>
      <c r="V344" s="27">
        <v>245591268</v>
      </c>
      <c r="W344" s="27">
        <v>4010001</v>
      </c>
      <c r="X344" s="27">
        <v>245591268</v>
      </c>
      <c r="Y344" s="27">
        <v>0</v>
      </c>
      <c r="Z344" s="27">
        <v>0</v>
      </c>
      <c r="AA344" s="27">
        <v>0</v>
      </c>
    </row>
    <row r="345" spans="1:27" ht="56.25" x14ac:dyDescent="0.25">
      <c r="A345" s="24" t="s">
        <v>115</v>
      </c>
      <c r="B345" s="25" t="s">
        <v>116</v>
      </c>
      <c r="C345" s="26" t="s">
        <v>60</v>
      </c>
      <c r="D345" s="24" t="s">
        <v>48</v>
      </c>
      <c r="E345" s="24" t="s">
        <v>174</v>
      </c>
      <c r="F345" s="24" t="s">
        <v>163</v>
      </c>
      <c r="G345" s="24" t="s">
        <v>164</v>
      </c>
      <c r="H345" s="24" t="s">
        <v>171</v>
      </c>
      <c r="I345" s="24"/>
      <c r="J345" s="24"/>
      <c r="K345" s="24"/>
      <c r="L345" s="24"/>
      <c r="M345" s="24" t="s">
        <v>27</v>
      </c>
      <c r="N345" s="24" t="s">
        <v>151</v>
      </c>
      <c r="O345" s="24" t="s">
        <v>28</v>
      </c>
      <c r="P345" s="25" t="s">
        <v>57</v>
      </c>
      <c r="Q345" s="27">
        <v>146187407</v>
      </c>
      <c r="R345" s="27">
        <v>0</v>
      </c>
      <c r="S345" s="27">
        <v>0</v>
      </c>
      <c r="T345" s="27">
        <v>146187407</v>
      </c>
      <c r="U345" s="27">
        <v>0</v>
      </c>
      <c r="V345" s="27">
        <v>142000964</v>
      </c>
      <c r="W345" s="27">
        <v>4186443</v>
      </c>
      <c r="X345" s="27">
        <v>129779733</v>
      </c>
      <c r="Y345" s="27">
        <v>0</v>
      </c>
      <c r="Z345" s="27">
        <v>0</v>
      </c>
      <c r="AA345" s="27">
        <v>0</v>
      </c>
    </row>
    <row r="346" spans="1:27" ht="45" x14ac:dyDescent="0.25">
      <c r="A346" s="24" t="s">
        <v>115</v>
      </c>
      <c r="B346" s="25" t="s">
        <v>116</v>
      </c>
      <c r="C346" s="26" t="s">
        <v>176</v>
      </c>
      <c r="D346" s="24" t="s">
        <v>48</v>
      </c>
      <c r="E346" s="24" t="s">
        <v>174</v>
      </c>
      <c r="F346" s="24" t="s">
        <v>163</v>
      </c>
      <c r="G346" s="24" t="s">
        <v>165</v>
      </c>
      <c r="H346" s="24" t="s">
        <v>61</v>
      </c>
      <c r="I346" s="24"/>
      <c r="J346" s="24"/>
      <c r="K346" s="24"/>
      <c r="L346" s="24"/>
      <c r="M346" s="24" t="s">
        <v>27</v>
      </c>
      <c r="N346" s="24" t="s">
        <v>151</v>
      </c>
      <c r="O346" s="24" t="s">
        <v>28</v>
      </c>
      <c r="P346" s="25" t="s">
        <v>62</v>
      </c>
      <c r="Q346" s="27">
        <v>1342646283</v>
      </c>
      <c r="R346" s="27">
        <v>0</v>
      </c>
      <c r="S346" s="27">
        <v>0</v>
      </c>
      <c r="T346" s="27">
        <v>1342646283</v>
      </c>
      <c r="U346" s="27">
        <v>0</v>
      </c>
      <c r="V346" s="27">
        <v>915530714</v>
      </c>
      <c r="W346" s="27">
        <v>427115569</v>
      </c>
      <c r="X346" s="27">
        <v>889534886</v>
      </c>
      <c r="Y346" s="27">
        <v>20796131</v>
      </c>
      <c r="Z346" s="27">
        <v>20796131</v>
      </c>
      <c r="AA346" s="27">
        <v>20796131</v>
      </c>
    </row>
    <row r="347" spans="1:27" ht="22.5" x14ac:dyDescent="0.25">
      <c r="A347" s="24" t="s">
        <v>117</v>
      </c>
      <c r="B347" s="25" t="s">
        <v>118</v>
      </c>
      <c r="C347" s="26" t="s">
        <v>34</v>
      </c>
      <c r="D347" s="24" t="s">
        <v>26</v>
      </c>
      <c r="E347" s="24" t="s">
        <v>152</v>
      </c>
      <c r="F347" s="24"/>
      <c r="G347" s="24"/>
      <c r="H347" s="24"/>
      <c r="I347" s="24"/>
      <c r="J347" s="24"/>
      <c r="K347" s="24"/>
      <c r="L347" s="24"/>
      <c r="M347" s="24" t="s">
        <v>27</v>
      </c>
      <c r="N347" s="24" t="s">
        <v>151</v>
      </c>
      <c r="O347" s="24" t="s">
        <v>28</v>
      </c>
      <c r="P347" s="25" t="s">
        <v>35</v>
      </c>
      <c r="Q347" s="27">
        <v>17182842</v>
      </c>
      <c r="R347" s="27">
        <v>0</v>
      </c>
      <c r="S347" s="27">
        <v>0</v>
      </c>
      <c r="T347" s="27">
        <v>17182842</v>
      </c>
      <c r="U347" s="27">
        <v>0</v>
      </c>
      <c r="V347" s="27">
        <v>14488242</v>
      </c>
      <c r="W347" s="27">
        <v>2694600</v>
      </c>
      <c r="X347" s="27">
        <v>11090932</v>
      </c>
      <c r="Y347" s="27">
        <v>673720</v>
      </c>
      <c r="Z347" s="27">
        <v>673720</v>
      </c>
      <c r="AA347" s="27">
        <v>673720</v>
      </c>
    </row>
    <row r="348" spans="1:27" ht="22.5" x14ac:dyDescent="0.25">
      <c r="A348" s="24" t="s">
        <v>117</v>
      </c>
      <c r="B348" s="25" t="s">
        <v>118</v>
      </c>
      <c r="C348" s="26" t="s">
        <v>44</v>
      </c>
      <c r="D348" s="24" t="s">
        <v>26</v>
      </c>
      <c r="E348" s="24" t="s">
        <v>161</v>
      </c>
      <c r="F348" s="24" t="s">
        <v>150</v>
      </c>
      <c r="G348" s="24"/>
      <c r="H348" s="24"/>
      <c r="I348" s="24"/>
      <c r="J348" s="24"/>
      <c r="K348" s="24"/>
      <c r="L348" s="24"/>
      <c r="M348" s="24" t="s">
        <v>27</v>
      </c>
      <c r="N348" s="24" t="s">
        <v>151</v>
      </c>
      <c r="O348" s="24" t="s">
        <v>28</v>
      </c>
      <c r="P348" s="25" t="s">
        <v>45</v>
      </c>
      <c r="Q348" s="27">
        <v>9763818</v>
      </c>
      <c r="R348" s="27">
        <v>0</v>
      </c>
      <c r="S348" s="27">
        <v>0</v>
      </c>
      <c r="T348" s="27">
        <v>9763818</v>
      </c>
      <c r="U348" s="27">
        <v>0</v>
      </c>
      <c r="V348" s="27">
        <v>0</v>
      </c>
      <c r="W348" s="27">
        <v>9763818</v>
      </c>
      <c r="X348" s="27">
        <v>0</v>
      </c>
      <c r="Y348" s="27">
        <v>0</v>
      </c>
      <c r="Z348" s="27">
        <v>0</v>
      </c>
      <c r="AA348" s="27">
        <v>0</v>
      </c>
    </row>
    <row r="349" spans="1:27" ht="56.25" x14ac:dyDescent="0.25">
      <c r="A349" s="24" t="s">
        <v>117</v>
      </c>
      <c r="B349" s="25" t="s">
        <v>118</v>
      </c>
      <c r="C349" s="26" t="s">
        <v>50</v>
      </c>
      <c r="D349" s="24" t="s">
        <v>48</v>
      </c>
      <c r="E349" s="24" t="s">
        <v>162</v>
      </c>
      <c r="F349" s="24" t="s">
        <v>163</v>
      </c>
      <c r="G349" s="24" t="s">
        <v>167</v>
      </c>
      <c r="H349" s="24" t="s">
        <v>51</v>
      </c>
      <c r="I349" s="24"/>
      <c r="J349" s="24"/>
      <c r="K349" s="24"/>
      <c r="L349" s="24"/>
      <c r="M349" s="24" t="s">
        <v>27</v>
      </c>
      <c r="N349" s="24" t="s">
        <v>151</v>
      </c>
      <c r="O349" s="24" t="s">
        <v>28</v>
      </c>
      <c r="P349" s="25" t="s">
        <v>52</v>
      </c>
      <c r="Q349" s="27">
        <v>58563000</v>
      </c>
      <c r="R349" s="27">
        <v>0</v>
      </c>
      <c r="S349" s="27">
        <v>0</v>
      </c>
      <c r="T349" s="27">
        <v>58563000</v>
      </c>
      <c r="U349" s="27">
        <v>0</v>
      </c>
      <c r="V349" s="27">
        <v>57983000</v>
      </c>
      <c r="W349" s="27">
        <v>580000</v>
      </c>
      <c r="X349" s="27">
        <v>57983000</v>
      </c>
      <c r="Y349" s="27">
        <v>0</v>
      </c>
      <c r="Z349" s="27">
        <v>0</v>
      </c>
      <c r="AA349" s="27">
        <v>0</v>
      </c>
    </row>
    <row r="350" spans="1:27" ht="90" x14ac:dyDescent="0.25">
      <c r="A350" s="24" t="s">
        <v>117</v>
      </c>
      <c r="B350" s="25" t="s">
        <v>118</v>
      </c>
      <c r="C350" s="26" t="s">
        <v>54</v>
      </c>
      <c r="D350" s="24" t="s">
        <v>48</v>
      </c>
      <c r="E350" s="24" t="s">
        <v>162</v>
      </c>
      <c r="F350" s="24" t="s">
        <v>163</v>
      </c>
      <c r="G350" s="24" t="s">
        <v>168</v>
      </c>
      <c r="H350" s="24" t="s">
        <v>169</v>
      </c>
      <c r="I350" s="24"/>
      <c r="J350" s="24"/>
      <c r="K350" s="24"/>
      <c r="L350" s="24"/>
      <c r="M350" s="24" t="s">
        <v>53</v>
      </c>
      <c r="N350" s="24" t="s">
        <v>158</v>
      </c>
      <c r="O350" s="24" t="s">
        <v>28</v>
      </c>
      <c r="P350" s="25" t="s">
        <v>55</v>
      </c>
      <c r="Q350" s="27">
        <v>7422396491</v>
      </c>
      <c r="R350" s="27">
        <v>43257680</v>
      </c>
      <c r="S350" s="27">
        <v>0</v>
      </c>
      <c r="T350" s="27">
        <v>7465654171</v>
      </c>
      <c r="U350" s="27">
        <v>0</v>
      </c>
      <c r="V350" s="27">
        <v>4293191072</v>
      </c>
      <c r="W350" s="27">
        <v>3172463099</v>
      </c>
      <c r="X350" s="27">
        <v>4293191072</v>
      </c>
      <c r="Y350" s="27">
        <v>0</v>
      </c>
      <c r="Z350" s="27">
        <v>0</v>
      </c>
      <c r="AA350" s="27">
        <v>0</v>
      </c>
    </row>
    <row r="351" spans="1:27" ht="90" x14ac:dyDescent="0.25">
      <c r="A351" s="24" t="s">
        <v>117</v>
      </c>
      <c r="B351" s="25" t="s">
        <v>118</v>
      </c>
      <c r="C351" s="26" t="s">
        <v>54</v>
      </c>
      <c r="D351" s="24" t="s">
        <v>48</v>
      </c>
      <c r="E351" s="24" t="s">
        <v>162</v>
      </c>
      <c r="F351" s="24" t="s">
        <v>163</v>
      </c>
      <c r="G351" s="24" t="s">
        <v>168</v>
      </c>
      <c r="H351" s="24" t="s">
        <v>169</v>
      </c>
      <c r="I351" s="24"/>
      <c r="J351" s="24"/>
      <c r="K351" s="24"/>
      <c r="L351" s="24"/>
      <c r="M351" s="24" t="s">
        <v>27</v>
      </c>
      <c r="N351" s="24" t="s">
        <v>151</v>
      </c>
      <c r="O351" s="24" t="s">
        <v>28</v>
      </c>
      <c r="P351" s="25" t="s">
        <v>55</v>
      </c>
      <c r="Q351" s="27">
        <v>1031747849</v>
      </c>
      <c r="R351" s="27">
        <v>120011582</v>
      </c>
      <c r="S351" s="27">
        <v>14731992</v>
      </c>
      <c r="T351" s="27">
        <v>1137027439</v>
      </c>
      <c r="U351" s="27">
        <v>0</v>
      </c>
      <c r="V351" s="27">
        <v>776509418.01999998</v>
      </c>
      <c r="W351" s="27">
        <v>360518020.98000002</v>
      </c>
      <c r="X351" s="27">
        <v>726625893</v>
      </c>
      <c r="Y351" s="27">
        <v>0</v>
      </c>
      <c r="Z351" s="27">
        <v>0</v>
      </c>
      <c r="AA351" s="27">
        <v>0</v>
      </c>
    </row>
    <row r="352" spans="1:27" ht="56.25" x14ac:dyDescent="0.25">
      <c r="A352" s="24" t="s">
        <v>117</v>
      </c>
      <c r="B352" s="25" t="s">
        <v>118</v>
      </c>
      <c r="C352" s="26" t="s">
        <v>56</v>
      </c>
      <c r="D352" s="24" t="s">
        <v>48</v>
      </c>
      <c r="E352" s="24" t="s">
        <v>162</v>
      </c>
      <c r="F352" s="24" t="s">
        <v>163</v>
      </c>
      <c r="G352" s="24" t="s">
        <v>168</v>
      </c>
      <c r="H352" s="24" t="s">
        <v>171</v>
      </c>
      <c r="I352" s="24"/>
      <c r="J352" s="24"/>
      <c r="K352" s="24"/>
      <c r="L352" s="24"/>
      <c r="M352" s="24" t="s">
        <v>27</v>
      </c>
      <c r="N352" s="24" t="s">
        <v>151</v>
      </c>
      <c r="O352" s="24" t="s">
        <v>28</v>
      </c>
      <c r="P352" s="25" t="s">
        <v>57</v>
      </c>
      <c r="Q352" s="27">
        <v>1506613626</v>
      </c>
      <c r="R352" s="27">
        <v>559943436</v>
      </c>
      <c r="S352" s="27">
        <v>11971718</v>
      </c>
      <c r="T352" s="27">
        <v>2054585344</v>
      </c>
      <c r="U352" s="27">
        <v>0</v>
      </c>
      <c r="V352" s="27">
        <v>2031233878</v>
      </c>
      <c r="W352" s="27">
        <v>23351466</v>
      </c>
      <c r="X352" s="27">
        <v>2019262160</v>
      </c>
      <c r="Y352" s="27">
        <v>0</v>
      </c>
      <c r="Z352" s="27">
        <v>0</v>
      </c>
      <c r="AA352" s="27">
        <v>0</v>
      </c>
    </row>
    <row r="353" spans="1:27" ht="45" x14ac:dyDescent="0.25">
      <c r="A353" s="24" t="s">
        <v>117</v>
      </c>
      <c r="B353" s="25" t="s">
        <v>118</v>
      </c>
      <c r="C353" s="26" t="s">
        <v>58</v>
      </c>
      <c r="D353" s="24" t="s">
        <v>48</v>
      </c>
      <c r="E353" s="24" t="s">
        <v>162</v>
      </c>
      <c r="F353" s="24" t="s">
        <v>163</v>
      </c>
      <c r="G353" s="24" t="s">
        <v>158</v>
      </c>
      <c r="H353" s="24" t="s">
        <v>172</v>
      </c>
      <c r="I353" s="24"/>
      <c r="J353" s="24"/>
      <c r="K353" s="24"/>
      <c r="L353" s="24"/>
      <c r="M353" s="24" t="s">
        <v>53</v>
      </c>
      <c r="N353" s="24" t="s">
        <v>173</v>
      </c>
      <c r="O353" s="24" t="s">
        <v>28</v>
      </c>
      <c r="P353" s="25" t="s">
        <v>59</v>
      </c>
      <c r="Q353" s="27">
        <v>487465034</v>
      </c>
      <c r="R353" s="27">
        <v>0</v>
      </c>
      <c r="S353" s="27">
        <v>0</v>
      </c>
      <c r="T353" s="27">
        <v>487465034</v>
      </c>
      <c r="U353" s="27">
        <v>0</v>
      </c>
      <c r="V353" s="27">
        <v>487465034</v>
      </c>
      <c r="W353" s="27">
        <v>0</v>
      </c>
      <c r="X353" s="27">
        <v>487465034</v>
      </c>
      <c r="Y353" s="27">
        <v>66645328</v>
      </c>
      <c r="Z353" s="27">
        <v>66645328</v>
      </c>
      <c r="AA353" s="27">
        <v>66645328</v>
      </c>
    </row>
    <row r="354" spans="1:27" ht="45" x14ac:dyDescent="0.25">
      <c r="A354" s="24" t="s">
        <v>117</v>
      </c>
      <c r="B354" s="25" t="s">
        <v>118</v>
      </c>
      <c r="C354" s="26" t="s">
        <v>58</v>
      </c>
      <c r="D354" s="24" t="s">
        <v>48</v>
      </c>
      <c r="E354" s="24" t="s">
        <v>162</v>
      </c>
      <c r="F354" s="24" t="s">
        <v>163</v>
      </c>
      <c r="G354" s="24" t="s">
        <v>158</v>
      </c>
      <c r="H354" s="24" t="s">
        <v>172</v>
      </c>
      <c r="I354" s="24"/>
      <c r="J354" s="24"/>
      <c r="K354" s="24"/>
      <c r="L354" s="24"/>
      <c r="M354" s="24" t="s">
        <v>27</v>
      </c>
      <c r="N354" s="24" t="s">
        <v>170</v>
      </c>
      <c r="O354" s="24" t="s">
        <v>28</v>
      </c>
      <c r="P354" s="25" t="s">
        <v>59</v>
      </c>
      <c r="Q354" s="27">
        <v>1088162402</v>
      </c>
      <c r="R354" s="27">
        <v>0</v>
      </c>
      <c r="S354" s="27">
        <v>564802</v>
      </c>
      <c r="T354" s="27">
        <v>1087597600</v>
      </c>
      <c r="U354" s="27">
        <v>0</v>
      </c>
      <c r="V354" s="27">
        <v>725042936</v>
      </c>
      <c r="W354" s="27">
        <v>362554664</v>
      </c>
      <c r="X354" s="27">
        <v>699150440</v>
      </c>
      <c r="Y354" s="27">
        <v>0</v>
      </c>
      <c r="Z354" s="27">
        <v>0</v>
      </c>
      <c r="AA354" s="27">
        <v>0</v>
      </c>
    </row>
    <row r="355" spans="1:27" ht="45" x14ac:dyDescent="0.25">
      <c r="A355" s="24" t="s">
        <v>117</v>
      </c>
      <c r="B355" s="25" t="s">
        <v>118</v>
      </c>
      <c r="C355" s="26" t="s">
        <v>58</v>
      </c>
      <c r="D355" s="24" t="s">
        <v>48</v>
      </c>
      <c r="E355" s="24" t="s">
        <v>162</v>
      </c>
      <c r="F355" s="24" t="s">
        <v>163</v>
      </c>
      <c r="G355" s="24" t="s">
        <v>158</v>
      </c>
      <c r="H355" s="24" t="s">
        <v>172</v>
      </c>
      <c r="I355" s="24"/>
      <c r="J355" s="24"/>
      <c r="K355" s="24"/>
      <c r="L355" s="24"/>
      <c r="M355" s="24" t="s">
        <v>27</v>
      </c>
      <c r="N355" s="24" t="s">
        <v>151</v>
      </c>
      <c r="O355" s="24" t="s">
        <v>28</v>
      </c>
      <c r="P355" s="25" t="s">
        <v>59</v>
      </c>
      <c r="Q355" s="27">
        <v>375021754</v>
      </c>
      <c r="R355" s="27">
        <v>0</v>
      </c>
      <c r="S355" s="27">
        <v>0</v>
      </c>
      <c r="T355" s="27">
        <v>375021754</v>
      </c>
      <c r="U355" s="27">
        <v>0</v>
      </c>
      <c r="V355" s="27">
        <v>345128770</v>
      </c>
      <c r="W355" s="27">
        <v>29892984</v>
      </c>
      <c r="X355" s="27">
        <v>337407077</v>
      </c>
      <c r="Y355" s="27">
        <v>34293240</v>
      </c>
      <c r="Z355" s="27">
        <v>34293240</v>
      </c>
      <c r="AA355" s="27">
        <v>34293240</v>
      </c>
    </row>
    <row r="356" spans="1:27" ht="56.25" x14ac:dyDescent="0.25">
      <c r="A356" s="24" t="s">
        <v>117</v>
      </c>
      <c r="B356" s="25" t="s">
        <v>118</v>
      </c>
      <c r="C356" s="26" t="s">
        <v>187</v>
      </c>
      <c r="D356" s="24" t="s">
        <v>48</v>
      </c>
      <c r="E356" s="24" t="s">
        <v>162</v>
      </c>
      <c r="F356" s="24" t="s">
        <v>163</v>
      </c>
      <c r="G356" s="24" t="s">
        <v>188</v>
      </c>
      <c r="H356" s="24" t="s">
        <v>166</v>
      </c>
      <c r="I356" s="24"/>
      <c r="J356" s="24"/>
      <c r="K356" s="24"/>
      <c r="L356" s="24"/>
      <c r="M356" s="24" t="s">
        <v>27</v>
      </c>
      <c r="N356" s="24" t="s">
        <v>151</v>
      </c>
      <c r="O356" s="24" t="s">
        <v>28</v>
      </c>
      <c r="P356" s="25" t="s">
        <v>49</v>
      </c>
      <c r="Q356" s="27">
        <v>61245729</v>
      </c>
      <c r="R356" s="27">
        <v>0</v>
      </c>
      <c r="S356" s="27">
        <v>0</v>
      </c>
      <c r="T356" s="27">
        <v>61245729</v>
      </c>
      <c r="U356" s="27">
        <v>0</v>
      </c>
      <c r="V356" s="27">
        <v>59245728</v>
      </c>
      <c r="W356" s="27">
        <v>2000001</v>
      </c>
      <c r="X356" s="27">
        <v>59245728</v>
      </c>
      <c r="Y356" s="27">
        <v>0</v>
      </c>
      <c r="Z356" s="27">
        <v>0</v>
      </c>
      <c r="AA356" s="27">
        <v>0</v>
      </c>
    </row>
    <row r="357" spans="1:27" ht="45" x14ac:dyDescent="0.25">
      <c r="A357" s="24" t="s">
        <v>117</v>
      </c>
      <c r="B357" s="25" t="s">
        <v>118</v>
      </c>
      <c r="C357" s="26" t="s">
        <v>176</v>
      </c>
      <c r="D357" s="24" t="s">
        <v>48</v>
      </c>
      <c r="E357" s="24" t="s">
        <v>174</v>
      </c>
      <c r="F357" s="24" t="s">
        <v>163</v>
      </c>
      <c r="G357" s="24" t="s">
        <v>165</v>
      </c>
      <c r="H357" s="24" t="s">
        <v>61</v>
      </c>
      <c r="I357" s="24"/>
      <c r="J357" s="24"/>
      <c r="K357" s="24"/>
      <c r="L357" s="24"/>
      <c r="M357" s="24" t="s">
        <v>27</v>
      </c>
      <c r="N357" s="24" t="s">
        <v>151</v>
      </c>
      <c r="O357" s="24" t="s">
        <v>28</v>
      </c>
      <c r="P357" s="25" t="s">
        <v>62</v>
      </c>
      <c r="Q357" s="27">
        <v>896808043</v>
      </c>
      <c r="R357" s="27">
        <v>300000000</v>
      </c>
      <c r="S357" s="27">
        <v>0</v>
      </c>
      <c r="T357" s="27">
        <v>1196808043</v>
      </c>
      <c r="U357" s="27">
        <v>0</v>
      </c>
      <c r="V357" s="27">
        <v>595328633</v>
      </c>
      <c r="W357" s="27">
        <v>601479410</v>
      </c>
      <c r="X357" s="27">
        <v>595328633</v>
      </c>
      <c r="Y357" s="27">
        <v>20086069.32</v>
      </c>
      <c r="Z357" s="27">
        <v>11901669.32</v>
      </c>
      <c r="AA357" s="27">
        <v>11901669.32</v>
      </c>
    </row>
    <row r="358" spans="1:27" ht="22.5" x14ac:dyDescent="0.25">
      <c r="A358" s="24" t="s">
        <v>119</v>
      </c>
      <c r="B358" s="25" t="s">
        <v>120</v>
      </c>
      <c r="C358" s="26" t="s">
        <v>34</v>
      </c>
      <c r="D358" s="24" t="s">
        <v>26</v>
      </c>
      <c r="E358" s="24" t="s">
        <v>152</v>
      </c>
      <c r="F358" s="24"/>
      <c r="G358" s="24"/>
      <c r="H358" s="24"/>
      <c r="I358" s="24"/>
      <c r="J358" s="24"/>
      <c r="K358" s="24"/>
      <c r="L358" s="24"/>
      <c r="M358" s="24" t="s">
        <v>27</v>
      </c>
      <c r="N358" s="24" t="s">
        <v>151</v>
      </c>
      <c r="O358" s="24" t="s">
        <v>28</v>
      </c>
      <c r="P358" s="25" t="s">
        <v>35</v>
      </c>
      <c r="Q358" s="27">
        <v>120509496</v>
      </c>
      <c r="R358" s="27">
        <v>0</v>
      </c>
      <c r="S358" s="27">
        <v>0</v>
      </c>
      <c r="T358" s="27">
        <v>120509496</v>
      </c>
      <c r="U358" s="27">
        <v>0</v>
      </c>
      <c r="V358" s="27">
        <v>116438466</v>
      </c>
      <c r="W358" s="27">
        <v>4071030</v>
      </c>
      <c r="X358" s="27">
        <v>19499411</v>
      </c>
      <c r="Y358" s="27">
        <v>0</v>
      </c>
      <c r="Z358" s="27">
        <v>0</v>
      </c>
      <c r="AA358" s="27">
        <v>0</v>
      </c>
    </row>
    <row r="359" spans="1:27" ht="22.5" x14ac:dyDescent="0.25">
      <c r="A359" s="24" t="s">
        <v>119</v>
      </c>
      <c r="B359" s="25" t="s">
        <v>120</v>
      </c>
      <c r="C359" s="26" t="s">
        <v>44</v>
      </c>
      <c r="D359" s="24" t="s">
        <v>26</v>
      </c>
      <c r="E359" s="24" t="s">
        <v>161</v>
      </c>
      <c r="F359" s="24" t="s">
        <v>150</v>
      </c>
      <c r="G359" s="24"/>
      <c r="H359" s="24"/>
      <c r="I359" s="24"/>
      <c r="J359" s="24"/>
      <c r="K359" s="24"/>
      <c r="L359" s="24"/>
      <c r="M359" s="24" t="s">
        <v>27</v>
      </c>
      <c r="N359" s="24" t="s">
        <v>151</v>
      </c>
      <c r="O359" s="24" t="s">
        <v>28</v>
      </c>
      <c r="P359" s="25" t="s">
        <v>45</v>
      </c>
      <c r="Q359" s="27">
        <v>11958642</v>
      </c>
      <c r="R359" s="27">
        <v>0</v>
      </c>
      <c r="S359" s="27">
        <v>0</v>
      </c>
      <c r="T359" s="27">
        <v>11958642</v>
      </c>
      <c r="U359" s="27">
        <v>0</v>
      </c>
      <c r="V359" s="27">
        <v>0</v>
      </c>
      <c r="W359" s="27">
        <v>11958642</v>
      </c>
      <c r="X359" s="27">
        <v>0</v>
      </c>
      <c r="Y359" s="27">
        <v>0</v>
      </c>
      <c r="Z359" s="27">
        <v>0</v>
      </c>
      <c r="AA359" s="27">
        <v>0</v>
      </c>
    </row>
    <row r="360" spans="1:27" ht="56.25" x14ac:dyDescent="0.25">
      <c r="A360" s="24" t="s">
        <v>119</v>
      </c>
      <c r="B360" s="25" t="s">
        <v>120</v>
      </c>
      <c r="C360" s="26" t="s">
        <v>50</v>
      </c>
      <c r="D360" s="24" t="s">
        <v>48</v>
      </c>
      <c r="E360" s="24" t="s">
        <v>162</v>
      </c>
      <c r="F360" s="24" t="s">
        <v>163</v>
      </c>
      <c r="G360" s="24" t="s">
        <v>167</v>
      </c>
      <c r="H360" s="24" t="s">
        <v>51</v>
      </c>
      <c r="I360" s="24"/>
      <c r="J360" s="24"/>
      <c r="K360" s="24"/>
      <c r="L360" s="24"/>
      <c r="M360" s="24" t="s">
        <v>27</v>
      </c>
      <c r="N360" s="24" t="s">
        <v>151</v>
      </c>
      <c r="O360" s="24" t="s">
        <v>28</v>
      </c>
      <c r="P360" s="25" t="s">
        <v>52</v>
      </c>
      <c r="Q360" s="27">
        <v>1321743938</v>
      </c>
      <c r="R360" s="27">
        <v>0</v>
      </c>
      <c r="S360" s="27">
        <v>0</v>
      </c>
      <c r="T360" s="27">
        <v>1321743938</v>
      </c>
      <c r="U360" s="27">
        <v>0</v>
      </c>
      <c r="V360" s="27">
        <v>1316503688</v>
      </c>
      <c r="W360" s="27">
        <v>5240250</v>
      </c>
      <c r="X360" s="27">
        <v>1264742438</v>
      </c>
      <c r="Y360" s="27">
        <v>0</v>
      </c>
      <c r="Z360" s="27">
        <v>0</v>
      </c>
      <c r="AA360" s="27">
        <v>0</v>
      </c>
    </row>
    <row r="361" spans="1:27" ht="90" x14ac:dyDescent="0.25">
      <c r="A361" s="24" t="s">
        <v>119</v>
      </c>
      <c r="B361" s="25" t="s">
        <v>120</v>
      </c>
      <c r="C361" s="26" t="s">
        <v>54</v>
      </c>
      <c r="D361" s="24" t="s">
        <v>48</v>
      </c>
      <c r="E361" s="24" t="s">
        <v>162</v>
      </c>
      <c r="F361" s="24" t="s">
        <v>163</v>
      </c>
      <c r="G361" s="24" t="s">
        <v>168</v>
      </c>
      <c r="H361" s="24" t="s">
        <v>169</v>
      </c>
      <c r="I361" s="24"/>
      <c r="J361" s="24"/>
      <c r="K361" s="24"/>
      <c r="L361" s="24"/>
      <c r="M361" s="24" t="s">
        <v>53</v>
      </c>
      <c r="N361" s="24" t="s">
        <v>158</v>
      </c>
      <c r="O361" s="24" t="s">
        <v>28</v>
      </c>
      <c r="P361" s="25" t="s">
        <v>55</v>
      </c>
      <c r="Q361" s="27">
        <v>12621685740</v>
      </c>
      <c r="R361" s="27">
        <v>83257680</v>
      </c>
      <c r="S361" s="27">
        <v>0</v>
      </c>
      <c r="T361" s="27">
        <v>12704943420</v>
      </c>
      <c r="U361" s="27">
        <v>0</v>
      </c>
      <c r="V361" s="27">
        <v>8706621642</v>
      </c>
      <c r="W361" s="27">
        <v>3998321778</v>
      </c>
      <c r="X361" s="27">
        <v>2867085838</v>
      </c>
      <c r="Y361" s="27">
        <v>0</v>
      </c>
      <c r="Z361" s="27">
        <v>0</v>
      </c>
      <c r="AA361" s="27">
        <v>0</v>
      </c>
    </row>
    <row r="362" spans="1:27" ht="90" x14ac:dyDescent="0.25">
      <c r="A362" s="24" t="s">
        <v>119</v>
      </c>
      <c r="B362" s="25" t="s">
        <v>120</v>
      </c>
      <c r="C362" s="26" t="s">
        <v>54</v>
      </c>
      <c r="D362" s="24" t="s">
        <v>48</v>
      </c>
      <c r="E362" s="24" t="s">
        <v>162</v>
      </c>
      <c r="F362" s="24" t="s">
        <v>163</v>
      </c>
      <c r="G362" s="24" t="s">
        <v>168</v>
      </c>
      <c r="H362" s="24" t="s">
        <v>169</v>
      </c>
      <c r="I362" s="24"/>
      <c r="J362" s="24"/>
      <c r="K362" s="24"/>
      <c r="L362" s="24"/>
      <c r="M362" s="24" t="s">
        <v>27</v>
      </c>
      <c r="N362" s="24" t="s">
        <v>151</v>
      </c>
      <c r="O362" s="24" t="s">
        <v>28</v>
      </c>
      <c r="P362" s="25" t="s">
        <v>55</v>
      </c>
      <c r="Q362" s="27">
        <v>1078988568</v>
      </c>
      <c r="R362" s="27">
        <v>11592</v>
      </c>
      <c r="S362" s="27">
        <v>14731992</v>
      </c>
      <c r="T362" s="27">
        <v>1064268168</v>
      </c>
      <c r="U362" s="27">
        <v>0</v>
      </c>
      <c r="V362" s="27">
        <v>945588303</v>
      </c>
      <c r="W362" s="27">
        <v>118679865</v>
      </c>
      <c r="X362" s="27">
        <v>673062287</v>
      </c>
      <c r="Y362" s="27">
        <v>0</v>
      </c>
      <c r="Z362" s="27">
        <v>0</v>
      </c>
      <c r="AA362" s="27">
        <v>0</v>
      </c>
    </row>
    <row r="363" spans="1:27" ht="56.25" x14ac:dyDescent="0.25">
      <c r="A363" s="24" t="s">
        <v>119</v>
      </c>
      <c r="B363" s="25" t="s">
        <v>120</v>
      </c>
      <c r="C363" s="26" t="s">
        <v>56</v>
      </c>
      <c r="D363" s="24" t="s">
        <v>48</v>
      </c>
      <c r="E363" s="24" t="s">
        <v>162</v>
      </c>
      <c r="F363" s="24" t="s">
        <v>163</v>
      </c>
      <c r="G363" s="24" t="s">
        <v>168</v>
      </c>
      <c r="H363" s="24" t="s">
        <v>171</v>
      </c>
      <c r="I363" s="24"/>
      <c r="J363" s="24"/>
      <c r="K363" s="24"/>
      <c r="L363" s="24"/>
      <c r="M363" s="24" t="s">
        <v>27</v>
      </c>
      <c r="N363" s="24" t="s">
        <v>151</v>
      </c>
      <c r="O363" s="24" t="s">
        <v>28</v>
      </c>
      <c r="P363" s="25" t="s">
        <v>57</v>
      </c>
      <c r="Q363" s="27">
        <v>689468115</v>
      </c>
      <c r="R363" s="27">
        <v>24854824</v>
      </c>
      <c r="S363" s="27">
        <v>13758489</v>
      </c>
      <c r="T363" s="27">
        <v>700564450</v>
      </c>
      <c r="U363" s="27">
        <v>0</v>
      </c>
      <c r="V363" s="27">
        <v>672117688</v>
      </c>
      <c r="W363" s="27">
        <v>28446762</v>
      </c>
      <c r="X363" s="27">
        <v>509533887</v>
      </c>
      <c r="Y363" s="27">
        <v>0</v>
      </c>
      <c r="Z363" s="27">
        <v>0</v>
      </c>
      <c r="AA363" s="27">
        <v>0</v>
      </c>
    </row>
    <row r="364" spans="1:27" ht="45" x14ac:dyDescent="0.25">
      <c r="A364" s="24" t="s">
        <v>119</v>
      </c>
      <c r="B364" s="25" t="s">
        <v>120</v>
      </c>
      <c r="C364" s="26" t="s">
        <v>58</v>
      </c>
      <c r="D364" s="24" t="s">
        <v>48</v>
      </c>
      <c r="E364" s="24" t="s">
        <v>162</v>
      </c>
      <c r="F364" s="24" t="s">
        <v>163</v>
      </c>
      <c r="G364" s="24" t="s">
        <v>158</v>
      </c>
      <c r="H364" s="24" t="s">
        <v>172</v>
      </c>
      <c r="I364" s="24"/>
      <c r="J364" s="24"/>
      <c r="K364" s="24"/>
      <c r="L364" s="24"/>
      <c r="M364" s="24" t="s">
        <v>53</v>
      </c>
      <c r="N364" s="24" t="s">
        <v>173</v>
      </c>
      <c r="O364" s="24" t="s">
        <v>28</v>
      </c>
      <c r="P364" s="25" t="s">
        <v>59</v>
      </c>
      <c r="Q364" s="27">
        <v>1105616778</v>
      </c>
      <c r="R364" s="27">
        <v>0</v>
      </c>
      <c r="S364" s="27">
        <v>0</v>
      </c>
      <c r="T364" s="27">
        <v>1105616778</v>
      </c>
      <c r="U364" s="27">
        <v>0</v>
      </c>
      <c r="V364" s="27">
        <v>1097427800</v>
      </c>
      <c r="W364" s="27">
        <v>8188978</v>
      </c>
      <c r="X364" s="27">
        <v>1097427800</v>
      </c>
      <c r="Y364" s="27">
        <v>156775400</v>
      </c>
      <c r="Z364" s="27">
        <v>156775400</v>
      </c>
      <c r="AA364" s="27">
        <v>156775400</v>
      </c>
    </row>
    <row r="365" spans="1:27" ht="45" x14ac:dyDescent="0.25">
      <c r="A365" s="24" t="s">
        <v>119</v>
      </c>
      <c r="B365" s="25" t="s">
        <v>120</v>
      </c>
      <c r="C365" s="26" t="s">
        <v>58</v>
      </c>
      <c r="D365" s="24" t="s">
        <v>48</v>
      </c>
      <c r="E365" s="24" t="s">
        <v>162</v>
      </c>
      <c r="F365" s="24" t="s">
        <v>163</v>
      </c>
      <c r="G365" s="24" t="s">
        <v>158</v>
      </c>
      <c r="H365" s="24" t="s">
        <v>172</v>
      </c>
      <c r="I365" s="24"/>
      <c r="J365" s="24"/>
      <c r="K365" s="24"/>
      <c r="L365" s="24"/>
      <c r="M365" s="24" t="s">
        <v>27</v>
      </c>
      <c r="N365" s="24" t="s">
        <v>170</v>
      </c>
      <c r="O365" s="24" t="s">
        <v>28</v>
      </c>
      <c r="P365" s="25" t="s">
        <v>59</v>
      </c>
      <c r="Q365" s="27">
        <v>2028277512</v>
      </c>
      <c r="R365" s="27">
        <v>110000</v>
      </c>
      <c r="S365" s="27">
        <v>6495218</v>
      </c>
      <c r="T365" s="27">
        <v>2021892294</v>
      </c>
      <c r="U365" s="27">
        <v>0</v>
      </c>
      <c r="V365" s="27">
        <v>1595115309</v>
      </c>
      <c r="W365" s="27">
        <v>426776985</v>
      </c>
      <c r="X365" s="27">
        <v>1205834379</v>
      </c>
      <c r="Y365" s="27">
        <v>1552172</v>
      </c>
      <c r="Z365" s="27">
        <v>1552172</v>
      </c>
      <c r="AA365" s="27">
        <v>1552172</v>
      </c>
    </row>
    <row r="366" spans="1:27" ht="45" x14ac:dyDescent="0.25">
      <c r="A366" s="24" t="s">
        <v>119</v>
      </c>
      <c r="B366" s="25" t="s">
        <v>120</v>
      </c>
      <c r="C366" s="26" t="s">
        <v>58</v>
      </c>
      <c r="D366" s="24" t="s">
        <v>48</v>
      </c>
      <c r="E366" s="24" t="s">
        <v>162</v>
      </c>
      <c r="F366" s="24" t="s">
        <v>163</v>
      </c>
      <c r="G366" s="24" t="s">
        <v>158</v>
      </c>
      <c r="H366" s="24" t="s">
        <v>172</v>
      </c>
      <c r="I366" s="24"/>
      <c r="J366" s="24"/>
      <c r="K366" s="24"/>
      <c r="L366" s="24"/>
      <c r="M366" s="24" t="s">
        <v>27</v>
      </c>
      <c r="N366" s="24" t="s">
        <v>151</v>
      </c>
      <c r="O366" s="24" t="s">
        <v>28</v>
      </c>
      <c r="P366" s="25" t="s">
        <v>59</v>
      </c>
      <c r="Q366" s="27">
        <v>952537825</v>
      </c>
      <c r="R366" s="27">
        <v>0</v>
      </c>
      <c r="S366" s="27">
        <v>0</v>
      </c>
      <c r="T366" s="27">
        <v>952537825</v>
      </c>
      <c r="U366" s="27">
        <v>0</v>
      </c>
      <c r="V366" s="27">
        <v>942662825</v>
      </c>
      <c r="W366" s="27">
        <v>9875000</v>
      </c>
      <c r="X366" s="27">
        <v>937262825</v>
      </c>
      <c r="Y366" s="27">
        <v>0</v>
      </c>
      <c r="Z366" s="27">
        <v>0</v>
      </c>
      <c r="AA366" s="27">
        <v>0</v>
      </c>
    </row>
    <row r="367" spans="1:27" ht="56.25" x14ac:dyDescent="0.25">
      <c r="A367" s="24" t="s">
        <v>119</v>
      </c>
      <c r="B367" s="25" t="s">
        <v>120</v>
      </c>
      <c r="C367" s="26" t="s">
        <v>187</v>
      </c>
      <c r="D367" s="24" t="s">
        <v>48</v>
      </c>
      <c r="E367" s="24" t="s">
        <v>162</v>
      </c>
      <c r="F367" s="24" t="s">
        <v>163</v>
      </c>
      <c r="G367" s="24" t="s">
        <v>188</v>
      </c>
      <c r="H367" s="24" t="s">
        <v>166</v>
      </c>
      <c r="I367" s="24"/>
      <c r="J367" s="24"/>
      <c r="K367" s="24"/>
      <c r="L367" s="24"/>
      <c r="M367" s="24" t="s">
        <v>27</v>
      </c>
      <c r="N367" s="24" t="s">
        <v>151</v>
      </c>
      <c r="O367" s="24" t="s">
        <v>28</v>
      </c>
      <c r="P367" s="25" t="s">
        <v>49</v>
      </c>
      <c r="Q367" s="27">
        <v>62245729</v>
      </c>
      <c r="R367" s="27">
        <v>2000</v>
      </c>
      <c r="S367" s="27">
        <v>0</v>
      </c>
      <c r="T367" s="27">
        <v>62247729</v>
      </c>
      <c r="U367" s="27">
        <v>0</v>
      </c>
      <c r="V367" s="27">
        <v>59245728</v>
      </c>
      <c r="W367" s="27">
        <v>3002001</v>
      </c>
      <c r="X367" s="27">
        <v>59245728</v>
      </c>
      <c r="Y367" s="27">
        <v>0</v>
      </c>
      <c r="Z367" s="27">
        <v>0</v>
      </c>
      <c r="AA367" s="27">
        <v>0</v>
      </c>
    </row>
    <row r="368" spans="1:27" ht="56.25" x14ac:dyDescent="0.25">
      <c r="A368" s="24" t="s">
        <v>119</v>
      </c>
      <c r="B368" s="25" t="s">
        <v>120</v>
      </c>
      <c r="C368" s="26" t="s">
        <v>60</v>
      </c>
      <c r="D368" s="24" t="s">
        <v>48</v>
      </c>
      <c r="E368" s="24" t="s">
        <v>174</v>
      </c>
      <c r="F368" s="24" t="s">
        <v>163</v>
      </c>
      <c r="G368" s="24" t="s">
        <v>164</v>
      </c>
      <c r="H368" s="24" t="s">
        <v>171</v>
      </c>
      <c r="I368" s="24"/>
      <c r="J368" s="24"/>
      <c r="K368" s="24"/>
      <c r="L368" s="24"/>
      <c r="M368" s="24" t="s">
        <v>27</v>
      </c>
      <c r="N368" s="24" t="s">
        <v>151</v>
      </c>
      <c r="O368" s="24" t="s">
        <v>28</v>
      </c>
      <c r="P368" s="25" t="s">
        <v>57</v>
      </c>
      <c r="Q368" s="27">
        <v>73226416</v>
      </c>
      <c r="R368" s="27">
        <v>0</v>
      </c>
      <c r="S368" s="27">
        <v>0</v>
      </c>
      <c r="T368" s="27">
        <v>73226416</v>
      </c>
      <c r="U368" s="27">
        <v>0</v>
      </c>
      <c r="V368" s="27">
        <v>66917272</v>
      </c>
      <c r="W368" s="27">
        <v>6309144</v>
      </c>
      <c r="X368" s="27">
        <v>66917272</v>
      </c>
      <c r="Y368" s="27">
        <v>0</v>
      </c>
      <c r="Z368" s="27">
        <v>0</v>
      </c>
      <c r="AA368" s="27">
        <v>0</v>
      </c>
    </row>
    <row r="369" spans="1:27" ht="45" x14ac:dyDescent="0.25">
      <c r="A369" s="24" t="s">
        <v>119</v>
      </c>
      <c r="B369" s="25" t="s">
        <v>120</v>
      </c>
      <c r="C369" s="26" t="s">
        <v>176</v>
      </c>
      <c r="D369" s="24" t="s">
        <v>48</v>
      </c>
      <c r="E369" s="24" t="s">
        <v>174</v>
      </c>
      <c r="F369" s="24" t="s">
        <v>163</v>
      </c>
      <c r="G369" s="24" t="s">
        <v>165</v>
      </c>
      <c r="H369" s="24" t="s">
        <v>61</v>
      </c>
      <c r="I369" s="24"/>
      <c r="J369" s="24"/>
      <c r="K369" s="24"/>
      <c r="L369" s="24"/>
      <c r="M369" s="24" t="s">
        <v>27</v>
      </c>
      <c r="N369" s="24" t="s">
        <v>151</v>
      </c>
      <c r="O369" s="24" t="s">
        <v>28</v>
      </c>
      <c r="P369" s="25" t="s">
        <v>62</v>
      </c>
      <c r="Q369" s="27">
        <v>1134813760</v>
      </c>
      <c r="R369" s="27">
        <v>132680526</v>
      </c>
      <c r="S369" s="27">
        <v>0</v>
      </c>
      <c r="T369" s="27">
        <v>1267494286</v>
      </c>
      <c r="U369" s="27">
        <v>0</v>
      </c>
      <c r="V369" s="27">
        <v>1133073023</v>
      </c>
      <c r="W369" s="27">
        <v>134421263</v>
      </c>
      <c r="X369" s="27">
        <v>939197042</v>
      </c>
      <c r="Y369" s="27">
        <v>13485044.92</v>
      </c>
      <c r="Z369" s="27">
        <v>13485044.92</v>
      </c>
      <c r="AA369" s="27">
        <v>13485044.92</v>
      </c>
    </row>
    <row r="370" spans="1:27" ht="22.5" x14ac:dyDescent="0.25">
      <c r="A370" s="24" t="s">
        <v>121</v>
      </c>
      <c r="B370" s="25" t="s">
        <v>122</v>
      </c>
      <c r="C370" s="26" t="s">
        <v>34</v>
      </c>
      <c r="D370" s="24" t="s">
        <v>26</v>
      </c>
      <c r="E370" s="24" t="s">
        <v>152</v>
      </c>
      <c r="F370" s="24"/>
      <c r="G370" s="24"/>
      <c r="H370" s="24"/>
      <c r="I370" s="24"/>
      <c r="J370" s="24"/>
      <c r="K370" s="24"/>
      <c r="L370" s="24"/>
      <c r="M370" s="24" t="s">
        <v>27</v>
      </c>
      <c r="N370" s="24" t="s">
        <v>151</v>
      </c>
      <c r="O370" s="24" t="s">
        <v>28</v>
      </c>
      <c r="P370" s="25" t="s">
        <v>35</v>
      </c>
      <c r="Q370" s="27">
        <v>86350024</v>
      </c>
      <c r="R370" s="27">
        <v>0</v>
      </c>
      <c r="S370" s="27">
        <v>0</v>
      </c>
      <c r="T370" s="27">
        <v>86350024</v>
      </c>
      <c r="U370" s="27">
        <v>0</v>
      </c>
      <c r="V370" s="27">
        <v>0</v>
      </c>
      <c r="W370" s="27">
        <v>86350024</v>
      </c>
      <c r="X370" s="27">
        <v>0</v>
      </c>
      <c r="Y370" s="27">
        <v>0</v>
      </c>
      <c r="Z370" s="27">
        <v>0</v>
      </c>
      <c r="AA370" s="27">
        <v>0</v>
      </c>
    </row>
    <row r="371" spans="1:27" ht="22.5" x14ac:dyDescent="0.25">
      <c r="A371" s="24" t="s">
        <v>121</v>
      </c>
      <c r="B371" s="25" t="s">
        <v>122</v>
      </c>
      <c r="C371" s="26" t="s">
        <v>44</v>
      </c>
      <c r="D371" s="24" t="s">
        <v>26</v>
      </c>
      <c r="E371" s="24" t="s">
        <v>161</v>
      </c>
      <c r="F371" s="24" t="s">
        <v>150</v>
      </c>
      <c r="G371" s="24"/>
      <c r="H371" s="24"/>
      <c r="I371" s="24"/>
      <c r="J371" s="24"/>
      <c r="K371" s="24"/>
      <c r="L371" s="24"/>
      <c r="M371" s="24" t="s">
        <v>27</v>
      </c>
      <c r="N371" s="24" t="s">
        <v>151</v>
      </c>
      <c r="O371" s="24" t="s">
        <v>28</v>
      </c>
      <c r="P371" s="25" t="s">
        <v>45</v>
      </c>
      <c r="Q371" s="27">
        <v>2009446</v>
      </c>
      <c r="R371" s="27">
        <v>0</v>
      </c>
      <c r="S371" s="27">
        <v>0</v>
      </c>
      <c r="T371" s="27">
        <v>2009446</v>
      </c>
      <c r="U371" s="27">
        <v>0</v>
      </c>
      <c r="V371" s="27">
        <v>0</v>
      </c>
      <c r="W371" s="27">
        <v>2009446</v>
      </c>
      <c r="X371" s="27">
        <v>0</v>
      </c>
      <c r="Y371" s="27">
        <v>0</v>
      </c>
      <c r="Z371" s="27">
        <v>0</v>
      </c>
      <c r="AA371" s="27">
        <v>0</v>
      </c>
    </row>
    <row r="372" spans="1:27" ht="56.25" x14ac:dyDescent="0.25">
      <c r="A372" s="24" t="s">
        <v>121</v>
      </c>
      <c r="B372" s="25" t="s">
        <v>122</v>
      </c>
      <c r="C372" s="26" t="s">
        <v>50</v>
      </c>
      <c r="D372" s="24" t="s">
        <v>48</v>
      </c>
      <c r="E372" s="24" t="s">
        <v>162</v>
      </c>
      <c r="F372" s="24" t="s">
        <v>163</v>
      </c>
      <c r="G372" s="24" t="s">
        <v>167</v>
      </c>
      <c r="H372" s="24" t="s">
        <v>51</v>
      </c>
      <c r="I372" s="24"/>
      <c r="J372" s="24"/>
      <c r="K372" s="24"/>
      <c r="L372" s="24"/>
      <c r="M372" s="24" t="s">
        <v>27</v>
      </c>
      <c r="N372" s="24" t="s">
        <v>151</v>
      </c>
      <c r="O372" s="24" t="s">
        <v>28</v>
      </c>
      <c r="P372" s="25" t="s">
        <v>52</v>
      </c>
      <c r="Q372" s="27">
        <v>68254500</v>
      </c>
      <c r="R372" s="27">
        <v>0</v>
      </c>
      <c r="S372" s="27">
        <v>0</v>
      </c>
      <c r="T372" s="27">
        <v>68254500</v>
      </c>
      <c r="U372" s="27">
        <v>0</v>
      </c>
      <c r="V372" s="27">
        <v>63744500</v>
      </c>
      <c r="W372" s="27">
        <v>4510000</v>
      </c>
      <c r="X372" s="27">
        <v>63744500</v>
      </c>
      <c r="Y372" s="27">
        <v>0</v>
      </c>
      <c r="Z372" s="27">
        <v>0</v>
      </c>
      <c r="AA372" s="27">
        <v>0</v>
      </c>
    </row>
    <row r="373" spans="1:27" ht="90" x14ac:dyDescent="0.25">
      <c r="A373" s="24" t="s">
        <v>121</v>
      </c>
      <c r="B373" s="25" t="s">
        <v>122</v>
      </c>
      <c r="C373" s="26" t="s">
        <v>54</v>
      </c>
      <c r="D373" s="24" t="s">
        <v>48</v>
      </c>
      <c r="E373" s="24" t="s">
        <v>162</v>
      </c>
      <c r="F373" s="24" t="s">
        <v>163</v>
      </c>
      <c r="G373" s="24" t="s">
        <v>168</v>
      </c>
      <c r="H373" s="24" t="s">
        <v>169</v>
      </c>
      <c r="I373" s="24"/>
      <c r="J373" s="24"/>
      <c r="K373" s="24"/>
      <c r="L373" s="24"/>
      <c r="M373" s="24" t="s">
        <v>53</v>
      </c>
      <c r="N373" s="24" t="s">
        <v>158</v>
      </c>
      <c r="O373" s="24" t="s">
        <v>28</v>
      </c>
      <c r="P373" s="25" t="s">
        <v>55</v>
      </c>
      <c r="Q373" s="27">
        <v>11951017372</v>
      </c>
      <c r="R373" s="27">
        <v>0</v>
      </c>
      <c r="S373" s="27">
        <v>0</v>
      </c>
      <c r="T373" s="27">
        <v>11951017372</v>
      </c>
      <c r="U373" s="27">
        <v>0</v>
      </c>
      <c r="V373" s="27">
        <v>8391271975</v>
      </c>
      <c r="W373" s="27">
        <v>3559745397</v>
      </c>
      <c r="X373" s="27">
        <v>6780971017</v>
      </c>
      <c r="Y373" s="27">
        <v>0</v>
      </c>
      <c r="Z373" s="27">
        <v>0</v>
      </c>
      <c r="AA373" s="27">
        <v>0</v>
      </c>
    </row>
    <row r="374" spans="1:27" ht="90" x14ac:dyDescent="0.25">
      <c r="A374" s="24" t="s">
        <v>121</v>
      </c>
      <c r="B374" s="25" t="s">
        <v>122</v>
      </c>
      <c r="C374" s="26" t="s">
        <v>54</v>
      </c>
      <c r="D374" s="24" t="s">
        <v>48</v>
      </c>
      <c r="E374" s="24" t="s">
        <v>162</v>
      </c>
      <c r="F374" s="24" t="s">
        <v>163</v>
      </c>
      <c r="G374" s="24" t="s">
        <v>168</v>
      </c>
      <c r="H374" s="24" t="s">
        <v>169</v>
      </c>
      <c r="I374" s="24"/>
      <c r="J374" s="24"/>
      <c r="K374" s="24"/>
      <c r="L374" s="24"/>
      <c r="M374" s="24" t="s">
        <v>27</v>
      </c>
      <c r="N374" s="24" t="s">
        <v>151</v>
      </c>
      <c r="O374" s="24" t="s">
        <v>28</v>
      </c>
      <c r="P374" s="25" t="s">
        <v>55</v>
      </c>
      <c r="Q374" s="27">
        <v>1254705118</v>
      </c>
      <c r="R374" s="27">
        <v>9838995</v>
      </c>
      <c r="S374" s="27">
        <v>0</v>
      </c>
      <c r="T374" s="27">
        <v>1264544113</v>
      </c>
      <c r="U374" s="27">
        <v>0</v>
      </c>
      <c r="V374" s="27">
        <v>1068704162</v>
      </c>
      <c r="W374" s="27">
        <v>195839951</v>
      </c>
      <c r="X374" s="27">
        <v>789624160</v>
      </c>
      <c r="Y374" s="27">
        <v>556300</v>
      </c>
      <c r="Z374" s="27">
        <v>556300</v>
      </c>
      <c r="AA374" s="27">
        <v>556300</v>
      </c>
    </row>
    <row r="375" spans="1:27" ht="56.25" x14ac:dyDescent="0.25">
      <c r="A375" s="24" t="s">
        <v>121</v>
      </c>
      <c r="B375" s="25" t="s">
        <v>122</v>
      </c>
      <c r="C375" s="26" t="s">
        <v>56</v>
      </c>
      <c r="D375" s="24" t="s">
        <v>48</v>
      </c>
      <c r="E375" s="24" t="s">
        <v>162</v>
      </c>
      <c r="F375" s="24" t="s">
        <v>163</v>
      </c>
      <c r="G375" s="24" t="s">
        <v>168</v>
      </c>
      <c r="H375" s="24" t="s">
        <v>171</v>
      </c>
      <c r="I375" s="24"/>
      <c r="J375" s="24"/>
      <c r="K375" s="24"/>
      <c r="L375" s="24"/>
      <c r="M375" s="24" t="s">
        <v>27</v>
      </c>
      <c r="N375" s="24" t="s">
        <v>151</v>
      </c>
      <c r="O375" s="24" t="s">
        <v>28</v>
      </c>
      <c r="P375" s="25" t="s">
        <v>57</v>
      </c>
      <c r="Q375" s="27">
        <v>796168582</v>
      </c>
      <c r="R375" s="27">
        <v>471966552</v>
      </c>
      <c r="S375" s="27">
        <v>5983276</v>
      </c>
      <c r="T375" s="27">
        <v>1262151858</v>
      </c>
      <c r="U375" s="27">
        <v>0</v>
      </c>
      <c r="V375" s="27">
        <v>1214264865</v>
      </c>
      <c r="W375" s="27">
        <v>47886993</v>
      </c>
      <c r="X375" s="27">
        <v>1176593541</v>
      </c>
      <c r="Y375" s="27">
        <v>0</v>
      </c>
      <c r="Z375" s="27">
        <v>0</v>
      </c>
      <c r="AA375" s="27">
        <v>0</v>
      </c>
    </row>
    <row r="376" spans="1:27" ht="45" x14ac:dyDescent="0.25">
      <c r="A376" s="24" t="s">
        <v>121</v>
      </c>
      <c r="B376" s="25" t="s">
        <v>122</v>
      </c>
      <c r="C376" s="26" t="s">
        <v>58</v>
      </c>
      <c r="D376" s="24" t="s">
        <v>48</v>
      </c>
      <c r="E376" s="24" t="s">
        <v>162</v>
      </c>
      <c r="F376" s="24" t="s">
        <v>163</v>
      </c>
      <c r="G376" s="24" t="s">
        <v>158</v>
      </c>
      <c r="H376" s="24" t="s">
        <v>172</v>
      </c>
      <c r="I376" s="24"/>
      <c r="J376" s="24"/>
      <c r="K376" s="24"/>
      <c r="L376" s="24"/>
      <c r="M376" s="24" t="s">
        <v>27</v>
      </c>
      <c r="N376" s="24" t="s">
        <v>170</v>
      </c>
      <c r="O376" s="24" t="s">
        <v>28</v>
      </c>
      <c r="P376" s="25" t="s">
        <v>59</v>
      </c>
      <c r="Q376" s="27">
        <v>799830798</v>
      </c>
      <c r="R376" s="27">
        <v>0</v>
      </c>
      <c r="S376" s="27">
        <v>2541607</v>
      </c>
      <c r="T376" s="27">
        <v>797289191</v>
      </c>
      <c r="U376" s="27">
        <v>0</v>
      </c>
      <c r="V376" s="27">
        <v>586103007</v>
      </c>
      <c r="W376" s="27">
        <v>211186184</v>
      </c>
      <c r="X376" s="27">
        <v>509499372</v>
      </c>
      <c r="Y376" s="27">
        <v>1552172</v>
      </c>
      <c r="Z376" s="27">
        <v>1552172</v>
      </c>
      <c r="AA376" s="27">
        <v>1552172</v>
      </c>
    </row>
    <row r="377" spans="1:27" ht="45" x14ac:dyDescent="0.25">
      <c r="A377" s="24" t="s">
        <v>121</v>
      </c>
      <c r="B377" s="25" t="s">
        <v>122</v>
      </c>
      <c r="C377" s="26" t="s">
        <v>58</v>
      </c>
      <c r="D377" s="24" t="s">
        <v>48</v>
      </c>
      <c r="E377" s="24" t="s">
        <v>162</v>
      </c>
      <c r="F377" s="24" t="s">
        <v>163</v>
      </c>
      <c r="G377" s="24" t="s">
        <v>158</v>
      </c>
      <c r="H377" s="24" t="s">
        <v>172</v>
      </c>
      <c r="I377" s="24"/>
      <c r="J377" s="24"/>
      <c r="K377" s="24"/>
      <c r="L377" s="24"/>
      <c r="M377" s="24" t="s">
        <v>27</v>
      </c>
      <c r="N377" s="24" t="s">
        <v>151</v>
      </c>
      <c r="O377" s="24" t="s">
        <v>28</v>
      </c>
      <c r="P377" s="25" t="s">
        <v>59</v>
      </c>
      <c r="Q377" s="27">
        <v>391198235</v>
      </c>
      <c r="R377" s="27">
        <v>0</v>
      </c>
      <c r="S377" s="27">
        <v>0</v>
      </c>
      <c r="T377" s="27">
        <v>391198235</v>
      </c>
      <c r="U377" s="27">
        <v>0</v>
      </c>
      <c r="V377" s="27">
        <v>347198235</v>
      </c>
      <c r="W377" s="27">
        <v>44000000</v>
      </c>
      <c r="X377" s="27">
        <v>347198235</v>
      </c>
      <c r="Y377" s="27">
        <v>0</v>
      </c>
      <c r="Z377" s="27">
        <v>0</v>
      </c>
      <c r="AA377" s="27">
        <v>0</v>
      </c>
    </row>
    <row r="378" spans="1:27" ht="56.25" x14ac:dyDescent="0.25">
      <c r="A378" s="24" t="s">
        <v>121</v>
      </c>
      <c r="B378" s="25" t="s">
        <v>122</v>
      </c>
      <c r="C378" s="26" t="s">
        <v>187</v>
      </c>
      <c r="D378" s="24" t="s">
        <v>48</v>
      </c>
      <c r="E378" s="24" t="s">
        <v>162</v>
      </c>
      <c r="F378" s="24" t="s">
        <v>163</v>
      </c>
      <c r="G378" s="24" t="s">
        <v>188</v>
      </c>
      <c r="H378" s="24" t="s">
        <v>166</v>
      </c>
      <c r="I378" s="24"/>
      <c r="J378" s="24"/>
      <c r="K378" s="24"/>
      <c r="L378" s="24"/>
      <c r="M378" s="24" t="s">
        <v>27</v>
      </c>
      <c r="N378" s="24" t="s">
        <v>151</v>
      </c>
      <c r="O378" s="24" t="s">
        <v>28</v>
      </c>
      <c r="P378" s="25" t="s">
        <v>49</v>
      </c>
      <c r="Q378" s="27">
        <v>61245729</v>
      </c>
      <c r="R378" s="27">
        <v>0</v>
      </c>
      <c r="S378" s="27">
        <v>0</v>
      </c>
      <c r="T378" s="27">
        <v>61245729</v>
      </c>
      <c r="U378" s="27">
        <v>0</v>
      </c>
      <c r="V378" s="27">
        <v>59245728</v>
      </c>
      <c r="W378" s="27">
        <v>2000001</v>
      </c>
      <c r="X378" s="27">
        <v>59245728</v>
      </c>
      <c r="Y378" s="27">
        <v>0</v>
      </c>
      <c r="Z378" s="27">
        <v>0</v>
      </c>
      <c r="AA378" s="27">
        <v>0</v>
      </c>
    </row>
    <row r="379" spans="1:27" ht="56.25" x14ac:dyDescent="0.25">
      <c r="A379" s="24" t="s">
        <v>121</v>
      </c>
      <c r="B379" s="25" t="s">
        <v>122</v>
      </c>
      <c r="C379" s="26" t="s">
        <v>60</v>
      </c>
      <c r="D379" s="24" t="s">
        <v>48</v>
      </c>
      <c r="E379" s="24" t="s">
        <v>174</v>
      </c>
      <c r="F379" s="24" t="s">
        <v>163</v>
      </c>
      <c r="G379" s="24" t="s">
        <v>164</v>
      </c>
      <c r="H379" s="24" t="s">
        <v>171</v>
      </c>
      <c r="I379" s="24"/>
      <c r="J379" s="24"/>
      <c r="K379" s="24"/>
      <c r="L379" s="24"/>
      <c r="M379" s="24" t="s">
        <v>27</v>
      </c>
      <c r="N379" s="24" t="s">
        <v>151</v>
      </c>
      <c r="O379" s="24" t="s">
        <v>28</v>
      </c>
      <c r="P379" s="25" t="s">
        <v>57</v>
      </c>
      <c r="Q379" s="27">
        <v>66983088</v>
      </c>
      <c r="R379" s="27">
        <v>0</v>
      </c>
      <c r="S379" s="27">
        <v>0</v>
      </c>
      <c r="T379" s="27">
        <v>66983088</v>
      </c>
      <c r="U379" s="27">
        <v>0</v>
      </c>
      <c r="V379" s="27">
        <v>66983088</v>
      </c>
      <c r="W379" s="27">
        <v>0</v>
      </c>
      <c r="X379" s="27">
        <v>66983088</v>
      </c>
      <c r="Y379" s="27">
        <v>0</v>
      </c>
      <c r="Z379" s="27">
        <v>0</v>
      </c>
      <c r="AA379" s="27">
        <v>0</v>
      </c>
    </row>
    <row r="380" spans="1:27" ht="45" x14ac:dyDescent="0.25">
      <c r="A380" s="24" t="s">
        <v>121</v>
      </c>
      <c r="B380" s="25" t="s">
        <v>122</v>
      </c>
      <c r="C380" s="26" t="s">
        <v>176</v>
      </c>
      <c r="D380" s="24" t="s">
        <v>48</v>
      </c>
      <c r="E380" s="24" t="s">
        <v>174</v>
      </c>
      <c r="F380" s="24" t="s">
        <v>163</v>
      </c>
      <c r="G380" s="24" t="s">
        <v>165</v>
      </c>
      <c r="H380" s="24" t="s">
        <v>61</v>
      </c>
      <c r="I380" s="24"/>
      <c r="J380" s="24"/>
      <c r="K380" s="24"/>
      <c r="L380" s="24"/>
      <c r="M380" s="24" t="s">
        <v>27</v>
      </c>
      <c r="N380" s="24" t="s">
        <v>151</v>
      </c>
      <c r="O380" s="24" t="s">
        <v>28</v>
      </c>
      <c r="P380" s="25" t="s">
        <v>62</v>
      </c>
      <c r="Q380" s="27">
        <v>659315977</v>
      </c>
      <c r="R380" s="27">
        <v>0</v>
      </c>
      <c r="S380" s="27">
        <v>0</v>
      </c>
      <c r="T380" s="27">
        <v>659315977</v>
      </c>
      <c r="U380" s="27">
        <v>0</v>
      </c>
      <c r="V380" s="27">
        <v>544394366</v>
      </c>
      <c r="W380" s="27">
        <v>114921611</v>
      </c>
      <c r="X380" s="27">
        <v>544394366</v>
      </c>
      <c r="Y380" s="27">
        <v>5688370</v>
      </c>
      <c r="Z380" s="27">
        <v>5688370</v>
      </c>
      <c r="AA380" s="27">
        <v>5688370</v>
      </c>
    </row>
    <row r="381" spans="1:27" ht="22.5" x14ac:dyDescent="0.25">
      <c r="A381" s="24" t="s">
        <v>123</v>
      </c>
      <c r="B381" s="25" t="s">
        <v>124</v>
      </c>
      <c r="C381" s="26" t="s">
        <v>34</v>
      </c>
      <c r="D381" s="24" t="s">
        <v>26</v>
      </c>
      <c r="E381" s="24" t="s">
        <v>152</v>
      </c>
      <c r="F381" s="24"/>
      <c r="G381" s="24"/>
      <c r="H381" s="24"/>
      <c r="I381" s="24"/>
      <c r="J381" s="24"/>
      <c r="K381" s="24"/>
      <c r="L381" s="24"/>
      <c r="M381" s="24" t="s">
        <v>27</v>
      </c>
      <c r="N381" s="24" t="s">
        <v>151</v>
      </c>
      <c r="O381" s="24" t="s">
        <v>28</v>
      </c>
      <c r="P381" s="25" t="s">
        <v>35</v>
      </c>
      <c r="Q381" s="27">
        <v>15649235</v>
      </c>
      <c r="R381" s="27">
        <v>0</v>
      </c>
      <c r="S381" s="27">
        <v>0</v>
      </c>
      <c r="T381" s="27">
        <v>15649235</v>
      </c>
      <c r="U381" s="27">
        <v>0</v>
      </c>
      <c r="V381" s="27">
        <v>4071030</v>
      </c>
      <c r="W381" s="27">
        <v>11578205</v>
      </c>
      <c r="X381" s="27">
        <v>0</v>
      </c>
      <c r="Y381" s="27">
        <v>0</v>
      </c>
      <c r="Z381" s="27">
        <v>0</v>
      </c>
      <c r="AA381" s="27">
        <v>0</v>
      </c>
    </row>
    <row r="382" spans="1:27" ht="22.5" x14ac:dyDescent="0.25">
      <c r="A382" s="24" t="s">
        <v>123</v>
      </c>
      <c r="B382" s="25" t="s">
        <v>124</v>
      </c>
      <c r="C382" s="26" t="s">
        <v>44</v>
      </c>
      <c r="D382" s="24" t="s">
        <v>26</v>
      </c>
      <c r="E382" s="24" t="s">
        <v>161</v>
      </c>
      <c r="F382" s="24" t="s">
        <v>150</v>
      </c>
      <c r="G382" s="24"/>
      <c r="H382" s="24"/>
      <c r="I382" s="24"/>
      <c r="J382" s="24"/>
      <c r="K382" s="24"/>
      <c r="L382" s="24"/>
      <c r="M382" s="24" t="s">
        <v>27</v>
      </c>
      <c r="N382" s="24" t="s">
        <v>151</v>
      </c>
      <c r="O382" s="24" t="s">
        <v>28</v>
      </c>
      <c r="P382" s="25" t="s">
        <v>45</v>
      </c>
      <c r="Q382" s="27">
        <v>3680803</v>
      </c>
      <c r="R382" s="27">
        <v>0</v>
      </c>
      <c r="S382" s="27">
        <v>0</v>
      </c>
      <c r="T382" s="27">
        <v>3680803</v>
      </c>
      <c r="U382" s="27">
        <v>0</v>
      </c>
      <c r="V382" s="27">
        <v>0</v>
      </c>
      <c r="W382" s="27">
        <v>3680803</v>
      </c>
      <c r="X382" s="27">
        <v>0</v>
      </c>
      <c r="Y382" s="27">
        <v>0</v>
      </c>
      <c r="Z382" s="27">
        <v>0</v>
      </c>
      <c r="AA382" s="27">
        <v>0</v>
      </c>
    </row>
    <row r="383" spans="1:27" ht="56.25" x14ac:dyDescent="0.25">
      <c r="A383" s="24" t="s">
        <v>123</v>
      </c>
      <c r="B383" s="25" t="s">
        <v>124</v>
      </c>
      <c r="C383" s="26" t="s">
        <v>50</v>
      </c>
      <c r="D383" s="24" t="s">
        <v>48</v>
      </c>
      <c r="E383" s="24" t="s">
        <v>162</v>
      </c>
      <c r="F383" s="24" t="s">
        <v>163</v>
      </c>
      <c r="G383" s="24" t="s">
        <v>167</v>
      </c>
      <c r="H383" s="24" t="s">
        <v>51</v>
      </c>
      <c r="I383" s="24"/>
      <c r="J383" s="24"/>
      <c r="K383" s="24"/>
      <c r="L383" s="24"/>
      <c r="M383" s="24" t="s">
        <v>27</v>
      </c>
      <c r="N383" s="24" t="s">
        <v>151</v>
      </c>
      <c r="O383" s="24" t="s">
        <v>28</v>
      </c>
      <c r="P383" s="25" t="s">
        <v>52</v>
      </c>
      <c r="Q383" s="27">
        <v>109606500</v>
      </c>
      <c r="R383" s="27">
        <v>0</v>
      </c>
      <c r="S383" s="27">
        <v>0</v>
      </c>
      <c r="T383" s="27">
        <v>109606500</v>
      </c>
      <c r="U383" s="27">
        <v>0</v>
      </c>
      <c r="V383" s="27">
        <v>109606500</v>
      </c>
      <c r="W383" s="27">
        <v>0</v>
      </c>
      <c r="X383" s="27">
        <v>107306500</v>
      </c>
      <c r="Y383" s="27">
        <v>0</v>
      </c>
      <c r="Z383" s="27">
        <v>0</v>
      </c>
      <c r="AA383" s="27">
        <v>0</v>
      </c>
    </row>
    <row r="384" spans="1:27" ht="90" x14ac:dyDescent="0.25">
      <c r="A384" s="24" t="s">
        <v>123</v>
      </c>
      <c r="B384" s="25" t="s">
        <v>124</v>
      </c>
      <c r="C384" s="26" t="s">
        <v>54</v>
      </c>
      <c r="D384" s="24" t="s">
        <v>48</v>
      </c>
      <c r="E384" s="24" t="s">
        <v>162</v>
      </c>
      <c r="F384" s="24" t="s">
        <v>163</v>
      </c>
      <c r="G384" s="24" t="s">
        <v>168</v>
      </c>
      <c r="H384" s="24" t="s">
        <v>169</v>
      </c>
      <c r="I384" s="24"/>
      <c r="J384" s="24"/>
      <c r="K384" s="24"/>
      <c r="L384" s="24"/>
      <c r="M384" s="24" t="s">
        <v>53</v>
      </c>
      <c r="N384" s="24" t="s">
        <v>158</v>
      </c>
      <c r="O384" s="24" t="s">
        <v>28</v>
      </c>
      <c r="P384" s="25" t="s">
        <v>55</v>
      </c>
      <c r="Q384" s="27">
        <v>15914591877</v>
      </c>
      <c r="R384" s="27">
        <v>106966959</v>
      </c>
      <c r="S384" s="27">
        <v>0</v>
      </c>
      <c r="T384" s="27">
        <v>16021558836</v>
      </c>
      <c r="U384" s="27">
        <v>0</v>
      </c>
      <c r="V384" s="27">
        <v>11019951715</v>
      </c>
      <c r="W384" s="27">
        <v>5001607121</v>
      </c>
      <c r="X384" s="27">
        <v>9344254733</v>
      </c>
      <c r="Y384" s="27">
        <v>53570770</v>
      </c>
      <c r="Z384" s="27">
        <v>53570770</v>
      </c>
      <c r="AA384" s="27">
        <v>53570770</v>
      </c>
    </row>
    <row r="385" spans="1:27" ht="90" x14ac:dyDescent="0.25">
      <c r="A385" s="24" t="s">
        <v>123</v>
      </c>
      <c r="B385" s="25" t="s">
        <v>124</v>
      </c>
      <c r="C385" s="26" t="s">
        <v>54</v>
      </c>
      <c r="D385" s="24" t="s">
        <v>48</v>
      </c>
      <c r="E385" s="24" t="s">
        <v>162</v>
      </c>
      <c r="F385" s="24" t="s">
        <v>163</v>
      </c>
      <c r="G385" s="24" t="s">
        <v>168</v>
      </c>
      <c r="H385" s="24" t="s">
        <v>169</v>
      </c>
      <c r="I385" s="24"/>
      <c r="J385" s="24"/>
      <c r="K385" s="24"/>
      <c r="L385" s="24"/>
      <c r="M385" s="24" t="s">
        <v>27</v>
      </c>
      <c r="N385" s="24" t="s">
        <v>151</v>
      </c>
      <c r="O385" s="24" t="s">
        <v>28</v>
      </c>
      <c r="P385" s="25" t="s">
        <v>55</v>
      </c>
      <c r="Q385" s="27">
        <v>956588446</v>
      </c>
      <c r="R385" s="27">
        <v>11606</v>
      </c>
      <c r="S385" s="27">
        <v>14731992</v>
      </c>
      <c r="T385" s="27">
        <v>941868060</v>
      </c>
      <c r="U385" s="27">
        <v>0</v>
      </c>
      <c r="V385" s="27">
        <v>911550432</v>
      </c>
      <c r="W385" s="27">
        <v>30317628</v>
      </c>
      <c r="X385" s="27">
        <v>884372261</v>
      </c>
      <c r="Y385" s="27">
        <v>0</v>
      </c>
      <c r="Z385" s="27">
        <v>0</v>
      </c>
      <c r="AA385" s="27">
        <v>0</v>
      </c>
    </row>
    <row r="386" spans="1:27" ht="56.25" x14ac:dyDescent="0.25">
      <c r="A386" s="24" t="s">
        <v>123</v>
      </c>
      <c r="B386" s="25" t="s">
        <v>124</v>
      </c>
      <c r="C386" s="26" t="s">
        <v>56</v>
      </c>
      <c r="D386" s="24" t="s">
        <v>48</v>
      </c>
      <c r="E386" s="24" t="s">
        <v>162</v>
      </c>
      <c r="F386" s="24" t="s">
        <v>163</v>
      </c>
      <c r="G386" s="24" t="s">
        <v>168</v>
      </c>
      <c r="H386" s="24" t="s">
        <v>171</v>
      </c>
      <c r="I386" s="24"/>
      <c r="J386" s="24"/>
      <c r="K386" s="24"/>
      <c r="L386" s="24"/>
      <c r="M386" s="24" t="s">
        <v>27</v>
      </c>
      <c r="N386" s="24" t="s">
        <v>151</v>
      </c>
      <c r="O386" s="24" t="s">
        <v>28</v>
      </c>
      <c r="P386" s="25" t="s">
        <v>57</v>
      </c>
      <c r="Q386" s="27">
        <v>1368497462</v>
      </c>
      <c r="R386" s="27">
        <v>23923594</v>
      </c>
      <c r="S386" s="27">
        <v>11961797</v>
      </c>
      <c r="T386" s="27">
        <v>1380459259</v>
      </c>
      <c r="U386" s="27">
        <v>0</v>
      </c>
      <c r="V386" s="27">
        <v>1379429301</v>
      </c>
      <c r="W386" s="27">
        <v>1029958</v>
      </c>
      <c r="X386" s="27">
        <v>1335735341</v>
      </c>
      <c r="Y386" s="27">
        <v>0</v>
      </c>
      <c r="Z386" s="27">
        <v>0</v>
      </c>
      <c r="AA386" s="27">
        <v>0</v>
      </c>
    </row>
    <row r="387" spans="1:27" ht="45" x14ac:dyDescent="0.25">
      <c r="A387" s="24" t="s">
        <v>123</v>
      </c>
      <c r="B387" s="25" t="s">
        <v>124</v>
      </c>
      <c r="C387" s="26" t="s">
        <v>58</v>
      </c>
      <c r="D387" s="24" t="s">
        <v>48</v>
      </c>
      <c r="E387" s="24" t="s">
        <v>162</v>
      </c>
      <c r="F387" s="24" t="s">
        <v>163</v>
      </c>
      <c r="G387" s="24" t="s">
        <v>158</v>
      </c>
      <c r="H387" s="24" t="s">
        <v>172</v>
      </c>
      <c r="I387" s="24"/>
      <c r="J387" s="24"/>
      <c r="K387" s="24"/>
      <c r="L387" s="24"/>
      <c r="M387" s="24" t="s">
        <v>53</v>
      </c>
      <c r="N387" s="24" t="s">
        <v>173</v>
      </c>
      <c r="O387" s="24" t="s">
        <v>28</v>
      </c>
      <c r="P387" s="25" t="s">
        <v>59</v>
      </c>
      <c r="Q387" s="27">
        <v>274117018</v>
      </c>
      <c r="R387" s="27">
        <v>0</v>
      </c>
      <c r="S387" s="27">
        <v>0</v>
      </c>
      <c r="T387" s="27">
        <v>274117018</v>
      </c>
      <c r="U387" s="27">
        <v>0</v>
      </c>
      <c r="V387" s="27">
        <v>274117018</v>
      </c>
      <c r="W387" s="27">
        <v>0</v>
      </c>
      <c r="X387" s="27">
        <v>274117018</v>
      </c>
      <c r="Y387" s="27">
        <v>38468492</v>
      </c>
      <c r="Z387" s="27">
        <v>38468492</v>
      </c>
      <c r="AA387" s="27">
        <v>38468492</v>
      </c>
    </row>
    <row r="388" spans="1:27" ht="45" x14ac:dyDescent="0.25">
      <c r="A388" s="24" t="s">
        <v>123</v>
      </c>
      <c r="B388" s="25" t="s">
        <v>124</v>
      </c>
      <c r="C388" s="26" t="s">
        <v>58</v>
      </c>
      <c r="D388" s="24" t="s">
        <v>48</v>
      </c>
      <c r="E388" s="24" t="s">
        <v>162</v>
      </c>
      <c r="F388" s="24" t="s">
        <v>163</v>
      </c>
      <c r="G388" s="24" t="s">
        <v>158</v>
      </c>
      <c r="H388" s="24" t="s">
        <v>172</v>
      </c>
      <c r="I388" s="24"/>
      <c r="J388" s="24"/>
      <c r="K388" s="24"/>
      <c r="L388" s="24"/>
      <c r="M388" s="24" t="s">
        <v>27</v>
      </c>
      <c r="N388" s="24" t="s">
        <v>170</v>
      </c>
      <c r="O388" s="24" t="s">
        <v>28</v>
      </c>
      <c r="P388" s="25" t="s">
        <v>59</v>
      </c>
      <c r="Q388" s="27">
        <v>1526431673</v>
      </c>
      <c r="R388" s="27">
        <v>0</v>
      </c>
      <c r="S388" s="27">
        <v>4236011</v>
      </c>
      <c r="T388" s="27">
        <v>1522195662</v>
      </c>
      <c r="U388" s="27">
        <v>0</v>
      </c>
      <c r="V388" s="27">
        <v>1162581599</v>
      </c>
      <c r="W388" s="27">
        <v>359614063</v>
      </c>
      <c r="X388" s="27">
        <v>1046391386</v>
      </c>
      <c r="Y388" s="27">
        <v>5374883</v>
      </c>
      <c r="Z388" s="27">
        <v>5374883</v>
      </c>
      <c r="AA388" s="27">
        <v>5374883</v>
      </c>
    </row>
    <row r="389" spans="1:27" ht="45" x14ac:dyDescent="0.25">
      <c r="A389" s="24" t="s">
        <v>123</v>
      </c>
      <c r="B389" s="25" t="s">
        <v>124</v>
      </c>
      <c r="C389" s="26" t="s">
        <v>58</v>
      </c>
      <c r="D389" s="24" t="s">
        <v>48</v>
      </c>
      <c r="E389" s="24" t="s">
        <v>162</v>
      </c>
      <c r="F389" s="24" t="s">
        <v>163</v>
      </c>
      <c r="G389" s="24" t="s">
        <v>158</v>
      </c>
      <c r="H389" s="24" t="s">
        <v>172</v>
      </c>
      <c r="I389" s="24"/>
      <c r="J389" s="24"/>
      <c r="K389" s="24"/>
      <c r="L389" s="24"/>
      <c r="M389" s="24" t="s">
        <v>27</v>
      </c>
      <c r="N389" s="24" t="s">
        <v>151</v>
      </c>
      <c r="O389" s="24" t="s">
        <v>28</v>
      </c>
      <c r="P389" s="25" t="s">
        <v>59</v>
      </c>
      <c r="Q389" s="27">
        <v>1310537426</v>
      </c>
      <c r="R389" s="27">
        <v>0</v>
      </c>
      <c r="S389" s="27">
        <v>0</v>
      </c>
      <c r="T389" s="27">
        <v>1310537426</v>
      </c>
      <c r="U389" s="27">
        <v>0</v>
      </c>
      <c r="V389" s="27">
        <v>1253257886</v>
      </c>
      <c r="W389" s="27">
        <v>57279540</v>
      </c>
      <c r="X389" s="27">
        <v>1154876227</v>
      </c>
      <c r="Y389" s="27">
        <v>24397752</v>
      </c>
      <c r="Z389" s="27">
        <v>24397752</v>
      </c>
      <c r="AA389" s="27">
        <v>24397752</v>
      </c>
    </row>
    <row r="390" spans="1:27" ht="56.25" x14ac:dyDescent="0.25">
      <c r="A390" s="24" t="s">
        <v>123</v>
      </c>
      <c r="B390" s="25" t="s">
        <v>124</v>
      </c>
      <c r="C390" s="26" t="s">
        <v>187</v>
      </c>
      <c r="D390" s="24" t="s">
        <v>48</v>
      </c>
      <c r="E390" s="24" t="s">
        <v>162</v>
      </c>
      <c r="F390" s="24" t="s">
        <v>163</v>
      </c>
      <c r="G390" s="24" t="s">
        <v>188</v>
      </c>
      <c r="H390" s="24" t="s">
        <v>166</v>
      </c>
      <c r="I390" s="24"/>
      <c r="J390" s="24"/>
      <c r="K390" s="24"/>
      <c r="L390" s="24"/>
      <c r="M390" s="24" t="s">
        <v>27</v>
      </c>
      <c r="N390" s="24" t="s">
        <v>151</v>
      </c>
      <c r="O390" s="24" t="s">
        <v>28</v>
      </c>
      <c r="P390" s="25" t="s">
        <v>49</v>
      </c>
      <c r="Q390" s="27">
        <v>107832114</v>
      </c>
      <c r="R390" s="27">
        <v>0</v>
      </c>
      <c r="S390" s="27">
        <v>0</v>
      </c>
      <c r="T390" s="27">
        <v>107832114</v>
      </c>
      <c r="U390" s="27">
        <v>0</v>
      </c>
      <c r="V390" s="27">
        <v>107832113</v>
      </c>
      <c r="W390" s="27">
        <v>1</v>
      </c>
      <c r="X390" s="27">
        <v>105922133</v>
      </c>
      <c r="Y390" s="27">
        <v>0</v>
      </c>
      <c r="Z390" s="27">
        <v>0</v>
      </c>
      <c r="AA390" s="27">
        <v>0</v>
      </c>
    </row>
    <row r="391" spans="1:27" ht="56.25" x14ac:dyDescent="0.25">
      <c r="A391" s="24" t="s">
        <v>123</v>
      </c>
      <c r="B391" s="25" t="s">
        <v>124</v>
      </c>
      <c r="C391" s="26" t="s">
        <v>60</v>
      </c>
      <c r="D391" s="24" t="s">
        <v>48</v>
      </c>
      <c r="E391" s="24" t="s">
        <v>174</v>
      </c>
      <c r="F391" s="24" t="s">
        <v>163</v>
      </c>
      <c r="G391" s="24" t="s">
        <v>164</v>
      </c>
      <c r="H391" s="24" t="s">
        <v>171</v>
      </c>
      <c r="I391" s="24"/>
      <c r="J391" s="24"/>
      <c r="K391" s="24"/>
      <c r="L391" s="24"/>
      <c r="M391" s="24" t="s">
        <v>27</v>
      </c>
      <c r="N391" s="24" t="s">
        <v>151</v>
      </c>
      <c r="O391" s="24" t="s">
        <v>28</v>
      </c>
      <c r="P391" s="25" t="s">
        <v>57</v>
      </c>
      <c r="Q391" s="27">
        <v>66983088</v>
      </c>
      <c r="R391" s="27">
        <v>0</v>
      </c>
      <c r="S391" s="27">
        <v>0</v>
      </c>
      <c r="T391" s="27">
        <v>66983088</v>
      </c>
      <c r="U391" s="27">
        <v>0</v>
      </c>
      <c r="V391" s="27">
        <v>65587607</v>
      </c>
      <c r="W391" s="27">
        <v>1395481</v>
      </c>
      <c r="X391" s="27">
        <v>65587607</v>
      </c>
      <c r="Y391" s="27">
        <v>0</v>
      </c>
      <c r="Z391" s="27">
        <v>0</v>
      </c>
      <c r="AA391" s="27">
        <v>0</v>
      </c>
    </row>
    <row r="392" spans="1:27" ht="45" x14ac:dyDescent="0.25">
      <c r="A392" s="24" t="s">
        <v>123</v>
      </c>
      <c r="B392" s="25" t="s">
        <v>124</v>
      </c>
      <c r="C392" s="26" t="s">
        <v>176</v>
      </c>
      <c r="D392" s="24" t="s">
        <v>48</v>
      </c>
      <c r="E392" s="24" t="s">
        <v>174</v>
      </c>
      <c r="F392" s="24" t="s">
        <v>163</v>
      </c>
      <c r="G392" s="24" t="s">
        <v>165</v>
      </c>
      <c r="H392" s="24" t="s">
        <v>61</v>
      </c>
      <c r="I392" s="24"/>
      <c r="J392" s="24"/>
      <c r="K392" s="24"/>
      <c r="L392" s="24"/>
      <c r="M392" s="24" t="s">
        <v>27</v>
      </c>
      <c r="N392" s="24" t="s">
        <v>151</v>
      </c>
      <c r="O392" s="24" t="s">
        <v>28</v>
      </c>
      <c r="P392" s="25" t="s">
        <v>62</v>
      </c>
      <c r="Q392" s="27">
        <v>728896579</v>
      </c>
      <c r="R392" s="27">
        <v>70150162</v>
      </c>
      <c r="S392" s="27">
        <v>0</v>
      </c>
      <c r="T392" s="27">
        <v>799046741</v>
      </c>
      <c r="U392" s="27">
        <v>0</v>
      </c>
      <c r="V392" s="27">
        <v>758393725</v>
      </c>
      <c r="W392" s="27">
        <v>40653016</v>
      </c>
      <c r="X392" s="27">
        <v>560364720</v>
      </c>
      <c r="Y392" s="27">
        <v>9820677.9499999993</v>
      </c>
      <c r="Z392" s="27">
        <v>9820677.9499999993</v>
      </c>
      <c r="AA392" s="27">
        <v>9820677.9499999993</v>
      </c>
    </row>
    <row r="393" spans="1:27" ht="22.5" x14ac:dyDescent="0.25">
      <c r="A393" s="24" t="s">
        <v>125</v>
      </c>
      <c r="B393" s="25" t="s">
        <v>126</v>
      </c>
      <c r="C393" s="26" t="s">
        <v>34</v>
      </c>
      <c r="D393" s="24" t="s">
        <v>26</v>
      </c>
      <c r="E393" s="24" t="s">
        <v>152</v>
      </c>
      <c r="F393" s="24"/>
      <c r="G393" s="24"/>
      <c r="H393" s="24"/>
      <c r="I393" s="24"/>
      <c r="J393" s="24"/>
      <c r="K393" s="24"/>
      <c r="L393" s="24"/>
      <c r="M393" s="24" t="s">
        <v>27</v>
      </c>
      <c r="N393" s="24" t="s">
        <v>151</v>
      </c>
      <c r="O393" s="24" t="s">
        <v>28</v>
      </c>
      <c r="P393" s="25" t="s">
        <v>35</v>
      </c>
      <c r="Q393" s="27">
        <v>17272463</v>
      </c>
      <c r="R393" s="27">
        <v>0</v>
      </c>
      <c r="S393" s="27">
        <v>0</v>
      </c>
      <c r="T393" s="27">
        <v>17272463</v>
      </c>
      <c r="U393" s="27">
        <v>0</v>
      </c>
      <c r="V393" s="27">
        <v>4071030</v>
      </c>
      <c r="W393" s="27">
        <v>13201433</v>
      </c>
      <c r="X393" s="27">
        <v>0</v>
      </c>
      <c r="Y393" s="27">
        <v>0</v>
      </c>
      <c r="Z393" s="27">
        <v>0</v>
      </c>
      <c r="AA393" s="27">
        <v>0</v>
      </c>
    </row>
    <row r="394" spans="1:27" ht="22.5" x14ac:dyDescent="0.25">
      <c r="A394" s="24" t="s">
        <v>125</v>
      </c>
      <c r="B394" s="25" t="s">
        <v>126</v>
      </c>
      <c r="C394" s="26" t="s">
        <v>44</v>
      </c>
      <c r="D394" s="24" t="s">
        <v>26</v>
      </c>
      <c r="E394" s="24" t="s">
        <v>161</v>
      </c>
      <c r="F394" s="24" t="s">
        <v>150</v>
      </c>
      <c r="G394" s="24"/>
      <c r="H394" s="24"/>
      <c r="I394" s="24"/>
      <c r="J394" s="24"/>
      <c r="K394" s="24"/>
      <c r="L394" s="24"/>
      <c r="M394" s="24" t="s">
        <v>27</v>
      </c>
      <c r="N394" s="24" t="s">
        <v>151</v>
      </c>
      <c r="O394" s="24" t="s">
        <v>28</v>
      </c>
      <c r="P394" s="25" t="s">
        <v>45</v>
      </c>
      <c r="Q394" s="27">
        <v>631472</v>
      </c>
      <c r="R394" s="27">
        <v>0</v>
      </c>
      <c r="S394" s="27">
        <v>0</v>
      </c>
      <c r="T394" s="27">
        <v>631472</v>
      </c>
      <c r="U394" s="27">
        <v>0</v>
      </c>
      <c r="V394" s="27">
        <v>0</v>
      </c>
      <c r="W394" s="27">
        <v>631472</v>
      </c>
      <c r="X394" s="27">
        <v>0</v>
      </c>
      <c r="Y394" s="27">
        <v>0</v>
      </c>
      <c r="Z394" s="27">
        <v>0</v>
      </c>
      <c r="AA394" s="27">
        <v>0</v>
      </c>
    </row>
    <row r="395" spans="1:27" ht="56.25" x14ac:dyDescent="0.25">
      <c r="A395" s="24" t="s">
        <v>125</v>
      </c>
      <c r="B395" s="25" t="s">
        <v>126</v>
      </c>
      <c r="C395" s="26" t="s">
        <v>50</v>
      </c>
      <c r="D395" s="24" t="s">
        <v>48</v>
      </c>
      <c r="E395" s="24" t="s">
        <v>162</v>
      </c>
      <c r="F395" s="24" t="s">
        <v>163</v>
      </c>
      <c r="G395" s="24" t="s">
        <v>167</v>
      </c>
      <c r="H395" s="24" t="s">
        <v>51</v>
      </c>
      <c r="I395" s="24"/>
      <c r="J395" s="24"/>
      <c r="K395" s="24"/>
      <c r="L395" s="24"/>
      <c r="M395" s="24" t="s">
        <v>27</v>
      </c>
      <c r="N395" s="24" t="s">
        <v>151</v>
      </c>
      <c r="O395" s="24" t="s">
        <v>28</v>
      </c>
      <c r="P395" s="25" t="s">
        <v>52</v>
      </c>
      <c r="Q395" s="27">
        <v>1600379981</v>
      </c>
      <c r="R395" s="27">
        <v>0</v>
      </c>
      <c r="S395" s="27">
        <v>0</v>
      </c>
      <c r="T395" s="27">
        <v>1600379981</v>
      </c>
      <c r="U395" s="27">
        <v>0</v>
      </c>
      <c r="V395" s="27">
        <v>1593879981</v>
      </c>
      <c r="W395" s="27">
        <v>6500000</v>
      </c>
      <c r="X395" s="27">
        <v>1593879981</v>
      </c>
      <c r="Y395" s="27">
        <v>0</v>
      </c>
      <c r="Z395" s="27">
        <v>0</v>
      </c>
      <c r="AA395" s="27">
        <v>0</v>
      </c>
    </row>
    <row r="396" spans="1:27" ht="90" x14ac:dyDescent="0.25">
      <c r="A396" s="24" t="s">
        <v>125</v>
      </c>
      <c r="B396" s="25" t="s">
        <v>126</v>
      </c>
      <c r="C396" s="26" t="s">
        <v>54</v>
      </c>
      <c r="D396" s="24" t="s">
        <v>48</v>
      </c>
      <c r="E396" s="24" t="s">
        <v>162</v>
      </c>
      <c r="F396" s="24" t="s">
        <v>163</v>
      </c>
      <c r="G396" s="24" t="s">
        <v>168</v>
      </c>
      <c r="H396" s="24" t="s">
        <v>169</v>
      </c>
      <c r="I396" s="24"/>
      <c r="J396" s="24"/>
      <c r="K396" s="24"/>
      <c r="L396" s="24"/>
      <c r="M396" s="24" t="s">
        <v>53</v>
      </c>
      <c r="N396" s="24" t="s">
        <v>158</v>
      </c>
      <c r="O396" s="24" t="s">
        <v>28</v>
      </c>
      <c r="P396" s="25" t="s">
        <v>55</v>
      </c>
      <c r="Q396" s="27">
        <v>5473952535</v>
      </c>
      <c r="R396" s="27">
        <v>0</v>
      </c>
      <c r="S396" s="27">
        <v>0</v>
      </c>
      <c r="T396" s="27">
        <v>5473952535</v>
      </c>
      <c r="U396" s="27">
        <v>0</v>
      </c>
      <c r="V396" s="27">
        <v>3864863661</v>
      </c>
      <c r="W396" s="27">
        <v>1609088874</v>
      </c>
      <c r="X396" s="27">
        <v>3712940306</v>
      </c>
      <c r="Y396" s="27">
        <v>0</v>
      </c>
      <c r="Z396" s="27">
        <v>0</v>
      </c>
      <c r="AA396" s="27">
        <v>0</v>
      </c>
    </row>
    <row r="397" spans="1:27" ht="90" x14ac:dyDescent="0.25">
      <c r="A397" s="24" t="s">
        <v>125</v>
      </c>
      <c r="B397" s="25" t="s">
        <v>126</v>
      </c>
      <c r="C397" s="26" t="s">
        <v>54</v>
      </c>
      <c r="D397" s="24" t="s">
        <v>48</v>
      </c>
      <c r="E397" s="24" t="s">
        <v>162</v>
      </c>
      <c r="F397" s="24" t="s">
        <v>163</v>
      </c>
      <c r="G397" s="24" t="s">
        <v>168</v>
      </c>
      <c r="H397" s="24" t="s">
        <v>169</v>
      </c>
      <c r="I397" s="24"/>
      <c r="J397" s="24"/>
      <c r="K397" s="24"/>
      <c r="L397" s="24"/>
      <c r="M397" s="24" t="s">
        <v>27</v>
      </c>
      <c r="N397" s="24" t="s">
        <v>151</v>
      </c>
      <c r="O397" s="24" t="s">
        <v>28</v>
      </c>
      <c r="P397" s="25" t="s">
        <v>55</v>
      </c>
      <c r="Q397" s="27">
        <v>919982101</v>
      </c>
      <c r="R397" s="27">
        <v>11606</v>
      </c>
      <c r="S397" s="27">
        <v>14731992</v>
      </c>
      <c r="T397" s="27">
        <v>905261715</v>
      </c>
      <c r="U397" s="27">
        <v>0</v>
      </c>
      <c r="V397" s="27">
        <v>871804567.46000004</v>
      </c>
      <c r="W397" s="27">
        <v>33457147.539999999</v>
      </c>
      <c r="X397" s="27">
        <v>862119140</v>
      </c>
      <c r="Y397" s="27">
        <v>0</v>
      </c>
      <c r="Z397" s="27">
        <v>0</v>
      </c>
      <c r="AA397" s="27">
        <v>0</v>
      </c>
    </row>
    <row r="398" spans="1:27" ht="56.25" x14ac:dyDescent="0.25">
      <c r="A398" s="24" t="s">
        <v>125</v>
      </c>
      <c r="B398" s="25" t="s">
        <v>126</v>
      </c>
      <c r="C398" s="26" t="s">
        <v>56</v>
      </c>
      <c r="D398" s="24" t="s">
        <v>48</v>
      </c>
      <c r="E398" s="24" t="s">
        <v>162</v>
      </c>
      <c r="F398" s="24" t="s">
        <v>163</v>
      </c>
      <c r="G398" s="24" t="s">
        <v>168</v>
      </c>
      <c r="H398" s="24" t="s">
        <v>171</v>
      </c>
      <c r="I398" s="24"/>
      <c r="J398" s="24"/>
      <c r="K398" s="24"/>
      <c r="L398" s="24"/>
      <c r="M398" s="24" t="s">
        <v>27</v>
      </c>
      <c r="N398" s="24" t="s">
        <v>151</v>
      </c>
      <c r="O398" s="24" t="s">
        <v>28</v>
      </c>
      <c r="P398" s="25" t="s">
        <v>57</v>
      </c>
      <c r="Q398" s="27">
        <v>1141296875</v>
      </c>
      <c r="R398" s="27">
        <v>22109828</v>
      </c>
      <c r="S398" s="27">
        <v>11054914</v>
      </c>
      <c r="T398" s="27">
        <v>1152351789</v>
      </c>
      <c r="U398" s="27">
        <v>0</v>
      </c>
      <c r="V398" s="27">
        <v>1110671432</v>
      </c>
      <c r="W398" s="27">
        <v>41680357</v>
      </c>
      <c r="X398" s="27">
        <v>1066566897</v>
      </c>
      <c r="Y398" s="27">
        <v>0</v>
      </c>
      <c r="Z398" s="27">
        <v>0</v>
      </c>
      <c r="AA398" s="27">
        <v>0</v>
      </c>
    </row>
    <row r="399" spans="1:27" ht="45" x14ac:dyDescent="0.25">
      <c r="A399" s="24" t="s">
        <v>125</v>
      </c>
      <c r="B399" s="25" t="s">
        <v>126</v>
      </c>
      <c r="C399" s="26" t="s">
        <v>58</v>
      </c>
      <c r="D399" s="24" t="s">
        <v>48</v>
      </c>
      <c r="E399" s="24" t="s">
        <v>162</v>
      </c>
      <c r="F399" s="24" t="s">
        <v>163</v>
      </c>
      <c r="G399" s="24" t="s">
        <v>158</v>
      </c>
      <c r="H399" s="24" t="s">
        <v>172</v>
      </c>
      <c r="I399" s="24"/>
      <c r="J399" s="24"/>
      <c r="K399" s="24"/>
      <c r="L399" s="24"/>
      <c r="M399" s="24" t="s">
        <v>27</v>
      </c>
      <c r="N399" s="24" t="s">
        <v>170</v>
      </c>
      <c r="O399" s="24" t="s">
        <v>28</v>
      </c>
      <c r="P399" s="25" t="s">
        <v>59</v>
      </c>
      <c r="Q399" s="27">
        <v>1687297274</v>
      </c>
      <c r="R399" s="27">
        <v>62819750</v>
      </c>
      <c r="S399" s="27">
        <v>1412004</v>
      </c>
      <c r="T399" s="27">
        <v>1748705020</v>
      </c>
      <c r="U399" s="27">
        <v>0</v>
      </c>
      <c r="V399" s="27">
        <v>850587728</v>
      </c>
      <c r="W399" s="27">
        <v>898117292</v>
      </c>
      <c r="X399" s="27">
        <v>643828727</v>
      </c>
      <c r="Y399" s="27">
        <v>0</v>
      </c>
      <c r="Z399" s="27">
        <v>0</v>
      </c>
      <c r="AA399" s="27">
        <v>0</v>
      </c>
    </row>
    <row r="400" spans="1:27" ht="45" x14ac:dyDescent="0.25">
      <c r="A400" s="24" t="s">
        <v>125</v>
      </c>
      <c r="B400" s="25" t="s">
        <v>126</v>
      </c>
      <c r="C400" s="26" t="s">
        <v>58</v>
      </c>
      <c r="D400" s="24" t="s">
        <v>48</v>
      </c>
      <c r="E400" s="24" t="s">
        <v>162</v>
      </c>
      <c r="F400" s="24" t="s">
        <v>163</v>
      </c>
      <c r="G400" s="24" t="s">
        <v>158</v>
      </c>
      <c r="H400" s="24" t="s">
        <v>172</v>
      </c>
      <c r="I400" s="24"/>
      <c r="J400" s="24"/>
      <c r="K400" s="24"/>
      <c r="L400" s="24"/>
      <c r="M400" s="24" t="s">
        <v>27</v>
      </c>
      <c r="N400" s="24" t="s">
        <v>151</v>
      </c>
      <c r="O400" s="24" t="s">
        <v>28</v>
      </c>
      <c r="P400" s="25" t="s">
        <v>59</v>
      </c>
      <c r="Q400" s="27">
        <v>516861525</v>
      </c>
      <c r="R400" s="27">
        <v>0</v>
      </c>
      <c r="S400" s="27">
        <v>0</v>
      </c>
      <c r="T400" s="27">
        <v>516861525</v>
      </c>
      <c r="U400" s="27">
        <v>0</v>
      </c>
      <c r="V400" s="27">
        <v>516861525</v>
      </c>
      <c r="W400" s="27">
        <v>0</v>
      </c>
      <c r="X400" s="27">
        <v>516861525</v>
      </c>
      <c r="Y400" s="27">
        <v>0</v>
      </c>
      <c r="Z400" s="27">
        <v>0</v>
      </c>
      <c r="AA400" s="27">
        <v>0</v>
      </c>
    </row>
    <row r="401" spans="1:27" ht="56.25" x14ac:dyDescent="0.25">
      <c r="A401" s="24" t="s">
        <v>125</v>
      </c>
      <c r="B401" s="25" t="s">
        <v>126</v>
      </c>
      <c r="C401" s="26" t="s">
        <v>187</v>
      </c>
      <c r="D401" s="24" t="s">
        <v>48</v>
      </c>
      <c r="E401" s="24" t="s">
        <v>162</v>
      </c>
      <c r="F401" s="24" t="s">
        <v>163</v>
      </c>
      <c r="G401" s="24" t="s">
        <v>188</v>
      </c>
      <c r="H401" s="24" t="s">
        <v>166</v>
      </c>
      <c r="I401" s="24"/>
      <c r="J401" s="24"/>
      <c r="K401" s="24"/>
      <c r="L401" s="24"/>
      <c r="M401" s="24" t="s">
        <v>27</v>
      </c>
      <c r="N401" s="24" t="s">
        <v>151</v>
      </c>
      <c r="O401" s="24" t="s">
        <v>28</v>
      </c>
      <c r="P401" s="25" t="s">
        <v>49</v>
      </c>
      <c r="Q401" s="27">
        <v>61245729</v>
      </c>
      <c r="R401" s="27">
        <v>0</v>
      </c>
      <c r="S401" s="27">
        <v>0</v>
      </c>
      <c r="T401" s="27">
        <v>61245729</v>
      </c>
      <c r="U401" s="27">
        <v>0</v>
      </c>
      <c r="V401" s="27">
        <v>59245728</v>
      </c>
      <c r="W401" s="27">
        <v>2000001</v>
      </c>
      <c r="X401" s="27">
        <v>59245728</v>
      </c>
      <c r="Y401" s="27">
        <v>0</v>
      </c>
      <c r="Z401" s="27">
        <v>0</v>
      </c>
      <c r="AA401" s="27">
        <v>0</v>
      </c>
    </row>
    <row r="402" spans="1:27" ht="56.25" x14ac:dyDescent="0.25">
      <c r="A402" s="24" t="s">
        <v>125</v>
      </c>
      <c r="B402" s="25" t="s">
        <v>126</v>
      </c>
      <c r="C402" s="26" t="s">
        <v>60</v>
      </c>
      <c r="D402" s="24" t="s">
        <v>48</v>
      </c>
      <c r="E402" s="24" t="s">
        <v>174</v>
      </c>
      <c r="F402" s="24" t="s">
        <v>163</v>
      </c>
      <c r="G402" s="24" t="s">
        <v>164</v>
      </c>
      <c r="H402" s="24" t="s">
        <v>171</v>
      </c>
      <c r="I402" s="24"/>
      <c r="J402" s="24"/>
      <c r="K402" s="24"/>
      <c r="L402" s="24"/>
      <c r="M402" s="24" t="s">
        <v>27</v>
      </c>
      <c r="N402" s="24" t="s">
        <v>151</v>
      </c>
      <c r="O402" s="24" t="s">
        <v>28</v>
      </c>
      <c r="P402" s="25" t="s">
        <v>57</v>
      </c>
      <c r="Q402" s="27">
        <v>70760721</v>
      </c>
      <c r="R402" s="27">
        <v>0</v>
      </c>
      <c r="S402" s="27">
        <v>0</v>
      </c>
      <c r="T402" s="27">
        <v>70760721</v>
      </c>
      <c r="U402" s="27">
        <v>0</v>
      </c>
      <c r="V402" s="27">
        <v>66983088</v>
      </c>
      <c r="W402" s="27">
        <v>3777633</v>
      </c>
      <c r="X402" s="27">
        <v>66983088</v>
      </c>
      <c r="Y402" s="27">
        <v>0</v>
      </c>
      <c r="Z402" s="27">
        <v>0</v>
      </c>
      <c r="AA402" s="27">
        <v>0</v>
      </c>
    </row>
    <row r="403" spans="1:27" ht="45" x14ac:dyDescent="0.25">
      <c r="A403" s="24" t="s">
        <v>125</v>
      </c>
      <c r="B403" s="25" t="s">
        <v>126</v>
      </c>
      <c r="C403" s="26" t="s">
        <v>176</v>
      </c>
      <c r="D403" s="24" t="s">
        <v>48</v>
      </c>
      <c r="E403" s="24" t="s">
        <v>174</v>
      </c>
      <c r="F403" s="24" t="s">
        <v>163</v>
      </c>
      <c r="G403" s="24" t="s">
        <v>165</v>
      </c>
      <c r="H403" s="24" t="s">
        <v>61</v>
      </c>
      <c r="I403" s="24"/>
      <c r="J403" s="24"/>
      <c r="K403" s="24"/>
      <c r="L403" s="24"/>
      <c r="M403" s="24" t="s">
        <v>27</v>
      </c>
      <c r="N403" s="24" t="s">
        <v>151</v>
      </c>
      <c r="O403" s="24" t="s">
        <v>28</v>
      </c>
      <c r="P403" s="25" t="s">
        <v>62</v>
      </c>
      <c r="Q403" s="27">
        <v>742737166</v>
      </c>
      <c r="R403" s="27">
        <v>0</v>
      </c>
      <c r="S403" s="27">
        <v>0</v>
      </c>
      <c r="T403" s="27">
        <v>742737166</v>
      </c>
      <c r="U403" s="27">
        <v>0</v>
      </c>
      <c r="V403" s="27">
        <v>544107424</v>
      </c>
      <c r="W403" s="27">
        <v>198629742</v>
      </c>
      <c r="X403" s="27">
        <v>544107424</v>
      </c>
      <c r="Y403" s="27">
        <v>0</v>
      </c>
      <c r="Z403" s="27">
        <v>0</v>
      </c>
      <c r="AA403" s="27">
        <v>0</v>
      </c>
    </row>
    <row r="404" spans="1:27" ht="22.5" x14ac:dyDescent="0.25">
      <c r="A404" s="24" t="s">
        <v>127</v>
      </c>
      <c r="B404" s="25" t="s">
        <v>128</v>
      </c>
      <c r="C404" s="26" t="s">
        <v>34</v>
      </c>
      <c r="D404" s="24" t="s">
        <v>26</v>
      </c>
      <c r="E404" s="24" t="s">
        <v>152</v>
      </c>
      <c r="F404" s="24"/>
      <c r="G404" s="24"/>
      <c r="H404" s="24"/>
      <c r="I404" s="24"/>
      <c r="J404" s="24"/>
      <c r="K404" s="24"/>
      <c r="L404" s="24"/>
      <c r="M404" s="24" t="s">
        <v>27</v>
      </c>
      <c r="N404" s="24" t="s">
        <v>151</v>
      </c>
      <c r="O404" s="24" t="s">
        <v>28</v>
      </c>
      <c r="P404" s="25" t="s">
        <v>35</v>
      </c>
      <c r="Q404" s="27">
        <v>36196112</v>
      </c>
      <c r="R404" s="27">
        <v>0</v>
      </c>
      <c r="S404" s="27">
        <v>0</v>
      </c>
      <c r="T404" s="27">
        <v>36196112</v>
      </c>
      <c r="U404" s="27">
        <v>0</v>
      </c>
      <c r="V404" s="27">
        <v>4071030</v>
      </c>
      <c r="W404" s="27">
        <v>32125082</v>
      </c>
      <c r="X404" s="27">
        <v>0</v>
      </c>
      <c r="Y404" s="27">
        <v>0</v>
      </c>
      <c r="Z404" s="27">
        <v>0</v>
      </c>
      <c r="AA404" s="27">
        <v>0</v>
      </c>
    </row>
    <row r="405" spans="1:27" ht="22.5" x14ac:dyDescent="0.25">
      <c r="A405" s="24" t="s">
        <v>127</v>
      </c>
      <c r="B405" s="25" t="s">
        <v>128</v>
      </c>
      <c r="C405" s="26" t="s">
        <v>44</v>
      </c>
      <c r="D405" s="24" t="s">
        <v>26</v>
      </c>
      <c r="E405" s="24" t="s">
        <v>161</v>
      </c>
      <c r="F405" s="24" t="s">
        <v>150</v>
      </c>
      <c r="G405" s="24"/>
      <c r="H405" s="24"/>
      <c r="I405" s="24"/>
      <c r="J405" s="24"/>
      <c r="K405" s="24"/>
      <c r="L405" s="24"/>
      <c r="M405" s="24" t="s">
        <v>27</v>
      </c>
      <c r="N405" s="24" t="s">
        <v>151</v>
      </c>
      <c r="O405" s="24" t="s">
        <v>28</v>
      </c>
      <c r="P405" s="25" t="s">
        <v>45</v>
      </c>
      <c r="Q405" s="27">
        <v>7531164</v>
      </c>
      <c r="R405" s="27">
        <v>0</v>
      </c>
      <c r="S405" s="27">
        <v>0</v>
      </c>
      <c r="T405" s="27">
        <v>7531164</v>
      </c>
      <c r="U405" s="27">
        <v>0</v>
      </c>
      <c r="V405" s="27">
        <v>0</v>
      </c>
      <c r="W405" s="27">
        <v>7531164</v>
      </c>
      <c r="X405" s="27">
        <v>0</v>
      </c>
      <c r="Y405" s="27">
        <v>0</v>
      </c>
      <c r="Z405" s="27">
        <v>0</v>
      </c>
      <c r="AA405" s="27">
        <v>0</v>
      </c>
    </row>
    <row r="406" spans="1:27" ht="56.25" x14ac:dyDescent="0.25">
      <c r="A406" s="24" t="s">
        <v>127</v>
      </c>
      <c r="B406" s="25" t="s">
        <v>128</v>
      </c>
      <c r="C406" s="26" t="s">
        <v>50</v>
      </c>
      <c r="D406" s="24" t="s">
        <v>48</v>
      </c>
      <c r="E406" s="24" t="s">
        <v>162</v>
      </c>
      <c r="F406" s="24" t="s">
        <v>163</v>
      </c>
      <c r="G406" s="24" t="s">
        <v>167</v>
      </c>
      <c r="H406" s="24" t="s">
        <v>51</v>
      </c>
      <c r="I406" s="24"/>
      <c r="J406" s="24"/>
      <c r="K406" s="24"/>
      <c r="L406" s="24"/>
      <c r="M406" s="24" t="s">
        <v>27</v>
      </c>
      <c r="N406" s="24" t="s">
        <v>151</v>
      </c>
      <c r="O406" s="24" t="s">
        <v>28</v>
      </c>
      <c r="P406" s="25" t="s">
        <v>52</v>
      </c>
      <c r="Q406" s="27">
        <v>5849649196</v>
      </c>
      <c r="R406" s="27">
        <v>0</v>
      </c>
      <c r="S406" s="27">
        <v>0</v>
      </c>
      <c r="T406" s="27">
        <v>5849649196</v>
      </c>
      <c r="U406" s="27">
        <v>0</v>
      </c>
      <c r="V406" s="27">
        <v>5848263446</v>
      </c>
      <c r="W406" s="27">
        <v>1385750</v>
      </c>
      <c r="X406" s="27">
        <v>5736682446</v>
      </c>
      <c r="Y406" s="27">
        <v>0</v>
      </c>
      <c r="Z406" s="27">
        <v>0</v>
      </c>
      <c r="AA406" s="27">
        <v>0</v>
      </c>
    </row>
    <row r="407" spans="1:27" ht="90" x14ac:dyDescent="0.25">
      <c r="A407" s="24" t="s">
        <v>127</v>
      </c>
      <c r="B407" s="25" t="s">
        <v>128</v>
      </c>
      <c r="C407" s="26" t="s">
        <v>54</v>
      </c>
      <c r="D407" s="24" t="s">
        <v>48</v>
      </c>
      <c r="E407" s="24" t="s">
        <v>162</v>
      </c>
      <c r="F407" s="24" t="s">
        <v>163</v>
      </c>
      <c r="G407" s="24" t="s">
        <v>168</v>
      </c>
      <c r="H407" s="24" t="s">
        <v>169</v>
      </c>
      <c r="I407" s="24"/>
      <c r="J407" s="24"/>
      <c r="K407" s="24"/>
      <c r="L407" s="24"/>
      <c r="M407" s="24" t="s">
        <v>53</v>
      </c>
      <c r="N407" s="24" t="s">
        <v>158</v>
      </c>
      <c r="O407" s="24" t="s">
        <v>28</v>
      </c>
      <c r="P407" s="25" t="s">
        <v>55</v>
      </c>
      <c r="Q407" s="27">
        <v>9451870154</v>
      </c>
      <c r="R407" s="27">
        <v>165257680</v>
      </c>
      <c r="S407" s="27">
        <v>0</v>
      </c>
      <c r="T407" s="27">
        <v>9617127834</v>
      </c>
      <c r="U407" s="27">
        <v>0</v>
      </c>
      <c r="V407" s="27">
        <v>6025401333</v>
      </c>
      <c r="W407" s="27">
        <v>3591726501</v>
      </c>
      <c r="X407" s="27">
        <v>5836765030</v>
      </c>
      <c r="Y407" s="27">
        <v>51325638</v>
      </c>
      <c r="Z407" s="27">
        <v>51325638</v>
      </c>
      <c r="AA407" s="27">
        <v>51325638</v>
      </c>
    </row>
    <row r="408" spans="1:27" ht="90" x14ac:dyDescent="0.25">
      <c r="A408" s="24" t="s">
        <v>127</v>
      </c>
      <c r="B408" s="25" t="s">
        <v>128</v>
      </c>
      <c r="C408" s="26" t="s">
        <v>54</v>
      </c>
      <c r="D408" s="24" t="s">
        <v>48</v>
      </c>
      <c r="E408" s="24" t="s">
        <v>162</v>
      </c>
      <c r="F408" s="24" t="s">
        <v>163</v>
      </c>
      <c r="G408" s="24" t="s">
        <v>168</v>
      </c>
      <c r="H408" s="24" t="s">
        <v>169</v>
      </c>
      <c r="I408" s="24"/>
      <c r="J408" s="24"/>
      <c r="K408" s="24"/>
      <c r="L408" s="24"/>
      <c r="M408" s="24" t="s">
        <v>27</v>
      </c>
      <c r="N408" s="24" t="s">
        <v>151</v>
      </c>
      <c r="O408" s="24" t="s">
        <v>28</v>
      </c>
      <c r="P408" s="25" t="s">
        <v>55</v>
      </c>
      <c r="Q408" s="27">
        <v>1203975711</v>
      </c>
      <c r="R408" s="27">
        <v>12810423</v>
      </c>
      <c r="S408" s="27">
        <v>14731992</v>
      </c>
      <c r="T408" s="27">
        <v>1202054142</v>
      </c>
      <c r="U408" s="27">
        <v>0</v>
      </c>
      <c r="V408" s="27">
        <v>1057558729</v>
      </c>
      <c r="W408" s="27">
        <v>144495413</v>
      </c>
      <c r="X408" s="27">
        <v>642262158</v>
      </c>
      <c r="Y408" s="27">
        <v>0</v>
      </c>
      <c r="Z408" s="27">
        <v>0</v>
      </c>
      <c r="AA408" s="27">
        <v>0</v>
      </c>
    </row>
    <row r="409" spans="1:27" ht="56.25" x14ac:dyDescent="0.25">
      <c r="A409" s="24" t="s">
        <v>127</v>
      </c>
      <c r="B409" s="25" t="s">
        <v>128</v>
      </c>
      <c r="C409" s="26" t="s">
        <v>56</v>
      </c>
      <c r="D409" s="24" t="s">
        <v>48</v>
      </c>
      <c r="E409" s="24" t="s">
        <v>162</v>
      </c>
      <c r="F409" s="24" t="s">
        <v>163</v>
      </c>
      <c r="G409" s="24" t="s">
        <v>168</v>
      </c>
      <c r="H409" s="24" t="s">
        <v>171</v>
      </c>
      <c r="I409" s="24"/>
      <c r="J409" s="24"/>
      <c r="K409" s="24"/>
      <c r="L409" s="24"/>
      <c r="M409" s="24" t="s">
        <v>27</v>
      </c>
      <c r="N409" s="24" t="s">
        <v>151</v>
      </c>
      <c r="O409" s="24" t="s">
        <v>28</v>
      </c>
      <c r="P409" s="25" t="s">
        <v>57</v>
      </c>
      <c r="Q409" s="27">
        <v>979564613</v>
      </c>
      <c r="R409" s="27">
        <v>1453872670</v>
      </c>
      <c r="S409" s="27">
        <v>11096335</v>
      </c>
      <c r="T409" s="27">
        <v>2422340948</v>
      </c>
      <c r="U409" s="27">
        <v>0</v>
      </c>
      <c r="V409" s="27">
        <v>1786219210</v>
      </c>
      <c r="W409" s="27">
        <v>636121738</v>
      </c>
      <c r="X409" s="27">
        <v>1753182875</v>
      </c>
      <c r="Y409" s="27">
        <v>0</v>
      </c>
      <c r="Z409" s="27">
        <v>0</v>
      </c>
      <c r="AA409" s="27">
        <v>0</v>
      </c>
    </row>
    <row r="410" spans="1:27" ht="45" x14ac:dyDescent="0.25">
      <c r="A410" s="24" t="s">
        <v>127</v>
      </c>
      <c r="B410" s="25" t="s">
        <v>128</v>
      </c>
      <c r="C410" s="26" t="s">
        <v>58</v>
      </c>
      <c r="D410" s="24" t="s">
        <v>48</v>
      </c>
      <c r="E410" s="24" t="s">
        <v>162</v>
      </c>
      <c r="F410" s="24" t="s">
        <v>163</v>
      </c>
      <c r="G410" s="24" t="s">
        <v>158</v>
      </c>
      <c r="H410" s="24" t="s">
        <v>172</v>
      </c>
      <c r="I410" s="24"/>
      <c r="J410" s="24"/>
      <c r="K410" s="24"/>
      <c r="L410" s="24"/>
      <c r="M410" s="24" t="s">
        <v>27</v>
      </c>
      <c r="N410" s="24" t="s">
        <v>170</v>
      </c>
      <c r="O410" s="24" t="s">
        <v>28</v>
      </c>
      <c r="P410" s="25" t="s">
        <v>59</v>
      </c>
      <c r="Q410" s="27">
        <v>1635495928</v>
      </c>
      <c r="R410" s="27">
        <v>92425080</v>
      </c>
      <c r="S410" s="27">
        <v>5648015</v>
      </c>
      <c r="T410" s="27">
        <v>1722272993</v>
      </c>
      <c r="U410" s="27">
        <v>0</v>
      </c>
      <c r="V410" s="27">
        <v>1307746996</v>
      </c>
      <c r="W410" s="27">
        <v>414525997</v>
      </c>
      <c r="X410" s="27">
        <v>1082495190</v>
      </c>
      <c r="Y410" s="27">
        <v>2351516</v>
      </c>
      <c r="Z410" s="27">
        <v>2351516</v>
      </c>
      <c r="AA410" s="27">
        <v>2351516</v>
      </c>
    </row>
    <row r="411" spans="1:27" ht="45" x14ac:dyDescent="0.25">
      <c r="A411" s="24" t="s">
        <v>127</v>
      </c>
      <c r="B411" s="25" t="s">
        <v>128</v>
      </c>
      <c r="C411" s="26" t="s">
        <v>58</v>
      </c>
      <c r="D411" s="24" t="s">
        <v>48</v>
      </c>
      <c r="E411" s="24" t="s">
        <v>162</v>
      </c>
      <c r="F411" s="24" t="s">
        <v>163</v>
      </c>
      <c r="G411" s="24" t="s">
        <v>158</v>
      </c>
      <c r="H411" s="24" t="s">
        <v>172</v>
      </c>
      <c r="I411" s="24"/>
      <c r="J411" s="24"/>
      <c r="K411" s="24"/>
      <c r="L411" s="24"/>
      <c r="M411" s="24" t="s">
        <v>27</v>
      </c>
      <c r="N411" s="24" t="s">
        <v>151</v>
      </c>
      <c r="O411" s="24" t="s">
        <v>28</v>
      </c>
      <c r="P411" s="25" t="s">
        <v>59</v>
      </c>
      <c r="Q411" s="27">
        <v>764534885</v>
      </c>
      <c r="R411" s="27">
        <v>0</v>
      </c>
      <c r="S411" s="27">
        <v>0</v>
      </c>
      <c r="T411" s="27">
        <v>764534885</v>
      </c>
      <c r="U411" s="27">
        <v>0</v>
      </c>
      <c r="V411" s="27">
        <v>697619580</v>
      </c>
      <c r="W411" s="27">
        <v>66915305</v>
      </c>
      <c r="X411" s="27">
        <v>697619580</v>
      </c>
      <c r="Y411" s="27">
        <v>0</v>
      </c>
      <c r="Z411" s="27">
        <v>0</v>
      </c>
      <c r="AA411" s="27">
        <v>0</v>
      </c>
    </row>
    <row r="412" spans="1:27" ht="56.25" x14ac:dyDescent="0.25">
      <c r="A412" s="24" t="s">
        <v>127</v>
      </c>
      <c r="B412" s="25" t="s">
        <v>128</v>
      </c>
      <c r="C412" s="26" t="s">
        <v>187</v>
      </c>
      <c r="D412" s="24" t="s">
        <v>48</v>
      </c>
      <c r="E412" s="24" t="s">
        <v>162</v>
      </c>
      <c r="F412" s="24" t="s">
        <v>163</v>
      </c>
      <c r="G412" s="24" t="s">
        <v>188</v>
      </c>
      <c r="H412" s="24" t="s">
        <v>166</v>
      </c>
      <c r="I412" s="24"/>
      <c r="J412" s="24"/>
      <c r="K412" s="24"/>
      <c r="L412" s="24"/>
      <c r="M412" s="24" t="s">
        <v>27</v>
      </c>
      <c r="N412" s="24" t="s">
        <v>151</v>
      </c>
      <c r="O412" s="24" t="s">
        <v>28</v>
      </c>
      <c r="P412" s="25" t="s">
        <v>49</v>
      </c>
      <c r="Q412" s="27">
        <v>154418499</v>
      </c>
      <c r="R412" s="27">
        <v>8000</v>
      </c>
      <c r="S412" s="27">
        <v>0</v>
      </c>
      <c r="T412" s="27">
        <v>154426499</v>
      </c>
      <c r="U412" s="27">
        <v>0</v>
      </c>
      <c r="V412" s="27">
        <v>152899378</v>
      </c>
      <c r="W412" s="27">
        <v>1527121</v>
      </c>
      <c r="X412" s="27">
        <v>150899378</v>
      </c>
      <c r="Y412" s="27">
        <v>0</v>
      </c>
      <c r="Z412" s="27">
        <v>0</v>
      </c>
      <c r="AA412" s="27">
        <v>0</v>
      </c>
    </row>
    <row r="413" spans="1:27" ht="56.25" x14ac:dyDescent="0.25">
      <c r="A413" s="24" t="s">
        <v>127</v>
      </c>
      <c r="B413" s="25" t="s">
        <v>128</v>
      </c>
      <c r="C413" s="26" t="s">
        <v>60</v>
      </c>
      <c r="D413" s="24" t="s">
        <v>48</v>
      </c>
      <c r="E413" s="24" t="s">
        <v>174</v>
      </c>
      <c r="F413" s="24" t="s">
        <v>163</v>
      </c>
      <c r="G413" s="24" t="s">
        <v>164</v>
      </c>
      <c r="H413" s="24" t="s">
        <v>171</v>
      </c>
      <c r="I413" s="24"/>
      <c r="J413" s="24"/>
      <c r="K413" s="24"/>
      <c r="L413" s="24"/>
      <c r="M413" s="24" t="s">
        <v>27</v>
      </c>
      <c r="N413" s="24" t="s">
        <v>151</v>
      </c>
      <c r="O413" s="24" t="s">
        <v>28</v>
      </c>
      <c r="P413" s="25" t="s">
        <v>57</v>
      </c>
      <c r="Q413" s="27">
        <v>78844947</v>
      </c>
      <c r="R413" s="27">
        <v>0</v>
      </c>
      <c r="S413" s="27">
        <v>0</v>
      </c>
      <c r="T413" s="27">
        <v>78844947</v>
      </c>
      <c r="U413" s="27">
        <v>0</v>
      </c>
      <c r="V413" s="27">
        <v>78844947</v>
      </c>
      <c r="W413" s="27">
        <v>0</v>
      </c>
      <c r="X413" s="27">
        <v>66983088</v>
      </c>
      <c r="Y413" s="27">
        <v>0</v>
      </c>
      <c r="Z413" s="27">
        <v>0</v>
      </c>
      <c r="AA413" s="27">
        <v>0</v>
      </c>
    </row>
    <row r="414" spans="1:27" ht="45" x14ac:dyDescent="0.25">
      <c r="A414" s="24" t="s">
        <v>127</v>
      </c>
      <c r="B414" s="25" t="s">
        <v>128</v>
      </c>
      <c r="C414" s="26" t="s">
        <v>176</v>
      </c>
      <c r="D414" s="24" t="s">
        <v>48</v>
      </c>
      <c r="E414" s="24" t="s">
        <v>174</v>
      </c>
      <c r="F414" s="24" t="s">
        <v>163</v>
      </c>
      <c r="G414" s="24" t="s">
        <v>165</v>
      </c>
      <c r="H414" s="24" t="s">
        <v>61</v>
      </c>
      <c r="I414" s="24"/>
      <c r="J414" s="24"/>
      <c r="K414" s="24"/>
      <c r="L414" s="24"/>
      <c r="M414" s="24" t="s">
        <v>27</v>
      </c>
      <c r="N414" s="24" t="s">
        <v>151</v>
      </c>
      <c r="O414" s="24" t="s">
        <v>28</v>
      </c>
      <c r="P414" s="25" t="s">
        <v>62</v>
      </c>
      <c r="Q414" s="27">
        <v>937649543</v>
      </c>
      <c r="R414" s="27">
        <v>0</v>
      </c>
      <c r="S414" s="27">
        <v>0</v>
      </c>
      <c r="T414" s="27">
        <v>937649543</v>
      </c>
      <c r="U414" s="27">
        <v>0</v>
      </c>
      <c r="V414" s="27">
        <v>689904568</v>
      </c>
      <c r="W414" s="27">
        <v>247744975</v>
      </c>
      <c r="X414" s="27">
        <v>576123297</v>
      </c>
      <c r="Y414" s="27">
        <v>11364038</v>
      </c>
      <c r="Z414" s="27">
        <v>11364038</v>
      </c>
      <c r="AA414" s="27">
        <v>11364038</v>
      </c>
    </row>
    <row r="415" spans="1:27" x14ac:dyDescent="0.25">
      <c r="A415" s="24" t="s">
        <v>145</v>
      </c>
      <c r="B415" s="25" t="s">
        <v>145</v>
      </c>
      <c r="C415" s="26" t="s">
        <v>145</v>
      </c>
      <c r="D415" s="24" t="s">
        <v>145</v>
      </c>
      <c r="E415" s="24" t="s">
        <v>145</v>
      </c>
      <c r="F415" s="24" t="s">
        <v>145</v>
      </c>
      <c r="G415" s="24" t="s">
        <v>145</v>
      </c>
      <c r="H415" s="24" t="s">
        <v>145</v>
      </c>
      <c r="I415" s="24" t="s">
        <v>145</v>
      </c>
      <c r="J415" s="24" t="s">
        <v>145</v>
      </c>
      <c r="K415" s="24" t="s">
        <v>145</v>
      </c>
      <c r="L415" s="24" t="s">
        <v>145</v>
      </c>
      <c r="M415" s="24" t="s">
        <v>145</v>
      </c>
      <c r="N415" s="24" t="s">
        <v>145</v>
      </c>
      <c r="O415" s="24" t="s">
        <v>145</v>
      </c>
      <c r="P415" s="25" t="s">
        <v>145</v>
      </c>
      <c r="Q415" s="27">
        <v>10044757913036</v>
      </c>
      <c r="R415" s="27">
        <v>84604797289</v>
      </c>
      <c r="S415" s="27">
        <v>76931702368</v>
      </c>
      <c r="T415" s="27">
        <v>10052431007957</v>
      </c>
      <c r="U415" s="27">
        <v>0</v>
      </c>
      <c r="V415" s="27">
        <v>7097415324941.5898</v>
      </c>
      <c r="W415" s="27">
        <v>2955015683015.4102</v>
      </c>
      <c r="X415" s="27">
        <v>4944774469425.9004</v>
      </c>
      <c r="Y415" s="27">
        <v>266406382285.44</v>
      </c>
      <c r="Z415" s="27">
        <v>265790509716.44</v>
      </c>
      <c r="AA415" s="27">
        <v>265790509716.44</v>
      </c>
    </row>
    <row r="416" spans="1:27" x14ac:dyDescent="0.25">
      <c r="A416" s="24" t="s">
        <v>145</v>
      </c>
      <c r="B416" s="29" t="s">
        <v>145</v>
      </c>
      <c r="C416" s="26" t="s">
        <v>145</v>
      </c>
      <c r="D416" s="24" t="s">
        <v>145</v>
      </c>
      <c r="E416" s="24" t="s">
        <v>145</v>
      </c>
      <c r="F416" s="24" t="s">
        <v>145</v>
      </c>
      <c r="G416" s="24" t="s">
        <v>145</v>
      </c>
      <c r="H416" s="24" t="s">
        <v>145</v>
      </c>
      <c r="I416" s="24" t="s">
        <v>145</v>
      </c>
      <c r="J416" s="24" t="s">
        <v>145</v>
      </c>
      <c r="K416" s="24" t="s">
        <v>145</v>
      </c>
      <c r="L416" s="24" t="s">
        <v>145</v>
      </c>
      <c r="M416" s="24" t="s">
        <v>145</v>
      </c>
      <c r="N416" s="24" t="s">
        <v>145</v>
      </c>
      <c r="O416" s="24" t="s">
        <v>145</v>
      </c>
      <c r="P416" s="25" t="s">
        <v>145</v>
      </c>
      <c r="Q416" s="30" t="s">
        <v>145</v>
      </c>
      <c r="R416" s="30" t="s">
        <v>145</v>
      </c>
      <c r="S416" s="30" t="s">
        <v>145</v>
      </c>
      <c r="T416" s="34">
        <f>+T415-Presupuesto_total!D28</f>
        <v>0</v>
      </c>
      <c r="U416" s="30" t="s">
        <v>145</v>
      </c>
      <c r="V416" s="30" t="s">
        <v>145</v>
      </c>
      <c r="W416" s="30" t="s">
        <v>145</v>
      </c>
      <c r="X416" s="30" t="s">
        <v>145</v>
      </c>
      <c r="Y416" s="30" t="s">
        <v>145</v>
      </c>
      <c r="Z416" s="30" t="s">
        <v>145</v>
      </c>
      <c r="AA416" s="30" t="s">
        <v>145</v>
      </c>
    </row>
    <row r="417" spans="20:20" x14ac:dyDescent="0.25">
      <c r="T417" s="20"/>
    </row>
    <row r="418" spans="20:20" x14ac:dyDescent="0.25">
      <c r="T418" s="20"/>
    </row>
    <row r="419" spans="20:20" x14ac:dyDescent="0.25">
      <c r="T419" s="31"/>
    </row>
    <row r="421" spans="20:20" x14ac:dyDescent="0.25">
      <c r="T421" s="20"/>
    </row>
  </sheetData>
  <autoFilter ref="A4:AA416" xr:uid="{00000000-0001-0000-0000-000000000000}"/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680B7542136A429C2A1CA87F3057A9" ma:contentTypeVersion="6" ma:contentTypeDescription="Crear nuevo documento." ma:contentTypeScope="" ma:versionID="29acbe5673ccacb05ae1fe222de23799">
  <xsd:schema xmlns:xsd="http://www.w3.org/2001/XMLSchema" xmlns:xs="http://www.w3.org/2001/XMLSchema" xmlns:p="http://schemas.microsoft.com/office/2006/metadata/properties" xmlns:ns2="e143e379-8f01-4f5a-a7f5-73d50f2916e9" xmlns:ns3="a0746198-a01b-4b89-9322-d7170d2f8293" targetNamespace="http://schemas.microsoft.com/office/2006/metadata/properties" ma:root="true" ma:fieldsID="183acd88b6d8b91014d37bc6f2ab0c8c" ns2:_="" ns3:_="">
    <xsd:import namespace="e143e379-8f01-4f5a-a7f5-73d50f2916e9"/>
    <xsd:import namespace="a0746198-a01b-4b89-9322-d7170d2f82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3e379-8f01-4f5a-a7f5-73d50f2916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746198-a01b-4b89-9322-d7170d2f829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95AE18-373D-4B7E-BF75-4A0246F9A7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76CA5C-6523-4E00-A42A-A61313FD4E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43e379-8f01-4f5a-a7f5-73d50f2916e9"/>
    <ds:schemaRef ds:uri="a0746198-a01b-4b89-9322-d7170d2f82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B37057-3025-4C6E-9E9F-248A551ED17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Presupuesto_total</vt:lpstr>
      <vt:lpstr>Presupuesto_Regional</vt:lpstr>
      <vt:lpstr>Hoja2</vt:lpstr>
      <vt:lpstr>Hoja1</vt:lpstr>
      <vt:lpstr>Detalle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Jeniffer Albleidy Diaz Hurtado</dc:creator>
  <cp:keywords/>
  <dc:description/>
  <cp:lastModifiedBy>Mauricio Alejandro Rodriguez Tovar</cp:lastModifiedBy>
  <cp:revision/>
  <dcterms:created xsi:type="dcterms:W3CDTF">2024-02-01T16:09:53Z</dcterms:created>
  <dcterms:modified xsi:type="dcterms:W3CDTF">2026-02-12T16:52:26Z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0x01010059680B7542136A429C2A1CA87F3057A9</vt:lpwstr>
  </property>
</Properties>
</file>